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anexa 2A" sheetId="1" r:id="rId1"/>
  </sheets>
  <definedNames>
    <definedName name="_xlnm.Print_Titles" localSheetId="0">'anexa 2A'!$6:$9</definedName>
  </definedNames>
  <calcPr fullCalcOnLoad="1"/>
</workbook>
</file>

<file path=xl/sharedStrings.xml><?xml version="1.0" encoding="utf-8"?>
<sst xmlns="http://schemas.openxmlformats.org/spreadsheetml/2006/main" count="136" uniqueCount="50">
  <si>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</si>
  <si>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</si>
  <si>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</si>
  <si>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</si>
  <si>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</si>
  <si>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</si>
  <si>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</si>
  <si>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</si>
  <si>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</si>
  <si>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</si>
  <si>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</si>
  <si>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</si>
  <si>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</si>
  <si>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</si>
  <si>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</si>
  <si>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</si>
  <si>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</si>
  <si>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</si>
  <si>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</si>
  <si>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</si>
  <si>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</si>
  <si>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</si>
  <si>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</si>
  <si>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</si>
  <si>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</si>
  <si>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>Cap. 67 Cultură, recreere şi religie</t>
  </si>
  <si>
    <t>Cap. 65   Învăţământ</t>
  </si>
  <si>
    <t>Alte surse              (Cota Asociaţia de proprietari)</t>
  </si>
  <si>
    <t>Obiective continuare</t>
  </si>
  <si>
    <t>Kereskényi Gábor</t>
  </si>
  <si>
    <t>ec. Borbei Terezia</t>
  </si>
  <si>
    <t xml:space="preserve">     Şef  serviciu investiţii, gospodărire, întreținere,</t>
  </si>
  <si>
    <t>Cap. 51  Autorităţi publice şi acţiuni externe</t>
  </si>
  <si>
    <t>Cap 68 Asigurări şi Asistenţă socială</t>
  </si>
  <si>
    <t>Cap. 84 Transporturi</t>
  </si>
  <si>
    <t xml:space="preserve"> Modernizarea și extinderea traseului pietonal și velo Centrul Nou din municipiul Satu Mare - Componenta 2 Pasarela pietonală și velo peste râul Someș în municipiul Satu Mare</t>
  </si>
  <si>
    <t>Cheltuieli pentru elaborarea studiilor de prefezabilitate, a studiilor de fezabilitate, asistenţă tehnică şi alte cheltuieli asimilate investiţiilor, potrivit legii</t>
  </si>
  <si>
    <t>Cap. 61 ”Ordine publică şi siguranţă naţională”</t>
  </si>
  <si>
    <t>Modernizarea și extinderea traseului pietonal și velo Centrul Vechi din municipiul Satu Mare</t>
  </si>
  <si>
    <t>Transformarea zonei degradate malurile Someșului între cele 2 poduri în zonă de petrecere a timpului liber pentru comunitate</t>
  </si>
  <si>
    <t xml:space="preserve">  ing. Szucs Zsigmond</t>
  </si>
  <si>
    <t>Dezvoltarea infrastructurii de transport public în municipiul Satu Mare – Crearea unui sistem de management al traficului inclusiv sistem monitorizare video</t>
  </si>
  <si>
    <t>Cap. 74 "Protecția Mediului"</t>
  </si>
  <si>
    <t>Valoare totală
actualizată</t>
  </si>
  <si>
    <t>Lista obiectivelor de investiţii pe anul 2024 finanţate din FEN (fonduri externe nerambursabile)</t>
  </si>
  <si>
    <t>Lucrări de foraj, cartarea terenului, fotogrammetrie, determinări sesmologice, consultanţă, asistenţă tehnică şi alte cheltuieli asimilate investiţiilor, potrivit legii</t>
  </si>
  <si>
    <t>SERVICIUL BUGET</t>
  </si>
  <si>
    <t xml:space="preserve">Credit </t>
  </si>
  <si>
    <t>PRIMĂRIA MUNICIPIULUI SATU MARE</t>
  </si>
  <si>
    <t>Nr….................................. din 28 martie 2024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</si>
</sst>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52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3" fontId="16" fillId="33" borderId="18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3" fontId="13" fillId="33" borderId="21" xfId="0" applyNumberFormat="1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6" fillId="33" borderId="21" xfId="0" applyNumberFormat="1" applyFont="1" applyFill="1" applyBorder="1" applyAlignment="1">
      <alignment/>
    </xf>
    <xf numFmtId="3" fontId="16" fillId="33" borderId="20" xfId="0" applyNumberFormat="1" applyFont="1" applyFill="1" applyBorder="1" applyAlignment="1">
      <alignment/>
    </xf>
    <xf numFmtId="3" fontId="14" fillId="33" borderId="13" xfId="0" applyNumberFormat="1" applyFont="1" applyFill="1" applyBorder="1" applyAlignment="1">
      <alignment/>
    </xf>
    <xf numFmtId="3" fontId="14" fillId="33" borderId="21" xfId="0" applyNumberFormat="1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1" fontId="14" fillId="33" borderId="12" xfId="0" applyNumberFormat="1" applyFont="1" applyFill="1" applyBorder="1" applyAlignment="1">
      <alignment/>
    </xf>
    <xf numFmtId="3" fontId="15" fillId="33" borderId="12" xfId="0" applyNumberFormat="1" applyFont="1" applyFill="1" applyBorder="1" applyAlignment="1">
      <alignment/>
    </xf>
    <xf numFmtId="0" fontId="13" fillId="33" borderId="20" xfId="0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7" xfId="0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3" fontId="15" fillId="33" borderId="17" xfId="0" applyNumberFormat="1" applyFont="1" applyFill="1" applyBorder="1" applyAlignment="1">
      <alignment/>
    </xf>
    <xf numFmtId="3" fontId="15" fillId="33" borderId="16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3" fontId="15" fillId="33" borderId="13" xfId="0" applyNumberFormat="1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3" fontId="14" fillId="33" borderId="14" xfId="0" applyNumberFormat="1" applyFont="1" applyFill="1" applyBorder="1" applyAlignment="1">
      <alignment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3" fontId="16" fillId="33" borderId="13" xfId="0" applyNumberFormat="1" applyFont="1" applyFill="1" applyBorder="1" applyAlignment="1">
      <alignment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3" fontId="15" fillId="33" borderId="25" xfId="0" applyNumberFormat="1" applyFont="1" applyFill="1" applyBorder="1" applyAlignment="1">
      <alignment/>
    </xf>
    <xf numFmtId="0" fontId="14" fillId="33" borderId="26" xfId="0" applyFont="1" applyFill="1" applyBorder="1" applyAlignment="1">
      <alignment horizontal="center"/>
    </xf>
    <xf numFmtId="3" fontId="13" fillId="33" borderId="27" xfId="0" applyNumberFormat="1" applyFont="1" applyFill="1" applyBorder="1" applyAlignment="1">
      <alignment/>
    </xf>
    <xf numFmtId="0" fontId="13" fillId="33" borderId="24" xfId="0" applyFont="1" applyFill="1" applyBorder="1" applyAlignment="1">
      <alignment horizontal="center"/>
    </xf>
    <xf numFmtId="3" fontId="15" fillId="33" borderId="25" xfId="0" applyNumberFormat="1" applyFont="1" applyFill="1" applyBorder="1" applyAlignment="1">
      <alignment/>
    </xf>
    <xf numFmtId="0" fontId="13" fillId="33" borderId="26" xfId="0" applyFont="1" applyFill="1" applyBorder="1" applyAlignment="1">
      <alignment horizontal="center"/>
    </xf>
    <xf numFmtId="3" fontId="13" fillId="33" borderId="28" xfId="0" applyNumberFormat="1" applyFont="1" applyFill="1" applyBorder="1" applyAlignment="1">
      <alignment/>
    </xf>
    <xf numFmtId="3" fontId="13" fillId="33" borderId="27" xfId="0" applyNumberFormat="1" applyFont="1" applyFill="1" applyBorder="1" applyAlignment="1">
      <alignment/>
    </xf>
    <xf numFmtId="0" fontId="13" fillId="33" borderId="29" xfId="0" applyFont="1" applyFill="1" applyBorder="1" applyAlignment="1">
      <alignment horizontal="center"/>
    </xf>
    <xf numFmtId="3" fontId="16" fillId="33" borderId="25" xfId="0" applyNumberFormat="1" applyFont="1" applyFill="1" applyBorder="1" applyAlignment="1">
      <alignment/>
    </xf>
    <xf numFmtId="0" fontId="13" fillId="33" borderId="26" xfId="0" applyFont="1" applyFill="1" applyBorder="1" applyAlignment="1">
      <alignment horizontal="left"/>
    </xf>
    <xf numFmtId="3" fontId="14" fillId="33" borderId="27" xfId="0" applyNumberFormat="1" applyFont="1" applyFill="1" applyBorder="1" applyAlignment="1">
      <alignment/>
    </xf>
    <xf numFmtId="0" fontId="13" fillId="33" borderId="29" xfId="0" applyFont="1" applyFill="1" applyBorder="1" applyAlignment="1">
      <alignment horizontal="left"/>
    </xf>
    <xf numFmtId="3" fontId="14" fillId="33" borderId="28" xfId="0" applyNumberFormat="1" applyFont="1" applyFill="1" applyBorder="1" applyAlignment="1">
      <alignment/>
    </xf>
    <xf numFmtId="3" fontId="15" fillId="33" borderId="30" xfId="0" applyNumberFormat="1" applyFont="1" applyFill="1" applyBorder="1" applyAlignment="1">
      <alignment/>
    </xf>
    <xf numFmtId="0" fontId="14" fillId="33" borderId="24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/>
    </xf>
    <xf numFmtId="0" fontId="14" fillId="33" borderId="26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/>
    </xf>
    <xf numFmtId="0" fontId="14" fillId="33" borderId="29" xfId="0" applyFont="1" applyFill="1" applyBorder="1" applyAlignment="1">
      <alignment horizontal="center"/>
    </xf>
    <xf numFmtId="3" fontId="16" fillId="33" borderId="30" xfId="0" applyNumberFormat="1" applyFont="1" applyFill="1" applyBorder="1" applyAlignment="1">
      <alignment/>
    </xf>
    <xf numFmtId="3" fontId="14" fillId="33" borderId="31" xfId="0" applyNumberFormat="1" applyFont="1" applyFill="1" applyBorder="1" applyAlignment="1">
      <alignment/>
    </xf>
    <xf numFmtId="0" fontId="14" fillId="33" borderId="29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3" fontId="16" fillId="33" borderId="32" xfId="0" applyNumberFormat="1" applyFont="1" applyFill="1" applyBorder="1" applyAlignment="1">
      <alignment/>
    </xf>
    <xf numFmtId="0" fontId="13" fillId="33" borderId="26" xfId="0" applyFont="1" applyFill="1" applyBorder="1" applyAlignment="1">
      <alignment/>
    </xf>
    <xf numFmtId="3" fontId="13" fillId="33" borderId="31" xfId="0" applyNumberFormat="1" applyFont="1" applyFill="1" applyBorder="1" applyAlignment="1">
      <alignment/>
    </xf>
    <xf numFmtId="3" fontId="15" fillId="33" borderId="32" xfId="0" applyNumberFormat="1" applyFont="1" applyFill="1" applyBorder="1" applyAlignment="1">
      <alignment/>
    </xf>
    <xf numFmtId="0" fontId="14" fillId="0" borderId="33" xfId="0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/>
    </xf>
    <xf numFmtId="3" fontId="16" fillId="0" borderId="30" xfId="0" applyNumberFormat="1" applyFont="1" applyFill="1" applyBorder="1" applyAlignment="1">
      <alignment/>
    </xf>
    <xf numFmtId="0" fontId="14" fillId="0" borderId="34" xfId="0" applyFont="1" applyFill="1" applyBorder="1" applyAlignment="1">
      <alignment horizontal="center" vertical="center"/>
    </xf>
    <xf numFmtId="3" fontId="14" fillId="0" borderId="35" xfId="0" applyNumberFormat="1" applyFont="1" applyFill="1" applyBorder="1" applyAlignment="1">
      <alignment/>
    </xf>
    <xf numFmtId="3" fontId="14" fillId="0" borderId="36" xfId="0" applyNumberFormat="1" applyFont="1" applyFill="1" applyBorder="1" applyAlignment="1">
      <alignment/>
    </xf>
    <xf numFmtId="3" fontId="15" fillId="9" borderId="11" xfId="0" applyNumberFormat="1" applyFont="1" applyFill="1" applyBorder="1" applyAlignment="1">
      <alignment/>
    </xf>
    <xf numFmtId="3" fontId="15" fillId="9" borderId="25" xfId="0" applyNumberFormat="1" applyFont="1" applyFill="1" applyBorder="1" applyAlignment="1">
      <alignment/>
    </xf>
    <xf numFmtId="3" fontId="13" fillId="9" borderId="13" xfId="0" applyNumberFormat="1" applyFont="1" applyFill="1" applyBorder="1" applyAlignment="1">
      <alignment/>
    </xf>
    <xf numFmtId="3" fontId="13" fillId="9" borderId="12" xfId="0" applyNumberFormat="1" applyFont="1" applyFill="1" applyBorder="1" applyAlignment="1">
      <alignment/>
    </xf>
    <xf numFmtId="3" fontId="13" fillId="9" borderId="27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/>
    </xf>
    <xf numFmtId="3" fontId="16" fillId="0" borderId="15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4" fillId="0" borderId="31" xfId="0" applyNumberFormat="1" applyFont="1" applyFill="1" applyBorder="1" applyAlignment="1">
      <alignment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51" fillId="33" borderId="11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13" fillId="33" borderId="3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3" fillId="9" borderId="37" xfId="0" applyFont="1" applyFill="1" applyBorder="1" applyAlignment="1">
      <alignment horizontal="left"/>
    </xf>
    <xf numFmtId="0" fontId="13" fillId="9" borderId="16" xfId="0" applyFont="1" applyFill="1" applyBorder="1" applyAlignment="1">
      <alignment horizontal="left"/>
    </xf>
    <xf numFmtId="0" fontId="13" fillId="33" borderId="33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3" fillId="4" borderId="38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/>
    </xf>
    <xf numFmtId="0" fontId="13" fillId="4" borderId="39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left"/>
    </xf>
    <xf numFmtId="0" fontId="13" fillId="33" borderId="14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left" wrapText="1"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3" fillId="4" borderId="43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/>
    </xf>
    <xf numFmtId="0" fontId="13" fillId="4" borderId="38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/>
    </xf>
    <xf numFmtId="0" fontId="13" fillId="9" borderId="33" xfId="0" applyFont="1" applyFill="1" applyBorder="1" applyAlignment="1">
      <alignment horizontal="left"/>
    </xf>
    <xf numFmtId="0" fontId="13" fillId="9" borderId="15" xfId="0" applyFont="1" applyFill="1" applyBorder="1" applyAlignment="1">
      <alignment horizontal="left"/>
    </xf>
    <xf numFmtId="0" fontId="13" fillId="9" borderId="37" xfId="0" applyFont="1" applyFill="1" applyBorder="1" applyAlignment="1">
      <alignment horizontal="left" vertical="center"/>
    </xf>
    <xf numFmtId="0" fontId="13" fillId="9" borderId="1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wrapText="1"/>
    </xf>
    <xf numFmtId="0" fontId="14" fillId="33" borderId="13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center"/>
    </xf>
    <xf numFmtId="0" fontId="13" fillId="9" borderId="33" xfId="0" applyFont="1" applyFill="1" applyBorder="1" applyAlignment="1">
      <alignment horizontal="left" vertical="center"/>
    </xf>
    <xf numFmtId="0" fontId="13" fillId="9" borderId="15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wrapText="1"/>
    </xf>
    <xf numFmtId="0" fontId="9" fillId="33" borderId="18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13" fillId="33" borderId="33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wrapText="1"/>
    </xf>
    <xf numFmtId="0" fontId="14" fillId="0" borderId="35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3" borderId="24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3" fillId="9" borderId="42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170"/>
  <sheetViews>
    <sheetView tabSelected="1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N120" sqref="N120"/>
    </sheetView>
  </sheetViews>
  <sheetFormatPr defaultColWidth="9.140625" defaultRowHeight="12"/>
  <cols>
    <col min="1" max="1" width="8.28125" style="3" customWidth="1"/>
    <col min="2" max="2" width="85.28125" style="3" customWidth="1"/>
    <col min="3" max="3" width="25.28125" style="3" customWidth="1"/>
    <col min="4" max="4" width="24.00390625" style="3" customWidth="1"/>
    <col min="5" max="5" width="21.8515625" style="3" customWidth="1"/>
    <col min="6" max="6" width="22.8515625" style="3" customWidth="1"/>
    <col min="7" max="7" width="19.421875" style="3" hidden="1" customWidth="1"/>
    <col min="8" max="8" width="18.8515625" style="3" customWidth="1"/>
    <col min="9" max="9" width="17.140625" style="3" bestFit="1" customWidth="1"/>
    <col min="10" max="11" width="16.7109375" style="3" bestFit="1" customWidth="1"/>
    <col min="12" max="12" width="22.421875" style="3" customWidth="1"/>
    <col min="13" max="22" width="9.28125" style="3" customWidth="1"/>
    <col min="23" max="23" width="9.421875" style="3" bestFit="1" customWidth="1"/>
    <col min="24" max="16384" width="9.28125" style="3" customWidth="1"/>
  </cols>
  <sheetData>
    <row r="1" spans="1:8" ht="15" customHeight="1">
      <c r="A1" s="141" t="s">
        <v>48</v>
      </c>
      <c r="B1" s="142"/>
      <c r="C1" s="142"/>
      <c r="D1" s="142"/>
      <c r="E1" s="142"/>
      <c r="F1" s="39"/>
      <c r="G1" s="39"/>
      <c r="H1" s="39"/>
    </row>
    <row r="2" spans="1:8" ht="15" customHeight="1">
      <c r="A2" s="67" t="s">
        <v>46</v>
      </c>
      <c r="B2" s="68"/>
      <c r="C2" s="68"/>
      <c r="D2" s="68"/>
      <c r="E2" s="68"/>
      <c r="F2" s="39"/>
      <c r="G2" s="39"/>
      <c r="H2" s="39"/>
    </row>
    <row r="3" spans="1:8" ht="34.5" customHeight="1">
      <c r="A3" s="67" t="s">
        <v>49</v>
      </c>
      <c r="B3" s="68"/>
      <c r="C3" s="68"/>
      <c r="D3" s="68"/>
      <c r="E3" s="68"/>
      <c r="F3" s="39"/>
      <c r="G3" s="39"/>
      <c r="H3" s="39"/>
    </row>
    <row r="4" spans="1:8" ht="17.25" customHeight="1">
      <c r="A4" s="130" t="s">
        <v>44</v>
      </c>
      <c r="B4" s="130"/>
      <c r="C4" s="130"/>
      <c r="D4" s="130"/>
      <c r="E4" s="130"/>
      <c r="F4" s="130"/>
      <c r="G4" s="130"/>
      <c r="H4" s="130"/>
    </row>
    <row r="5" spans="1:8" ht="17.25" customHeight="1" thickBot="1">
      <c r="A5" s="11"/>
      <c r="B5" s="11"/>
      <c r="C5" s="11"/>
      <c r="D5" s="11"/>
      <c r="E5" s="11"/>
      <c r="F5" s="11"/>
      <c r="G5" s="11"/>
      <c r="H5" s="11" t="s">
        <v>24</v>
      </c>
    </row>
    <row r="6" spans="1:8" ht="13.5" customHeight="1">
      <c r="A6" s="143" t="s">
        <v>11</v>
      </c>
      <c r="B6" s="145" t="s">
        <v>16</v>
      </c>
      <c r="C6" s="128" t="s">
        <v>10</v>
      </c>
      <c r="D6" s="128" t="s">
        <v>43</v>
      </c>
      <c r="E6" s="128" t="s">
        <v>12</v>
      </c>
      <c r="F6" s="131" t="s">
        <v>0</v>
      </c>
      <c r="G6" s="132"/>
      <c r="H6" s="133"/>
    </row>
    <row r="7" spans="1:8" ht="17.25" customHeight="1">
      <c r="A7" s="144"/>
      <c r="B7" s="146"/>
      <c r="C7" s="129"/>
      <c r="D7" s="129"/>
      <c r="E7" s="129"/>
      <c r="F7" s="129" t="s">
        <v>47</v>
      </c>
      <c r="G7" s="129" t="s">
        <v>14</v>
      </c>
      <c r="H7" s="134" t="s">
        <v>27</v>
      </c>
    </row>
    <row r="8" spans="1:8" ht="25.5" customHeight="1">
      <c r="A8" s="144"/>
      <c r="B8" s="146"/>
      <c r="C8" s="129"/>
      <c r="D8" s="129"/>
      <c r="E8" s="129"/>
      <c r="F8" s="129"/>
      <c r="G8" s="129"/>
      <c r="H8" s="134"/>
    </row>
    <row r="9" spans="1:8" s="4" customFormat="1" ht="12.75">
      <c r="A9" s="70">
        <v>0</v>
      </c>
      <c r="B9" s="12">
        <v>1</v>
      </c>
      <c r="C9" s="12">
        <v>2</v>
      </c>
      <c r="D9" s="12">
        <v>3</v>
      </c>
      <c r="E9" s="12">
        <v>4</v>
      </c>
      <c r="F9" s="12">
        <v>5</v>
      </c>
      <c r="G9" s="12">
        <v>6</v>
      </c>
      <c r="H9" s="71">
        <v>6</v>
      </c>
    </row>
    <row r="10" spans="1:12" ht="14.25">
      <c r="A10" s="72"/>
      <c r="B10" s="14" t="s">
        <v>1</v>
      </c>
      <c r="C10" s="15">
        <f aca="true" t="shared" si="0" ref="C10:H10">C12+C14+C16</f>
        <v>53582678</v>
      </c>
      <c r="D10" s="15">
        <f t="shared" si="0"/>
        <v>92413722</v>
      </c>
      <c r="E10" s="15">
        <f t="shared" si="0"/>
        <v>10829489</v>
      </c>
      <c r="F10" s="15">
        <f t="shared" si="0"/>
        <v>6166191</v>
      </c>
      <c r="G10" s="15">
        <f t="shared" si="0"/>
        <v>46443376</v>
      </c>
      <c r="H10" s="73">
        <f t="shared" si="0"/>
        <v>0</v>
      </c>
      <c r="I10" s="5"/>
      <c r="J10" s="6"/>
      <c r="K10" s="5"/>
      <c r="L10" s="5"/>
    </row>
    <row r="11" spans="1:11" ht="14.25">
      <c r="A11" s="74"/>
      <c r="B11" s="17" t="s">
        <v>0</v>
      </c>
      <c r="C11" s="57">
        <f aca="true" t="shared" si="1" ref="C11:H11">C13+C15+C17</f>
        <v>46461829</v>
      </c>
      <c r="D11" s="57">
        <f t="shared" si="1"/>
        <v>82813787</v>
      </c>
      <c r="E11" s="57">
        <f t="shared" si="1"/>
        <v>9300000</v>
      </c>
      <c r="F11" s="57">
        <f t="shared" si="1"/>
        <v>9300000</v>
      </c>
      <c r="G11" s="18">
        <f t="shared" si="1"/>
        <v>33148600</v>
      </c>
      <c r="H11" s="75">
        <f t="shared" si="1"/>
        <v>0</v>
      </c>
      <c r="I11" s="5"/>
      <c r="J11" s="5"/>
      <c r="K11" s="6"/>
    </row>
    <row r="12" spans="1:11" ht="14.25">
      <c r="A12" s="76" t="s">
        <v>2</v>
      </c>
      <c r="B12" s="56" t="s">
        <v>3</v>
      </c>
      <c r="C12" s="44">
        <f aca="true" t="shared" si="2" ref="C12:F13">C34+C52+C70+C82+C122+C104</f>
        <v>53582678</v>
      </c>
      <c r="D12" s="20">
        <f t="shared" si="2"/>
        <v>92413722</v>
      </c>
      <c r="E12" s="20">
        <f t="shared" si="2"/>
        <v>10829489</v>
      </c>
      <c r="F12" s="25">
        <f t="shared" si="2"/>
        <v>6166191</v>
      </c>
      <c r="G12" s="25">
        <f>G34+G52+G70+G82+G122</f>
        <v>30925908</v>
      </c>
      <c r="H12" s="77">
        <f>H34+H52+H70+H82+H122</f>
        <v>0</v>
      </c>
      <c r="I12" s="5"/>
      <c r="J12" s="5"/>
      <c r="K12" s="5"/>
    </row>
    <row r="13" spans="1:12" ht="14.25">
      <c r="A13" s="78"/>
      <c r="B13" s="58"/>
      <c r="C13" s="60">
        <f t="shared" si="2"/>
        <v>46461829</v>
      </c>
      <c r="D13" s="55">
        <f t="shared" si="2"/>
        <v>82813787</v>
      </c>
      <c r="E13" s="55">
        <f t="shared" si="2"/>
        <v>9300000</v>
      </c>
      <c r="F13" s="61">
        <f t="shared" si="2"/>
        <v>9300000</v>
      </c>
      <c r="G13" s="59">
        <f>G35+G53+G71+G83+G123</f>
        <v>24205000</v>
      </c>
      <c r="H13" s="79">
        <f>H35+H53+H71+H83+H123</f>
        <v>0</v>
      </c>
      <c r="I13" s="5"/>
      <c r="K13" s="6"/>
      <c r="L13" s="5"/>
    </row>
    <row r="14" spans="1:9" ht="14.25">
      <c r="A14" s="76" t="s">
        <v>6</v>
      </c>
      <c r="B14" s="14" t="s">
        <v>7</v>
      </c>
      <c r="C14" s="20">
        <f aca="true" t="shared" si="3" ref="C14:F15">C38+C56+C90+C128+C108</f>
        <v>0</v>
      </c>
      <c r="D14" s="20">
        <f t="shared" si="3"/>
        <v>0</v>
      </c>
      <c r="E14" s="20">
        <f t="shared" si="3"/>
        <v>0</v>
      </c>
      <c r="F14" s="20">
        <f t="shared" si="3"/>
        <v>0</v>
      </c>
      <c r="G14" s="20">
        <f>G38+G56+G90+G128</f>
        <v>6532908</v>
      </c>
      <c r="H14" s="77">
        <f>H38+H56+H90+H128</f>
        <v>0</v>
      </c>
      <c r="I14" s="6"/>
    </row>
    <row r="15" spans="1:12" ht="14.25">
      <c r="A15" s="78"/>
      <c r="B15" s="17"/>
      <c r="C15" s="55">
        <f t="shared" si="3"/>
        <v>0</v>
      </c>
      <c r="D15" s="55">
        <f t="shared" si="3"/>
        <v>0</v>
      </c>
      <c r="E15" s="55">
        <f t="shared" si="3"/>
        <v>0</v>
      </c>
      <c r="F15" s="55">
        <f t="shared" si="3"/>
        <v>0</v>
      </c>
      <c r="G15" s="21">
        <f>G39+G57+G91+G129</f>
        <v>8943600</v>
      </c>
      <c r="H15" s="80">
        <f>H39+H57+H91+H129</f>
        <v>0</v>
      </c>
      <c r="J15" s="5"/>
      <c r="L15" s="5"/>
    </row>
    <row r="16" spans="1:12" ht="14.25">
      <c r="A16" s="81" t="s">
        <v>4</v>
      </c>
      <c r="B16" s="24" t="s">
        <v>13</v>
      </c>
      <c r="C16" s="20"/>
      <c r="D16" s="20"/>
      <c r="E16" s="20"/>
      <c r="F16" s="20"/>
      <c r="G16" s="20">
        <f>G20+G42+G60+G72+G94+G132</f>
        <v>8984560</v>
      </c>
      <c r="H16" s="77">
        <f>H20+H42+H60+H72+H94+H132</f>
        <v>0</v>
      </c>
      <c r="I16" s="5"/>
      <c r="K16" s="6"/>
      <c r="L16" s="5"/>
    </row>
    <row r="17" spans="1:11" ht="13.5" customHeight="1">
      <c r="A17" s="81"/>
      <c r="B17" s="24"/>
      <c r="C17" s="22"/>
      <c r="D17" s="22"/>
      <c r="E17" s="22"/>
      <c r="F17" s="22"/>
      <c r="G17" s="22">
        <f>G43+G61+G95+G21+G75+G133</f>
        <v>0</v>
      </c>
      <c r="H17" s="79">
        <f>H43+H61+H95+H21+H75+H133</f>
        <v>0</v>
      </c>
      <c r="K17" s="6"/>
    </row>
    <row r="18" spans="1:11" ht="14.25" hidden="1">
      <c r="A18" s="126" t="s">
        <v>32</v>
      </c>
      <c r="B18" s="127"/>
      <c r="C18" s="20">
        <f aca="true" t="shared" si="4" ref="C18:H21">C20</f>
        <v>0</v>
      </c>
      <c r="D18" s="20">
        <f t="shared" si="4"/>
        <v>0</v>
      </c>
      <c r="E18" s="20">
        <f t="shared" si="4"/>
        <v>0</v>
      </c>
      <c r="F18" s="20">
        <f t="shared" si="4"/>
        <v>0</v>
      </c>
      <c r="G18" s="20">
        <f t="shared" si="4"/>
        <v>0</v>
      </c>
      <c r="H18" s="77">
        <f t="shared" si="4"/>
        <v>0</v>
      </c>
      <c r="K18" s="6"/>
    </row>
    <row r="19" spans="1:11" ht="14.25" hidden="1">
      <c r="A19" s="122" t="s">
        <v>5</v>
      </c>
      <c r="B19" s="123"/>
      <c r="C19" s="21">
        <f t="shared" si="4"/>
        <v>0</v>
      </c>
      <c r="D19" s="21">
        <f t="shared" si="4"/>
        <v>0</v>
      </c>
      <c r="E19" s="21">
        <f t="shared" si="4"/>
        <v>0</v>
      </c>
      <c r="F19" s="21">
        <f t="shared" si="4"/>
        <v>0</v>
      </c>
      <c r="G19" s="21">
        <f t="shared" si="4"/>
        <v>0</v>
      </c>
      <c r="H19" s="80">
        <f t="shared" si="4"/>
        <v>0</v>
      </c>
      <c r="K19" s="6"/>
    </row>
    <row r="20" spans="1:11" ht="14.25" hidden="1">
      <c r="A20" s="76" t="s">
        <v>4</v>
      </c>
      <c r="B20" s="14" t="s">
        <v>13</v>
      </c>
      <c r="C20" s="31">
        <f t="shared" si="4"/>
        <v>0</v>
      </c>
      <c r="D20" s="31">
        <f t="shared" si="4"/>
        <v>0</v>
      </c>
      <c r="E20" s="31">
        <f t="shared" si="4"/>
        <v>0</v>
      </c>
      <c r="F20" s="31">
        <f t="shared" si="4"/>
        <v>0</v>
      </c>
      <c r="G20" s="31">
        <f t="shared" si="4"/>
        <v>0</v>
      </c>
      <c r="H20" s="82">
        <f t="shared" si="4"/>
        <v>0</v>
      </c>
      <c r="K20" s="6"/>
    </row>
    <row r="21" spans="1:11" ht="14.25" hidden="1">
      <c r="A21" s="83"/>
      <c r="B21" s="26" t="s">
        <v>5</v>
      </c>
      <c r="C21" s="33">
        <f t="shared" si="4"/>
        <v>0</v>
      </c>
      <c r="D21" s="33">
        <f t="shared" si="4"/>
        <v>0</v>
      </c>
      <c r="E21" s="33">
        <f t="shared" si="4"/>
        <v>0</v>
      </c>
      <c r="F21" s="33">
        <f t="shared" si="4"/>
        <v>0</v>
      </c>
      <c r="G21" s="33">
        <f t="shared" si="4"/>
        <v>0</v>
      </c>
      <c r="H21" s="84">
        <f t="shared" si="4"/>
        <v>0</v>
      </c>
      <c r="K21" s="6"/>
    </row>
    <row r="22" spans="1:11" ht="14.25" hidden="1">
      <c r="A22" s="72">
        <v>1</v>
      </c>
      <c r="B22" s="47" t="s">
        <v>21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82">
        <v>0</v>
      </c>
      <c r="K22" s="6"/>
    </row>
    <row r="23" spans="1:11" ht="14.25" hidden="1">
      <c r="A23" s="85"/>
      <c r="B23" s="24"/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86">
        <v>0</v>
      </c>
      <c r="K23" s="6"/>
    </row>
    <row r="24" spans="1:11" ht="14.25" hidden="1">
      <c r="A24" s="126" t="s">
        <v>37</v>
      </c>
      <c r="B24" s="127"/>
      <c r="C24" s="20">
        <f>C26</f>
        <v>0</v>
      </c>
      <c r="D24" s="20">
        <f>D26</f>
        <v>0</v>
      </c>
      <c r="E24" s="20">
        <f>E26</f>
        <v>0</v>
      </c>
      <c r="F24" s="20">
        <f>F26</f>
        <v>0</v>
      </c>
      <c r="G24" s="20">
        <f>G26+G28</f>
        <v>0</v>
      </c>
      <c r="H24" s="77">
        <f>H26+H28</f>
        <v>0</v>
      </c>
      <c r="K24" s="6"/>
    </row>
    <row r="25" spans="1:11" ht="14.25" hidden="1">
      <c r="A25" s="122" t="s">
        <v>5</v>
      </c>
      <c r="B25" s="123"/>
      <c r="C25" s="21">
        <f aca="true" t="shared" si="5" ref="C25:H25">C27+C29</f>
        <v>0</v>
      </c>
      <c r="D25" s="21">
        <f t="shared" si="5"/>
        <v>0</v>
      </c>
      <c r="E25" s="21">
        <f t="shared" si="5"/>
        <v>0</v>
      </c>
      <c r="F25" s="21">
        <f t="shared" si="5"/>
        <v>0</v>
      </c>
      <c r="G25" s="21">
        <f t="shared" si="5"/>
        <v>0</v>
      </c>
      <c r="H25" s="80">
        <f t="shared" si="5"/>
        <v>0</v>
      </c>
      <c r="K25" s="6"/>
    </row>
    <row r="26" spans="1:11" ht="14.25" hidden="1">
      <c r="A26" s="76" t="s">
        <v>4</v>
      </c>
      <c r="B26" s="14" t="s">
        <v>13</v>
      </c>
      <c r="C26" s="25">
        <f aca="true" t="shared" si="6" ref="C26:H27">C28+C30</f>
        <v>0</v>
      </c>
      <c r="D26" s="25">
        <f t="shared" si="6"/>
        <v>0</v>
      </c>
      <c r="E26" s="25">
        <f t="shared" si="6"/>
        <v>0</v>
      </c>
      <c r="F26" s="25">
        <f t="shared" si="6"/>
        <v>0</v>
      </c>
      <c r="G26" s="25">
        <f t="shared" si="6"/>
        <v>0</v>
      </c>
      <c r="H26" s="87">
        <f t="shared" si="6"/>
        <v>0</v>
      </c>
      <c r="K26" s="6"/>
    </row>
    <row r="27" spans="1:11" ht="14.25" hidden="1">
      <c r="A27" s="74"/>
      <c r="B27" s="26" t="s">
        <v>5</v>
      </c>
      <c r="C27" s="21">
        <f t="shared" si="6"/>
        <v>0</v>
      </c>
      <c r="D27" s="21">
        <f t="shared" si="6"/>
        <v>0</v>
      </c>
      <c r="E27" s="21">
        <f t="shared" si="6"/>
        <v>0</v>
      </c>
      <c r="F27" s="21">
        <f t="shared" si="6"/>
        <v>0</v>
      </c>
      <c r="G27" s="21">
        <f t="shared" si="6"/>
        <v>0</v>
      </c>
      <c r="H27" s="80">
        <f t="shared" si="6"/>
        <v>0</v>
      </c>
      <c r="K27" s="6"/>
    </row>
    <row r="28" spans="1:11" ht="14.25" hidden="1">
      <c r="A28" s="88">
        <v>1</v>
      </c>
      <c r="B28" s="47" t="s">
        <v>21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89">
        <v>0</v>
      </c>
      <c r="K28" s="6"/>
    </row>
    <row r="29" spans="1:11" ht="14.25" hidden="1">
      <c r="A29" s="90"/>
      <c r="B29" s="17"/>
      <c r="C29" s="29">
        <v>0</v>
      </c>
      <c r="D29" s="29">
        <v>0</v>
      </c>
      <c r="E29" s="29">
        <f>F29+G29+H29</f>
        <v>0</v>
      </c>
      <c r="F29" s="29">
        <v>0</v>
      </c>
      <c r="G29" s="29">
        <v>0</v>
      </c>
      <c r="H29" s="91">
        <v>0</v>
      </c>
      <c r="K29" s="6"/>
    </row>
    <row r="30" spans="1:11" ht="14.25" hidden="1">
      <c r="A30" s="88">
        <v>2</v>
      </c>
      <c r="B30" s="47" t="s">
        <v>22</v>
      </c>
      <c r="C30" s="48">
        <v>0</v>
      </c>
      <c r="D30" s="48">
        <v>0</v>
      </c>
      <c r="E30" s="48">
        <v>0</v>
      </c>
      <c r="F30" s="48">
        <v>0</v>
      </c>
      <c r="G30" s="31">
        <v>0</v>
      </c>
      <c r="H30" s="89">
        <v>0</v>
      </c>
      <c r="K30" s="6"/>
    </row>
    <row r="31" spans="1:11" ht="14.25" hidden="1">
      <c r="A31" s="90"/>
      <c r="B31" s="32" t="s">
        <v>23</v>
      </c>
      <c r="C31" s="29">
        <v>0</v>
      </c>
      <c r="D31" s="29">
        <v>0</v>
      </c>
      <c r="E31" s="29">
        <f>F31+G31+H31</f>
        <v>0</v>
      </c>
      <c r="F31" s="29">
        <v>0</v>
      </c>
      <c r="G31" s="33">
        <v>0</v>
      </c>
      <c r="H31" s="91">
        <v>0</v>
      </c>
      <c r="K31" s="6"/>
    </row>
    <row r="32" spans="1:8" s="1" customFormat="1" ht="14.25" hidden="1">
      <c r="A32" s="126" t="s">
        <v>26</v>
      </c>
      <c r="B32" s="127"/>
      <c r="C32" s="20"/>
      <c r="D32" s="20"/>
      <c r="E32" s="20"/>
      <c r="F32" s="20"/>
      <c r="G32" s="20">
        <f>G34+G38+G42</f>
        <v>14029616</v>
      </c>
      <c r="H32" s="77">
        <f>H34+H38+H42</f>
        <v>0</v>
      </c>
    </row>
    <row r="33" spans="1:8" s="1" customFormat="1" ht="14.25" hidden="1">
      <c r="A33" s="122" t="s">
        <v>5</v>
      </c>
      <c r="B33" s="123"/>
      <c r="C33" s="21"/>
      <c r="D33" s="21"/>
      <c r="E33" s="21"/>
      <c r="F33" s="21"/>
      <c r="G33" s="21">
        <f>G35+G39+G43</f>
        <v>0</v>
      </c>
      <c r="H33" s="80">
        <f>H35+H39+H43</f>
        <v>0</v>
      </c>
    </row>
    <row r="34" spans="1:11" ht="14.25" hidden="1">
      <c r="A34" s="76" t="s">
        <v>2</v>
      </c>
      <c r="B34" s="14" t="s">
        <v>3</v>
      </c>
      <c r="C34" s="20"/>
      <c r="D34" s="20"/>
      <c r="E34" s="20"/>
      <c r="F34" s="20"/>
      <c r="G34" s="20">
        <f>G36</f>
        <v>6532908</v>
      </c>
      <c r="H34" s="77">
        <f>H36</f>
        <v>0</v>
      </c>
      <c r="I34" s="5"/>
      <c r="J34" s="5"/>
      <c r="K34" s="5"/>
    </row>
    <row r="35" spans="1:12" ht="14.25" hidden="1">
      <c r="A35" s="83"/>
      <c r="B35" s="34" t="s">
        <v>5</v>
      </c>
      <c r="C35" s="21"/>
      <c r="D35" s="21"/>
      <c r="E35" s="21"/>
      <c r="F35" s="21"/>
      <c r="G35" s="21">
        <f>G37</f>
        <v>0</v>
      </c>
      <c r="H35" s="80">
        <f>H37</f>
        <v>0</v>
      </c>
      <c r="I35" s="5"/>
      <c r="K35" s="6"/>
      <c r="L35" s="5"/>
    </row>
    <row r="36" spans="1:8" ht="14.25" hidden="1">
      <c r="A36" s="166">
        <v>1</v>
      </c>
      <c r="B36" s="120"/>
      <c r="C36" s="31"/>
      <c r="D36" s="31"/>
      <c r="E36" s="31"/>
      <c r="F36" s="31"/>
      <c r="G36" s="31">
        <v>6532908</v>
      </c>
      <c r="H36" s="82">
        <v>0</v>
      </c>
    </row>
    <row r="37" spans="1:8" ht="14.25" hidden="1">
      <c r="A37" s="167"/>
      <c r="B37" s="121"/>
      <c r="C37" s="33"/>
      <c r="D37" s="33"/>
      <c r="E37" s="33"/>
      <c r="F37" s="33"/>
      <c r="G37" s="37">
        <v>0</v>
      </c>
      <c r="H37" s="84">
        <v>0</v>
      </c>
    </row>
    <row r="38" spans="1:8" ht="14.25" hidden="1">
      <c r="A38" s="76" t="s">
        <v>6</v>
      </c>
      <c r="B38" s="14" t="s">
        <v>7</v>
      </c>
      <c r="C38" s="20"/>
      <c r="D38" s="20"/>
      <c r="E38" s="20"/>
      <c r="F38" s="20"/>
      <c r="G38" s="20">
        <f>G40</f>
        <v>6532908</v>
      </c>
      <c r="H38" s="77">
        <f>H40</f>
        <v>0</v>
      </c>
    </row>
    <row r="39" spans="1:8" ht="14.25" hidden="1">
      <c r="A39" s="83"/>
      <c r="B39" s="34" t="s">
        <v>5</v>
      </c>
      <c r="C39" s="21"/>
      <c r="D39" s="21"/>
      <c r="E39" s="21"/>
      <c r="F39" s="21"/>
      <c r="G39" s="21">
        <f>G41</f>
        <v>0</v>
      </c>
      <c r="H39" s="80">
        <f>H41</f>
        <v>0</v>
      </c>
    </row>
    <row r="40" spans="1:8" ht="14.25" hidden="1">
      <c r="A40" s="166">
        <v>2</v>
      </c>
      <c r="B40" s="164"/>
      <c r="C40" s="31"/>
      <c r="D40" s="31"/>
      <c r="E40" s="31"/>
      <c r="F40" s="31"/>
      <c r="G40" s="31">
        <v>6532908</v>
      </c>
      <c r="H40" s="82">
        <v>0</v>
      </c>
    </row>
    <row r="41" spans="1:8" ht="14.25" hidden="1">
      <c r="A41" s="167"/>
      <c r="B41" s="165"/>
      <c r="C41" s="33"/>
      <c r="D41" s="33"/>
      <c r="E41" s="33"/>
      <c r="F41" s="33"/>
      <c r="G41" s="37">
        <v>0</v>
      </c>
      <c r="H41" s="84">
        <v>0</v>
      </c>
    </row>
    <row r="42" spans="1:8" ht="14.25" hidden="1">
      <c r="A42" s="76" t="s">
        <v>4</v>
      </c>
      <c r="B42" s="14" t="s">
        <v>13</v>
      </c>
      <c r="C42" s="25"/>
      <c r="D42" s="25"/>
      <c r="E42" s="25"/>
      <c r="F42" s="25"/>
      <c r="G42" s="25">
        <f>G44+G46+G48</f>
        <v>963800</v>
      </c>
      <c r="H42" s="87">
        <f>H44+H46+H48</f>
        <v>0</v>
      </c>
    </row>
    <row r="43" spans="1:8" ht="14.25" hidden="1">
      <c r="A43" s="74"/>
      <c r="B43" s="26" t="s">
        <v>5</v>
      </c>
      <c r="C43" s="21"/>
      <c r="D43" s="21"/>
      <c r="E43" s="21"/>
      <c r="F43" s="21"/>
      <c r="G43" s="21">
        <f>G45+G47+G49</f>
        <v>0</v>
      </c>
      <c r="H43" s="80">
        <f>H45+H47+H49</f>
        <v>0</v>
      </c>
    </row>
    <row r="44" spans="1:8" ht="14.25" hidden="1">
      <c r="A44" s="88">
        <v>3</v>
      </c>
      <c r="B44" s="47" t="s">
        <v>21</v>
      </c>
      <c r="C44" s="28"/>
      <c r="D44" s="28"/>
      <c r="E44" s="28"/>
      <c r="F44" s="28"/>
      <c r="G44" s="28">
        <v>833200</v>
      </c>
      <c r="H44" s="89">
        <v>0</v>
      </c>
    </row>
    <row r="45" spans="1:8" ht="14.25" hidden="1">
      <c r="A45" s="90"/>
      <c r="B45" s="17"/>
      <c r="C45" s="29"/>
      <c r="D45" s="29"/>
      <c r="E45" s="29"/>
      <c r="F45" s="29"/>
      <c r="G45" s="29">
        <v>0</v>
      </c>
      <c r="H45" s="91">
        <v>0</v>
      </c>
    </row>
    <row r="46" spans="1:8" ht="14.25" hidden="1">
      <c r="A46" s="88">
        <v>4</v>
      </c>
      <c r="B46" s="47" t="s">
        <v>22</v>
      </c>
      <c r="C46" s="48"/>
      <c r="D46" s="48"/>
      <c r="E46" s="48"/>
      <c r="F46" s="48"/>
      <c r="G46" s="31">
        <v>0</v>
      </c>
      <c r="H46" s="89">
        <v>0</v>
      </c>
    </row>
    <row r="47" spans="1:8" ht="14.25" hidden="1">
      <c r="A47" s="90"/>
      <c r="B47" s="32" t="s">
        <v>23</v>
      </c>
      <c r="C47" s="29"/>
      <c r="D47" s="29"/>
      <c r="E47" s="29"/>
      <c r="F47" s="29"/>
      <c r="G47" s="33">
        <v>0</v>
      </c>
      <c r="H47" s="91">
        <v>0</v>
      </c>
    </row>
    <row r="48" spans="1:8" s="1" customFormat="1" ht="14.25" hidden="1">
      <c r="A48" s="88">
        <v>5</v>
      </c>
      <c r="B48" s="164" t="s">
        <v>45</v>
      </c>
      <c r="C48" s="31"/>
      <c r="D48" s="31"/>
      <c r="E48" s="31"/>
      <c r="F48" s="31"/>
      <c r="G48" s="31">
        <v>130600</v>
      </c>
      <c r="H48" s="82">
        <v>0</v>
      </c>
    </row>
    <row r="49" spans="1:8" s="1" customFormat="1" ht="14.25" hidden="1">
      <c r="A49" s="90"/>
      <c r="B49" s="165"/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84">
        <v>0</v>
      </c>
    </row>
    <row r="50" spans="1:8" s="1" customFormat="1" ht="14.25">
      <c r="A50" s="155" t="s">
        <v>25</v>
      </c>
      <c r="B50" s="156"/>
      <c r="C50" s="108">
        <f aca="true" t="shared" si="7" ref="C50:H51">C52+C56+C60</f>
        <v>8493748</v>
      </c>
      <c r="D50" s="108">
        <f t="shared" si="7"/>
        <v>8925281</v>
      </c>
      <c r="E50" s="108">
        <f t="shared" si="7"/>
        <v>4143300</v>
      </c>
      <c r="F50" s="108">
        <f t="shared" si="7"/>
        <v>2980000</v>
      </c>
      <c r="G50" s="108">
        <f t="shared" si="7"/>
        <v>1035660</v>
      </c>
      <c r="H50" s="109">
        <f t="shared" si="7"/>
        <v>0</v>
      </c>
    </row>
    <row r="51" spans="1:8" s="1" customFormat="1" ht="14.25">
      <c r="A51" s="124" t="s">
        <v>5</v>
      </c>
      <c r="B51" s="125"/>
      <c r="C51" s="110">
        <f t="shared" si="7"/>
        <v>6136627</v>
      </c>
      <c r="D51" s="111">
        <f t="shared" si="7"/>
        <v>6523589</v>
      </c>
      <c r="E51" s="110">
        <f t="shared" si="7"/>
        <v>4000000</v>
      </c>
      <c r="F51" s="111">
        <f t="shared" si="7"/>
        <v>4000000</v>
      </c>
      <c r="G51" s="111">
        <f t="shared" si="7"/>
        <v>8943600</v>
      </c>
      <c r="H51" s="112">
        <f t="shared" si="7"/>
        <v>0</v>
      </c>
    </row>
    <row r="52" spans="1:8" ht="14.25">
      <c r="A52" s="76" t="s">
        <v>2</v>
      </c>
      <c r="B52" s="56" t="s">
        <v>28</v>
      </c>
      <c r="C52" s="20">
        <f aca="true" t="shared" si="8" ref="C52:E53">C54</f>
        <v>8493748</v>
      </c>
      <c r="D52" s="44">
        <f>D54</f>
        <v>8925281</v>
      </c>
      <c r="E52" s="20">
        <f t="shared" si="8"/>
        <v>4143300</v>
      </c>
      <c r="F52" s="20">
        <v>2980000</v>
      </c>
      <c r="G52" s="20">
        <f aca="true" t="shared" si="9" ref="F52:H53">G54</f>
        <v>0</v>
      </c>
      <c r="H52" s="77">
        <f t="shared" si="9"/>
        <v>0</v>
      </c>
    </row>
    <row r="53" spans="1:8" ht="14.25">
      <c r="A53" s="83"/>
      <c r="B53" s="58" t="s">
        <v>5</v>
      </c>
      <c r="C53" s="21">
        <f t="shared" si="8"/>
        <v>6136627</v>
      </c>
      <c r="D53" s="45">
        <f>D55</f>
        <v>6523589</v>
      </c>
      <c r="E53" s="21">
        <f t="shared" si="8"/>
        <v>4000000</v>
      </c>
      <c r="F53" s="21">
        <f t="shared" si="9"/>
        <v>4000000</v>
      </c>
      <c r="G53" s="21">
        <f t="shared" si="9"/>
        <v>0</v>
      </c>
      <c r="H53" s="80">
        <f t="shared" si="9"/>
        <v>0</v>
      </c>
    </row>
    <row r="54" spans="1:8" ht="14.25">
      <c r="A54" s="135">
        <v>1</v>
      </c>
      <c r="B54" s="169" t="s">
        <v>39</v>
      </c>
      <c r="C54" s="113">
        <v>8493748</v>
      </c>
      <c r="D54" s="103">
        <v>8925281</v>
      </c>
      <c r="E54" s="113">
        <f>7123300-2980000</f>
        <v>4143300</v>
      </c>
      <c r="F54" s="113">
        <v>2980000</v>
      </c>
      <c r="G54" s="114">
        <v>0</v>
      </c>
      <c r="H54" s="104">
        <v>0</v>
      </c>
    </row>
    <row r="55" spans="1:8" ht="14.25">
      <c r="A55" s="136"/>
      <c r="B55" s="170"/>
      <c r="C55" s="115">
        <v>6136627</v>
      </c>
      <c r="D55" s="115">
        <v>6523589</v>
      </c>
      <c r="E55" s="115">
        <v>4000000</v>
      </c>
      <c r="F55" s="115">
        <v>4000000</v>
      </c>
      <c r="G55" s="116">
        <v>0</v>
      </c>
      <c r="H55" s="117">
        <v>0</v>
      </c>
    </row>
    <row r="56" spans="1:8" ht="14.25" hidden="1">
      <c r="A56" s="76" t="s">
        <v>6</v>
      </c>
      <c r="B56" s="14" t="s">
        <v>7</v>
      </c>
      <c r="C56" s="20">
        <f aca="true" t="shared" si="10" ref="C56:H57">C58</f>
        <v>0</v>
      </c>
      <c r="D56" s="20">
        <f t="shared" si="10"/>
        <v>0</v>
      </c>
      <c r="E56" s="20">
        <f t="shared" si="10"/>
        <v>0</v>
      </c>
      <c r="F56" s="20">
        <f t="shared" si="10"/>
        <v>0</v>
      </c>
      <c r="G56" s="20">
        <f t="shared" si="10"/>
        <v>0</v>
      </c>
      <c r="H56" s="77">
        <f t="shared" si="10"/>
        <v>0</v>
      </c>
    </row>
    <row r="57" spans="1:8" ht="14.25" hidden="1">
      <c r="A57" s="83"/>
      <c r="B57" s="17" t="s">
        <v>5</v>
      </c>
      <c r="C57" s="21">
        <f t="shared" si="10"/>
        <v>0</v>
      </c>
      <c r="D57" s="21">
        <f t="shared" si="10"/>
        <v>0</v>
      </c>
      <c r="E57" s="21">
        <f t="shared" si="10"/>
        <v>0</v>
      </c>
      <c r="F57" s="21">
        <f t="shared" si="10"/>
        <v>0</v>
      </c>
      <c r="G57" s="21">
        <f t="shared" si="10"/>
        <v>8943600</v>
      </c>
      <c r="H57" s="80">
        <f t="shared" si="10"/>
        <v>0</v>
      </c>
    </row>
    <row r="58" spans="1:8" ht="14.25" hidden="1">
      <c r="A58" s="92">
        <v>2</v>
      </c>
      <c r="B58" s="118"/>
      <c r="C58" s="31">
        <v>0</v>
      </c>
      <c r="D58" s="31">
        <v>0</v>
      </c>
      <c r="E58" s="31">
        <v>0</v>
      </c>
      <c r="F58" s="31">
        <v>0</v>
      </c>
      <c r="G58" s="28">
        <v>0</v>
      </c>
      <c r="H58" s="93">
        <v>0</v>
      </c>
    </row>
    <row r="59" spans="1:8" ht="14.25" hidden="1">
      <c r="A59" s="92"/>
      <c r="B59" s="119"/>
      <c r="C59" s="33">
        <v>0</v>
      </c>
      <c r="D59" s="33">
        <v>0</v>
      </c>
      <c r="E59" s="33">
        <v>0</v>
      </c>
      <c r="F59" s="33">
        <v>0</v>
      </c>
      <c r="G59" s="33">
        <v>8943600</v>
      </c>
      <c r="H59" s="94">
        <v>0</v>
      </c>
    </row>
    <row r="60" spans="1:8" ht="14.25" hidden="1">
      <c r="A60" s="76" t="s">
        <v>4</v>
      </c>
      <c r="B60" s="24" t="s">
        <v>13</v>
      </c>
      <c r="C60" s="20"/>
      <c r="D60" s="20"/>
      <c r="E60" s="20"/>
      <c r="F60" s="20"/>
      <c r="G60" s="20">
        <f>G62+G64+G66</f>
        <v>1035660</v>
      </c>
      <c r="H60" s="77">
        <f>H62+H64+H66</f>
        <v>0</v>
      </c>
    </row>
    <row r="61" spans="1:8" ht="14.25" hidden="1">
      <c r="A61" s="90"/>
      <c r="B61" s="26" t="s">
        <v>5</v>
      </c>
      <c r="C61" s="21"/>
      <c r="D61" s="21"/>
      <c r="E61" s="21"/>
      <c r="F61" s="21"/>
      <c r="G61" s="21">
        <f>G63+G65+G67</f>
        <v>0</v>
      </c>
      <c r="H61" s="80">
        <f>H63+H65+H67</f>
        <v>0</v>
      </c>
    </row>
    <row r="62" spans="1:8" ht="14.25" hidden="1">
      <c r="A62" s="88">
        <v>3</v>
      </c>
      <c r="B62" s="38" t="s">
        <v>21</v>
      </c>
      <c r="C62" s="31"/>
      <c r="D62" s="31"/>
      <c r="E62" s="31"/>
      <c r="F62" s="31"/>
      <c r="G62" s="31">
        <v>0</v>
      </c>
      <c r="H62" s="82">
        <v>0</v>
      </c>
    </row>
    <row r="63" spans="1:8" ht="14.25" hidden="1">
      <c r="A63" s="90"/>
      <c r="B63" s="30"/>
      <c r="C63" s="33"/>
      <c r="D63" s="33"/>
      <c r="E63" s="33"/>
      <c r="F63" s="33"/>
      <c r="G63" s="33">
        <f>0+0</f>
        <v>0</v>
      </c>
      <c r="H63" s="84">
        <f>0+0</f>
        <v>0</v>
      </c>
    </row>
    <row r="64" spans="1:8" ht="14.25" hidden="1">
      <c r="A64" s="88">
        <v>4</v>
      </c>
      <c r="B64" s="52" t="s">
        <v>22</v>
      </c>
      <c r="C64" s="31"/>
      <c r="D64" s="31"/>
      <c r="E64" s="31"/>
      <c r="F64" s="31"/>
      <c r="G64" s="31">
        <v>705900</v>
      </c>
      <c r="H64" s="82">
        <v>0</v>
      </c>
    </row>
    <row r="65" spans="1:8" ht="14.25" hidden="1">
      <c r="A65" s="90"/>
      <c r="B65" s="30" t="s">
        <v>23</v>
      </c>
      <c r="C65" s="33"/>
      <c r="D65" s="33"/>
      <c r="E65" s="33"/>
      <c r="F65" s="33"/>
      <c r="G65" s="33">
        <f>0+0</f>
        <v>0</v>
      </c>
      <c r="H65" s="84">
        <f>0+0</f>
        <v>0</v>
      </c>
    </row>
    <row r="66" spans="1:8" ht="14.25" hidden="1">
      <c r="A66" s="88">
        <v>5</v>
      </c>
      <c r="B66" s="139" t="s">
        <v>45</v>
      </c>
      <c r="C66" s="48"/>
      <c r="D66" s="48"/>
      <c r="E66" s="48"/>
      <c r="F66" s="48"/>
      <c r="G66" s="48">
        <v>329760</v>
      </c>
      <c r="H66" s="82">
        <v>0</v>
      </c>
    </row>
    <row r="67" spans="1:8" ht="14.25" hidden="1">
      <c r="A67" s="95"/>
      <c r="B67" s="140"/>
      <c r="C67" s="51"/>
      <c r="D67" s="51"/>
      <c r="E67" s="51"/>
      <c r="F67" s="51"/>
      <c r="G67" s="50">
        <v>0</v>
      </c>
      <c r="H67" s="86">
        <v>0</v>
      </c>
    </row>
    <row r="68" spans="1:8" ht="14.25" hidden="1">
      <c r="A68" s="160" t="s">
        <v>33</v>
      </c>
      <c r="B68" s="161"/>
      <c r="C68" s="44"/>
      <c r="D68" s="44"/>
      <c r="E68" s="44"/>
      <c r="F68" s="44"/>
      <c r="G68" s="44">
        <f aca="true" t="shared" si="11" ref="C68:H69">G70+G72</f>
        <v>266100</v>
      </c>
      <c r="H68" s="77">
        <f t="shared" si="11"/>
        <v>0</v>
      </c>
    </row>
    <row r="69" spans="1:8" ht="14.25" hidden="1">
      <c r="A69" s="137" t="s">
        <v>5</v>
      </c>
      <c r="B69" s="138"/>
      <c r="C69" s="46">
        <f t="shared" si="11"/>
        <v>0</v>
      </c>
      <c r="D69" s="46">
        <f t="shared" si="11"/>
        <v>0</v>
      </c>
      <c r="E69" s="46">
        <f t="shared" si="11"/>
        <v>0</v>
      </c>
      <c r="F69" s="46">
        <f t="shared" si="11"/>
        <v>0</v>
      </c>
      <c r="G69" s="46">
        <f t="shared" si="11"/>
        <v>0</v>
      </c>
      <c r="H69" s="80">
        <f t="shared" si="11"/>
        <v>0</v>
      </c>
    </row>
    <row r="70" spans="1:8" ht="14.25" hidden="1">
      <c r="A70" s="76" t="s">
        <v>2</v>
      </c>
      <c r="B70" s="14" t="s">
        <v>3</v>
      </c>
      <c r="C70" s="31"/>
      <c r="D70" s="31"/>
      <c r="E70" s="31"/>
      <c r="F70" s="31"/>
      <c r="G70" s="31"/>
      <c r="H70" s="82"/>
    </row>
    <row r="71" spans="1:8" ht="14.25" hidden="1">
      <c r="A71" s="83"/>
      <c r="B71" s="17" t="s">
        <v>5</v>
      </c>
      <c r="C71" s="33"/>
      <c r="D71" s="33"/>
      <c r="E71" s="33"/>
      <c r="F71" s="33"/>
      <c r="G71" s="33"/>
      <c r="H71" s="84"/>
    </row>
    <row r="72" spans="1:8" ht="14.25" hidden="1">
      <c r="A72" s="96" t="s">
        <v>4</v>
      </c>
      <c r="B72" s="40" t="s">
        <v>13</v>
      </c>
      <c r="C72" s="44">
        <f aca="true" t="shared" si="12" ref="C72:H72">C74+C76+C78</f>
        <v>0</v>
      </c>
      <c r="D72" s="44">
        <f t="shared" si="12"/>
        <v>0</v>
      </c>
      <c r="E72" s="44">
        <f t="shared" si="12"/>
        <v>0</v>
      </c>
      <c r="F72" s="44">
        <f t="shared" si="12"/>
        <v>0</v>
      </c>
      <c r="G72" s="44">
        <f t="shared" si="12"/>
        <v>266100</v>
      </c>
      <c r="H72" s="77">
        <f t="shared" si="12"/>
        <v>0</v>
      </c>
    </row>
    <row r="73" spans="1:8" ht="14.25" hidden="1">
      <c r="A73" s="97"/>
      <c r="B73" s="26" t="s">
        <v>5</v>
      </c>
      <c r="C73" s="45">
        <f aca="true" t="shared" si="13" ref="C73:H73">C75+C77</f>
        <v>0</v>
      </c>
      <c r="D73" s="45">
        <f t="shared" si="13"/>
        <v>0</v>
      </c>
      <c r="E73" s="45">
        <f t="shared" si="13"/>
        <v>0</v>
      </c>
      <c r="F73" s="45">
        <f t="shared" si="13"/>
        <v>0</v>
      </c>
      <c r="G73" s="45">
        <f t="shared" si="13"/>
        <v>0</v>
      </c>
      <c r="H73" s="80">
        <f t="shared" si="13"/>
        <v>0</v>
      </c>
    </row>
    <row r="74" spans="1:8" ht="14.25" hidden="1">
      <c r="A74" s="95">
        <v>1</v>
      </c>
      <c r="B74" s="47" t="s">
        <v>21</v>
      </c>
      <c r="C74" s="48">
        <v>0</v>
      </c>
      <c r="D74" s="48">
        <v>0</v>
      </c>
      <c r="E74" s="48">
        <v>0</v>
      </c>
      <c r="F74" s="48">
        <v>0</v>
      </c>
      <c r="G74" s="48">
        <v>266100</v>
      </c>
      <c r="H74" s="82">
        <v>0</v>
      </c>
    </row>
    <row r="75" spans="1:8" ht="15" customHeight="1" hidden="1">
      <c r="A75" s="95"/>
      <c r="B75" s="32"/>
      <c r="C75" s="29">
        <v>0</v>
      </c>
      <c r="D75" s="29">
        <v>0</v>
      </c>
      <c r="E75" s="29">
        <f>F75+G75+H75</f>
        <v>0</v>
      </c>
      <c r="F75" s="29">
        <v>0</v>
      </c>
      <c r="G75" s="33">
        <v>0</v>
      </c>
      <c r="H75" s="84">
        <v>0</v>
      </c>
    </row>
    <row r="76" spans="1:8" ht="14.25" hidden="1">
      <c r="A76" s="88">
        <v>2</v>
      </c>
      <c r="B76" s="118" t="s">
        <v>36</v>
      </c>
      <c r="C76" s="48">
        <v>0</v>
      </c>
      <c r="D76" s="48">
        <v>0</v>
      </c>
      <c r="E76" s="48">
        <v>0</v>
      </c>
      <c r="F76" s="48">
        <v>0</v>
      </c>
      <c r="G76" s="49">
        <v>0</v>
      </c>
      <c r="H76" s="82">
        <v>0</v>
      </c>
    </row>
    <row r="77" spans="1:8" ht="14.25" hidden="1">
      <c r="A77" s="90"/>
      <c r="B77" s="119"/>
      <c r="C77" s="29">
        <v>0</v>
      </c>
      <c r="D77" s="29">
        <v>0</v>
      </c>
      <c r="E77" s="29">
        <f>F77+G77+H77</f>
        <v>0</v>
      </c>
      <c r="F77" s="29">
        <v>0</v>
      </c>
      <c r="G77" s="33">
        <v>0</v>
      </c>
      <c r="H77" s="84">
        <v>0</v>
      </c>
    </row>
    <row r="78" spans="1:8" ht="14.25" hidden="1">
      <c r="A78" s="88">
        <v>3</v>
      </c>
      <c r="B78" s="118" t="s">
        <v>45</v>
      </c>
      <c r="C78" s="48">
        <v>0</v>
      </c>
      <c r="D78" s="48">
        <v>0</v>
      </c>
      <c r="E78" s="48">
        <v>0</v>
      </c>
      <c r="F78" s="48">
        <v>0</v>
      </c>
      <c r="G78" s="49">
        <v>0</v>
      </c>
      <c r="H78" s="82">
        <v>0</v>
      </c>
    </row>
    <row r="79" spans="1:8" ht="14.25" hidden="1">
      <c r="A79" s="90"/>
      <c r="B79" s="119"/>
      <c r="C79" s="29">
        <v>0</v>
      </c>
      <c r="D79" s="29">
        <v>0</v>
      </c>
      <c r="E79" s="29">
        <f>F79+G79+H79</f>
        <v>0</v>
      </c>
      <c r="F79" s="29">
        <v>0</v>
      </c>
      <c r="G79" s="33">
        <v>0</v>
      </c>
      <c r="H79" s="84">
        <v>0</v>
      </c>
    </row>
    <row r="80" spans="1:8" ht="14.25">
      <c r="A80" s="168" t="s">
        <v>15</v>
      </c>
      <c r="B80" s="149"/>
      <c r="C80" s="108">
        <f aca="true" t="shared" si="14" ref="C80:H81">C82+C90+C94</f>
        <v>19088930</v>
      </c>
      <c r="D80" s="108">
        <f t="shared" si="14"/>
        <v>29318621</v>
      </c>
      <c r="E80" s="108">
        <f t="shared" si="14"/>
        <v>3500000</v>
      </c>
      <c r="F80" s="108">
        <f t="shared" si="14"/>
        <v>2</v>
      </c>
      <c r="G80" s="108">
        <f t="shared" si="14"/>
        <v>20313000</v>
      </c>
      <c r="H80" s="109">
        <f t="shared" si="14"/>
        <v>0</v>
      </c>
    </row>
    <row r="81" spans="1:8" ht="14.25">
      <c r="A81" s="124" t="s">
        <v>5</v>
      </c>
      <c r="B81" s="125"/>
      <c r="C81" s="110">
        <f t="shared" si="14"/>
        <v>14345202</v>
      </c>
      <c r="D81" s="111">
        <f t="shared" si="14"/>
        <v>22290198</v>
      </c>
      <c r="E81" s="110">
        <f t="shared" si="14"/>
        <v>2400000</v>
      </c>
      <c r="F81" s="111">
        <f t="shared" si="14"/>
        <v>2400000</v>
      </c>
      <c r="G81" s="111">
        <f t="shared" si="14"/>
        <v>20310000</v>
      </c>
      <c r="H81" s="112">
        <f t="shared" si="14"/>
        <v>0</v>
      </c>
    </row>
    <row r="82" spans="1:8" ht="14.25">
      <c r="A82" s="76" t="s">
        <v>2</v>
      </c>
      <c r="B82" s="56" t="s">
        <v>3</v>
      </c>
      <c r="C82" s="20">
        <f aca="true" t="shared" si="15" ref="C82:E83">C84+C86+C88</f>
        <v>19088930</v>
      </c>
      <c r="D82" s="44">
        <f>D84+D86+D88</f>
        <v>29318621</v>
      </c>
      <c r="E82" s="20">
        <f t="shared" si="15"/>
        <v>3500000</v>
      </c>
      <c r="F82" s="20">
        <f aca="true" t="shared" si="16" ref="F82:H83">F84+F86+F88</f>
        <v>2</v>
      </c>
      <c r="G82" s="20">
        <f t="shared" si="16"/>
        <v>20313000</v>
      </c>
      <c r="H82" s="77">
        <f t="shared" si="16"/>
        <v>0</v>
      </c>
    </row>
    <row r="83" spans="1:10" s="1" customFormat="1" ht="14.25">
      <c r="A83" s="74"/>
      <c r="B83" s="58" t="s">
        <v>5</v>
      </c>
      <c r="C83" s="21">
        <f t="shared" si="15"/>
        <v>14345202</v>
      </c>
      <c r="D83" s="45">
        <f>D85+D87+D89</f>
        <v>22290198</v>
      </c>
      <c r="E83" s="21">
        <f t="shared" si="15"/>
        <v>2400000</v>
      </c>
      <c r="F83" s="21">
        <f t="shared" si="16"/>
        <v>2400000</v>
      </c>
      <c r="G83" s="21">
        <f t="shared" si="16"/>
        <v>20310000</v>
      </c>
      <c r="H83" s="80">
        <f t="shared" si="16"/>
        <v>0</v>
      </c>
      <c r="I83" s="3"/>
      <c r="J83" s="3"/>
    </row>
    <row r="84" spans="1:10" s="1" customFormat="1" ht="14.25" hidden="1">
      <c r="A84" s="72"/>
      <c r="B84" s="118"/>
      <c r="C84" s="65"/>
      <c r="D84" s="28"/>
      <c r="E84" s="65"/>
      <c r="F84" s="28"/>
      <c r="G84" s="28"/>
      <c r="H84" s="93"/>
      <c r="I84" s="3"/>
      <c r="J84" s="3"/>
    </row>
    <row r="85" spans="1:10" s="1" customFormat="1" ht="14.25" hidden="1">
      <c r="A85" s="74"/>
      <c r="B85" s="119"/>
      <c r="C85" s="36"/>
      <c r="D85" s="36"/>
      <c r="E85" s="36"/>
      <c r="F85" s="36"/>
      <c r="G85" s="36"/>
      <c r="H85" s="94"/>
      <c r="I85" s="3"/>
      <c r="J85" s="3"/>
    </row>
    <row r="86" spans="1:10" s="1" customFormat="1" ht="14.25" hidden="1">
      <c r="A86" s="72"/>
      <c r="B86" s="118"/>
      <c r="C86" s="65"/>
      <c r="D86" s="65"/>
      <c r="E86" s="65"/>
      <c r="F86" s="65"/>
      <c r="G86" s="65"/>
      <c r="H86" s="98"/>
      <c r="I86" s="3"/>
      <c r="J86" s="3"/>
    </row>
    <row r="87" spans="1:10" s="1" customFormat="1" ht="14.25" hidden="1">
      <c r="A87" s="74"/>
      <c r="B87" s="119"/>
      <c r="C87" s="36"/>
      <c r="D87" s="36"/>
      <c r="E87" s="66"/>
      <c r="F87" s="36"/>
      <c r="G87" s="66"/>
      <c r="H87" s="94"/>
      <c r="I87" s="3"/>
      <c r="J87" s="3"/>
    </row>
    <row r="88" spans="1:10" s="1" customFormat="1" ht="14.25">
      <c r="A88" s="72">
        <v>1</v>
      </c>
      <c r="B88" s="118" t="s">
        <v>38</v>
      </c>
      <c r="C88" s="31">
        <v>19088930</v>
      </c>
      <c r="D88" s="49">
        <v>29318621</v>
      </c>
      <c r="E88" s="31">
        <v>3500000</v>
      </c>
      <c r="F88" s="31">
        <v>2</v>
      </c>
      <c r="G88" s="28">
        <v>20313000</v>
      </c>
      <c r="H88" s="93">
        <v>0</v>
      </c>
      <c r="I88" s="3"/>
      <c r="J88" s="3"/>
    </row>
    <row r="89" spans="1:10" s="1" customFormat="1" ht="14.25">
      <c r="A89" s="74"/>
      <c r="B89" s="119"/>
      <c r="C89" s="33">
        <v>14345202</v>
      </c>
      <c r="D89" s="29">
        <v>22290198</v>
      </c>
      <c r="E89" s="33">
        <v>2400000</v>
      </c>
      <c r="F89" s="33">
        <v>2400000</v>
      </c>
      <c r="G89" s="36">
        <v>20310000</v>
      </c>
      <c r="H89" s="94">
        <v>0</v>
      </c>
      <c r="I89" s="3"/>
      <c r="J89" s="3"/>
    </row>
    <row r="90" spans="1:8" s="7" customFormat="1" ht="15" hidden="1">
      <c r="A90" s="76" t="s">
        <v>6</v>
      </c>
      <c r="B90" s="40" t="s">
        <v>7</v>
      </c>
      <c r="C90" s="20">
        <f aca="true" t="shared" si="17" ref="C90:H91">C92</f>
        <v>0</v>
      </c>
      <c r="D90" s="20">
        <f t="shared" si="17"/>
        <v>0</v>
      </c>
      <c r="E90" s="64">
        <f t="shared" si="17"/>
        <v>0</v>
      </c>
      <c r="F90" s="20">
        <f t="shared" si="17"/>
        <v>0</v>
      </c>
      <c r="G90" s="20">
        <f t="shared" si="17"/>
        <v>0</v>
      </c>
      <c r="H90" s="77">
        <f t="shared" si="17"/>
        <v>0</v>
      </c>
    </row>
    <row r="91" spans="1:8" s="7" customFormat="1" ht="15" hidden="1">
      <c r="A91" s="99"/>
      <c r="B91" s="42" t="s">
        <v>5</v>
      </c>
      <c r="C91" s="27">
        <f t="shared" si="17"/>
        <v>0</v>
      </c>
      <c r="D91" s="27">
        <f t="shared" si="17"/>
        <v>0</v>
      </c>
      <c r="E91" s="27">
        <f t="shared" si="17"/>
        <v>0</v>
      </c>
      <c r="F91" s="27">
        <f t="shared" si="17"/>
        <v>0</v>
      </c>
      <c r="G91" s="27">
        <f t="shared" si="17"/>
        <v>0</v>
      </c>
      <c r="H91" s="100">
        <f t="shared" si="17"/>
        <v>0</v>
      </c>
    </row>
    <row r="92" spans="1:8" s="7" customFormat="1" ht="15" hidden="1">
      <c r="A92" s="72">
        <v>4</v>
      </c>
      <c r="B92" s="118"/>
      <c r="C92" s="28">
        <v>0</v>
      </c>
      <c r="D92" s="35">
        <v>0</v>
      </c>
      <c r="E92" s="49">
        <v>0</v>
      </c>
      <c r="F92" s="31">
        <v>0</v>
      </c>
      <c r="G92" s="28">
        <v>0</v>
      </c>
      <c r="H92" s="93">
        <v>0</v>
      </c>
    </row>
    <row r="93" spans="1:8" s="7" customFormat="1" ht="15" hidden="1">
      <c r="A93" s="74"/>
      <c r="B93" s="119"/>
      <c r="C93" s="36">
        <v>0</v>
      </c>
      <c r="D93" s="37">
        <v>0</v>
      </c>
      <c r="E93" s="29">
        <v>0</v>
      </c>
      <c r="F93" s="33">
        <v>0</v>
      </c>
      <c r="G93" s="36">
        <v>0</v>
      </c>
      <c r="H93" s="94">
        <v>0</v>
      </c>
    </row>
    <row r="94" spans="1:8" s="7" customFormat="1" ht="15" hidden="1">
      <c r="A94" s="81" t="s">
        <v>4</v>
      </c>
      <c r="B94" s="24" t="s">
        <v>13</v>
      </c>
      <c r="C94" s="43"/>
      <c r="D94" s="43"/>
      <c r="E94" s="43"/>
      <c r="F94" s="43"/>
      <c r="G94" s="43"/>
      <c r="H94" s="101"/>
    </row>
    <row r="95" spans="1:8" s="7" customFormat="1" ht="15" hidden="1">
      <c r="A95" s="74"/>
      <c r="B95" s="26" t="s">
        <v>5</v>
      </c>
      <c r="C95" s="21"/>
      <c r="D95" s="21"/>
      <c r="E95" s="21"/>
      <c r="F95" s="21"/>
      <c r="G95" s="21"/>
      <c r="H95" s="80"/>
    </row>
    <row r="96" spans="1:8" ht="14.25" hidden="1">
      <c r="A96" s="72">
        <v>5</v>
      </c>
      <c r="B96" s="38" t="s">
        <v>21</v>
      </c>
      <c r="C96" s="28"/>
      <c r="D96" s="28"/>
      <c r="E96" s="28"/>
      <c r="F96" s="28"/>
      <c r="G96" s="28"/>
      <c r="H96" s="93"/>
    </row>
    <row r="97" spans="1:8" ht="14.25" hidden="1">
      <c r="A97" s="74"/>
      <c r="B97" s="32"/>
      <c r="C97" s="29"/>
      <c r="D97" s="29"/>
      <c r="E97" s="51"/>
      <c r="F97" s="29"/>
      <c r="G97" s="29"/>
      <c r="H97" s="91"/>
    </row>
    <row r="98" spans="1:8" ht="14.25" hidden="1">
      <c r="A98" s="88">
        <v>6</v>
      </c>
      <c r="B98" s="52" t="s">
        <v>22</v>
      </c>
      <c r="C98" s="49"/>
      <c r="D98" s="49"/>
      <c r="E98" s="49"/>
      <c r="F98" s="49"/>
      <c r="G98" s="49"/>
      <c r="H98" s="82"/>
    </row>
    <row r="99" spans="1:8" ht="14.25" hidden="1">
      <c r="A99" s="90"/>
      <c r="B99" s="30" t="s">
        <v>23</v>
      </c>
      <c r="C99" s="29"/>
      <c r="D99" s="29"/>
      <c r="E99" s="33"/>
      <c r="F99" s="36"/>
      <c r="G99" s="33"/>
      <c r="H99" s="91"/>
    </row>
    <row r="100" spans="1:22" ht="14.25" hidden="1">
      <c r="A100" s="88">
        <v>7</v>
      </c>
      <c r="B100" s="139" t="s">
        <v>45</v>
      </c>
      <c r="C100" s="31"/>
      <c r="D100" s="31"/>
      <c r="E100" s="31"/>
      <c r="F100" s="31"/>
      <c r="G100" s="31"/>
      <c r="H100" s="89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1"/>
    </row>
    <row r="101" spans="1:22" ht="14.25" hidden="1">
      <c r="A101" s="95"/>
      <c r="B101" s="140"/>
      <c r="C101" s="54"/>
      <c r="D101" s="54"/>
      <c r="E101" s="33"/>
      <c r="F101" s="33"/>
      <c r="G101" s="33"/>
      <c r="H101" s="9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4.25" hidden="1">
      <c r="A102" s="137" t="s">
        <v>42</v>
      </c>
      <c r="B102" s="127"/>
      <c r="C102" s="21"/>
      <c r="D102" s="21"/>
      <c r="E102" s="21"/>
      <c r="F102" s="21"/>
      <c r="G102" s="20"/>
      <c r="H102" s="77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4.25" hidden="1">
      <c r="A103" s="122" t="s">
        <v>5</v>
      </c>
      <c r="B103" s="123"/>
      <c r="C103" s="21">
        <f>C105+C109+C113</f>
        <v>0</v>
      </c>
      <c r="D103" s="21">
        <f>D105+D109+D113</f>
        <v>0</v>
      </c>
      <c r="E103" s="21">
        <f>E105+E109+E113</f>
        <v>0</v>
      </c>
      <c r="F103" s="21">
        <f>F105+F109+F113</f>
        <v>0</v>
      </c>
      <c r="G103" s="21">
        <f>G105+G130+G134</f>
        <v>25668000</v>
      </c>
      <c r="H103" s="80">
        <f>H105+H130+H134</f>
        <v>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4.25" hidden="1">
      <c r="A104" s="76" t="s">
        <v>2</v>
      </c>
      <c r="B104" s="14" t="s">
        <v>3</v>
      </c>
      <c r="C104" s="20">
        <f aca="true" t="shared" si="18" ref="C104:F105">C106</f>
        <v>0</v>
      </c>
      <c r="D104" s="20">
        <f t="shared" si="18"/>
        <v>0</v>
      </c>
      <c r="E104" s="20">
        <f t="shared" si="18"/>
        <v>0</v>
      </c>
      <c r="F104" s="20">
        <f t="shared" si="18"/>
        <v>0</v>
      </c>
      <c r="G104" s="20" t="e">
        <f>G106+#REF!+G121+G123+G125+G127</f>
        <v>#REF!</v>
      </c>
      <c r="H104" s="77"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4.25" hidden="1">
      <c r="A105" s="74"/>
      <c r="B105" s="17" t="s">
        <v>5</v>
      </c>
      <c r="C105" s="21">
        <f t="shared" si="18"/>
        <v>0</v>
      </c>
      <c r="D105" s="21">
        <f t="shared" si="18"/>
        <v>0</v>
      </c>
      <c r="E105" s="21">
        <f t="shared" si="18"/>
        <v>0</v>
      </c>
      <c r="F105" s="21">
        <f t="shared" si="18"/>
        <v>0</v>
      </c>
      <c r="G105" s="21">
        <f>G107+G120+G122+G124+G126+G128</f>
        <v>18959000</v>
      </c>
      <c r="H105" s="80">
        <f>H107+H120+H122+H124+H126+H128</f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4.25" hidden="1">
      <c r="A106" s="72">
        <v>1</v>
      </c>
      <c r="B106" s="118"/>
      <c r="C106" s="28"/>
      <c r="D106" s="28"/>
      <c r="E106" s="28"/>
      <c r="F106" s="28"/>
      <c r="G106" s="28"/>
      <c r="H106" s="9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4.25" hidden="1">
      <c r="A107" s="74"/>
      <c r="B107" s="119"/>
      <c r="C107" s="36"/>
      <c r="D107" s="36"/>
      <c r="E107" s="36"/>
      <c r="F107" s="36"/>
      <c r="G107" s="36"/>
      <c r="H107" s="94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4.25" hidden="1">
      <c r="A108" s="76" t="s">
        <v>6</v>
      </c>
      <c r="B108" s="40" t="s">
        <v>7</v>
      </c>
      <c r="C108" s="20">
        <f aca="true" t="shared" si="19" ref="C108:H108">C110</f>
        <v>0</v>
      </c>
      <c r="D108" s="20">
        <f t="shared" si="19"/>
        <v>0</v>
      </c>
      <c r="E108" s="20">
        <f t="shared" si="19"/>
        <v>0</v>
      </c>
      <c r="F108" s="20">
        <f t="shared" si="19"/>
        <v>0</v>
      </c>
      <c r="G108" s="20">
        <f t="shared" si="19"/>
        <v>0</v>
      </c>
      <c r="H108" s="77">
        <f t="shared" si="19"/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4.25" hidden="1">
      <c r="A109" s="99"/>
      <c r="B109" s="42" t="s">
        <v>5</v>
      </c>
      <c r="C109" s="27">
        <f aca="true" t="shared" si="20" ref="C109:H109">C111</f>
        <v>0</v>
      </c>
      <c r="D109" s="27">
        <f t="shared" si="20"/>
        <v>0</v>
      </c>
      <c r="E109" s="27">
        <f t="shared" si="20"/>
        <v>0</v>
      </c>
      <c r="F109" s="27">
        <f t="shared" si="20"/>
        <v>0</v>
      </c>
      <c r="G109" s="27">
        <f t="shared" si="20"/>
        <v>0</v>
      </c>
      <c r="H109" s="100">
        <f t="shared" si="20"/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4.25" hidden="1">
      <c r="A110" s="72">
        <v>2</v>
      </c>
      <c r="B110" s="118"/>
      <c r="C110" s="28">
        <v>0</v>
      </c>
      <c r="D110" s="35">
        <v>0</v>
      </c>
      <c r="E110" s="49">
        <v>0</v>
      </c>
      <c r="F110" s="31">
        <v>0</v>
      </c>
      <c r="G110" s="28">
        <v>0</v>
      </c>
      <c r="H110" s="93">
        <v>0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4.25" hidden="1">
      <c r="A111" s="74"/>
      <c r="B111" s="119"/>
      <c r="C111" s="36">
        <v>0</v>
      </c>
      <c r="D111" s="37">
        <v>0</v>
      </c>
      <c r="E111" s="29">
        <v>0</v>
      </c>
      <c r="F111" s="33">
        <v>0</v>
      </c>
      <c r="G111" s="36">
        <v>0</v>
      </c>
      <c r="H111" s="94"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4.25" hidden="1">
      <c r="A112" s="81" t="s">
        <v>4</v>
      </c>
      <c r="B112" s="24" t="s">
        <v>13</v>
      </c>
      <c r="C112" s="43">
        <f aca="true" t="shared" si="21" ref="C112:H112">C114+C116+C118</f>
        <v>0</v>
      </c>
      <c r="D112" s="43">
        <f t="shared" si="21"/>
        <v>0</v>
      </c>
      <c r="E112" s="43">
        <f t="shared" si="21"/>
        <v>0</v>
      </c>
      <c r="F112" s="43">
        <f t="shared" si="21"/>
        <v>0</v>
      </c>
      <c r="G112" s="43">
        <f t="shared" si="21"/>
        <v>713952</v>
      </c>
      <c r="H112" s="101">
        <f t="shared" si="21"/>
        <v>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4.25" hidden="1">
      <c r="A113" s="74"/>
      <c r="B113" s="26" t="s">
        <v>5</v>
      </c>
      <c r="C113" s="21">
        <f aca="true" t="shared" si="22" ref="C113:H113">C115+C117+C119</f>
        <v>0</v>
      </c>
      <c r="D113" s="21">
        <f t="shared" si="22"/>
        <v>0</v>
      </c>
      <c r="E113" s="21">
        <f t="shared" si="22"/>
        <v>0</v>
      </c>
      <c r="F113" s="21">
        <f t="shared" si="22"/>
        <v>0</v>
      </c>
      <c r="G113" s="21">
        <f t="shared" si="22"/>
        <v>0</v>
      </c>
      <c r="H113" s="80">
        <f t="shared" si="22"/>
        <v>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4.25" hidden="1">
      <c r="A114" s="72">
        <v>3</v>
      </c>
      <c r="B114" s="38" t="s">
        <v>21</v>
      </c>
      <c r="C114" s="28">
        <v>0</v>
      </c>
      <c r="D114" s="28">
        <v>0</v>
      </c>
      <c r="E114" s="28">
        <v>0</v>
      </c>
      <c r="F114" s="28">
        <v>0</v>
      </c>
      <c r="G114" s="28">
        <v>0</v>
      </c>
      <c r="H114" s="93"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4.25" hidden="1">
      <c r="A115" s="74"/>
      <c r="B115" s="32"/>
      <c r="C115" s="29">
        <v>0</v>
      </c>
      <c r="D115" s="29">
        <v>0</v>
      </c>
      <c r="E115" s="51">
        <f>F115+G115+H115</f>
        <v>0</v>
      </c>
      <c r="F115" s="29">
        <v>0</v>
      </c>
      <c r="G115" s="29">
        <v>0</v>
      </c>
      <c r="H115" s="91">
        <v>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4.25" hidden="1">
      <c r="A116" s="88">
        <v>4</v>
      </c>
      <c r="B116" s="52" t="s">
        <v>22</v>
      </c>
      <c r="C116" s="49"/>
      <c r="D116" s="49"/>
      <c r="E116" s="49"/>
      <c r="F116" s="49"/>
      <c r="G116" s="49">
        <v>478900</v>
      </c>
      <c r="H116" s="82">
        <v>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4.25" hidden="1">
      <c r="A117" s="90"/>
      <c r="B117" s="30" t="s">
        <v>23</v>
      </c>
      <c r="C117" s="29">
        <f>0+0</f>
        <v>0</v>
      </c>
      <c r="D117" s="29">
        <f>0+0</f>
        <v>0</v>
      </c>
      <c r="E117" s="33">
        <f>F117+G117+H117</f>
        <v>0</v>
      </c>
      <c r="F117" s="36">
        <v>0</v>
      </c>
      <c r="G117" s="33">
        <v>0</v>
      </c>
      <c r="H117" s="91">
        <v>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4.25" hidden="1">
      <c r="A118" s="88">
        <v>5</v>
      </c>
      <c r="B118" s="139" t="s">
        <v>45</v>
      </c>
      <c r="C118" s="31"/>
      <c r="D118" s="31"/>
      <c r="E118" s="31"/>
      <c r="F118" s="31"/>
      <c r="G118" s="31">
        <v>235052</v>
      </c>
      <c r="H118" s="89">
        <v>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4.25" hidden="1">
      <c r="A119" s="95"/>
      <c r="B119" s="140"/>
      <c r="C119" s="54">
        <v>0</v>
      </c>
      <c r="D119" s="54">
        <v>0</v>
      </c>
      <c r="E119" s="33">
        <f>F119+G119+H119</f>
        <v>0</v>
      </c>
      <c r="F119" s="33">
        <v>0</v>
      </c>
      <c r="G119" s="33">
        <v>0</v>
      </c>
      <c r="H119" s="91">
        <v>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4.25">
      <c r="A120" s="148" t="s">
        <v>34</v>
      </c>
      <c r="B120" s="149"/>
      <c r="C120" s="108">
        <f aca="true" t="shared" si="23" ref="C120:H121">C122+C128+C132</f>
        <v>26000000</v>
      </c>
      <c r="D120" s="108">
        <f t="shared" si="23"/>
        <v>54169820</v>
      </c>
      <c r="E120" s="108">
        <f t="shared" si="23"/>
        <v>3186189</v>
      </c>
      <c r="F120" s="108">
        <f t="shared" si="23"/>
        <v>3186189</v>
      </c>
      <c r="G120" s="108">
        <f t="shared" si="23"/>
        <v>10799000</v>
      </c>
      <c r="H120" s="109">
        <f t="shared" si="23"/>
        <v>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4.25">
      <c r="A121" s="150" t="s">
        <v>5</v>
      </c>
      <c r="B121" s="151"/>
      <c r="C121" s="111">
        <f t="shared" si="23"/>
        <v>25980000</v>
      </c>
      <c r="D121" s="111">
        <f t="shared" si="23"/>
        <v>54000000</v>
      </c>
      <c r="E121" s="111">
        <f t="shared" si="23"/>
        <v>2900000</v>
      </c>
      <c r="F121" s="111">
        <f t="shared" si="23"/>
        <v>2900000</v>
      </c>
      <c r="G121" s="111">
        <f t="shared" si="23"/>
        <v>3895000</v>
      </c>
      <c r="H121" s="112">
        <f t="shared" si="23"/>
        <v>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4.25">
      <c r="A122" s="76" t="s">
        <v>2</v>
      </c>
      <c r="B122" s="14" t="s">
        <v>3</v>
      </c>
      <c r="C122" s="20">
        <f aca="true" t="shared" si="24" ref="C122:H123">C124+C126</f>
        <v>26000000</v>
      </c>
      <c r="D122" s="20">
        <f t="shared" si="24"/>
        <v>54169820</v>
      </c>
      <c r="E122" s="20">
        <f t="shared" si="24"/>
        <v>3186189</v>
      </c>
      <c r="F122" s="20">
        <f t="shared" si="24"/>
        <v>3186189</v>
      </c>
      <c r="G122" s="20">
        <f t="shared" si="24"/>
        <v>4080000</v>
      </c>
      <c r="H122" s="77">
        <f t="shared" si="24"/>
        <v>0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4.25">
      <c r="A123" s="92"/>
      <c r="B123" s="34" t="s">
        <v>5</v>
      </c>
      <c r="C123" s="21">
        <f t="shared" si="24"/>
        <v>25980000</v>
      </c>
      <c r="D123" s="21">
        <f t="shared" si="24"/>
        <v>54000000</v>
      </c>
      <c r="E123" s="21">
        <f t="shared" si="24"/>
        <v>2900000</v>
      </c>
      <c r="F123" s="21">
        <f t="shared" si="24"/>
        <v>2900000</v>
      </c>
      <c r="G123" s="21">
        <f t="shared" si="24"/>
        <v>3895000</v>
      </c>
      <c r="H123" s="80">
        <f t="shared" si="24"/>
        <v>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4.25">
      <c r="A124" s="102">
        <v>1</v>
      </c>
      <c r="B124" s="162" t="s">
        <v>35</v>
      </c>
      <c r="C124" s="103">
        <v>26000000</v>
      </c>
      <c r="D124" s="103">
        <v>54169820</v>
      </c>
      <c r="E124" s="103">
        <v>3186189</v>
      </c>
      <c r="F124" s="103">
        <v>3186189</v>
      </c>
      <c r="G124" s="103">
        <v>3180000</v>
      </c>
      <c r="H124" s="104">
        <v>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1.25" customHeight="1" thickBot="1">
      <c r="A125" s="105"/>
      <c r="B125" s="163"/>
      <c r="C125" s="106">
        <v>25980000</v>
      </c>
      <c r="D125" s="106">
        <v>54000000</v>
      </c>
      <c r="E125" s="106">
        <v>2900000</v>
      </c>
      <c r="F125" s="106">
        <v>2900000</v>
      </c>
      <c r="G125" s="106">
        <v>3000000</v>
      </c>
      <c r="H125" s="107"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7.25" customHeight="1" hidden="1">
      <c r="A126" s="53">
        <v>2</v>
      </c>
      <c r="B126" s="153" t="s">
        <v>41</v>
      </c>
      <c r="C126" s="69"/>
      <c r="D126" s="69"/>
      <c r="E126" s="69"/>
      <c r="F126" s="69"/>
      <c r="G126" s="69">
        <v>900000</v>
      </c>
      <c r="H126" s="65"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4.25" customHeight="1" hidden="1">
      <c r="A127" s="62"/>
      <c r="B127" s="119"/>
      <c r="C127" s="33"/>
      <c r="D127" s="33"/>
      <c r="E127" s="33"/>
      <c r="F127" s="33"/>
      <c r="G127" s="33">
        <v>895000</v>
      </c>
      <c r="H127" s="36"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4.25" hidden="1">
      <c r="A128" s="19" t="s">
        <v>6</v>
      </c>
      <c r="B128" s="40" t="s">
        <v>7</v>
      </c>
      <c r="C128" s="28"/>
      <c r="D128" s="28"/>
      <c r="E128" s="28"/>
      <c r="F128" s="28"/>
      <c r="G128" s="28">
        <f>G130</f>
        <v>0</v>
      </c>
      <c r="H128" s="31">
        <f>H130</f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4.25" hidden="1">
      <c r="A129" s="41"/>
      <c r="B129" s="42" t="s">
        <v>5</v>
      </c>
      <c r="C129" s="29"/>
      <c r="D129" s="29"/>
      <c r="E129" s="29"/>
      <c r="F129" s="29"/>
      <c r="G129" s="29">
        <f>G131</f>
        <v>0</v>
      </c>
      <c r="H129" s="33">
        <f>H131</f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4.25" hidden="1">
      <c r="A130" s="13">
        <v>3</v>
      </c>
      <c r="B130" s="118"/>
      <c r="C130" s="31"/>
      <c r="D130" s="31"/>
      <c r="E130" s="28"/>
      <c r="F130" s="28"/>
      <c r="G130" s="28">
        <v>0</v>
      </c>
      <c r="H130" s="28"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4.25" hidden="1">
      <c r="A131" s="16"/>
      <c r="B131" s="119"/>
      <c r="C131" s="33"/>
      <c r="D131" s="33"/>
      <c r="E131" s="36"/>
      <c r="F131" s="36"/>
      <c r="G131" s="36">
        <v>0</v>
      </c>
      <c r="H131" s="36"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4.25" hidden="1">
      <c r="A132" s="23" t="s">
        <v>4</v>
      </c>
      <c r="B132" s="24" t="s">
        <v>13</v>
      </c>
      <c r="C132" s="25"/>
      <c r="D132" s="25"/>
      <c r="E132" s="25"/>
      <c r="F132" s="25"/>
      <c r="G132" s="25">
        <f>G134+G136+G138</f>
        <v>6719000</v>
      </c>
      <c r="H132" s="20">
        <f>H134+H136+H138</f>
        <v>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4.25" hidden="1">
      <c r="A133" s="16"/>
      <c r="B133" s="26" t="s">
        <v>5</v>
      </c>
      <c r="C133" s="45"/>
      <c r="D133" s="45"/>
      <c r="E133" s="45"/>
      <c r="F133" s="45"/>
      <c r="G133" s="45">
        <f>G135+G137+G139</f>
        <v>0</v>
      </c>
      <c r="H133" s="21">
        <f>H135+H137+H139</f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4.25" hidden="1">
      <c r="A134" s="13">
        <v>4</v>
      </c>
      <c r="B134" s="38" t="s">
        <v>21</v>
      </c>
      <c r="C134" s="28"/>
      <c r="D134" s="28"/>
      <c r="E134" s="28"/>
      <c r="F134" s="28"/>
      <c r="G134" s="28">
        <v>6709000</v>
      </c>
      <c r="H134" s="28">
        <v>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4.25" hidden="1">
      <c r="A135" s="16"/>
      <c r="B135" s="32"/>
      <c r="C135" s="29"/>
      <c r="D135" s="29"/>
      <c r="E135" s="33"/>
      <c r="F135" s="29"/>
      <c r="G135" s="29">
        <v>0</v>
      </c>
      <c r="H135" s="30"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4.25" hidden="1">
      <c r="A136" s="13">
        <v>5</v>
      </c>
      <c r="B136" s="52" t="s">
        <v>22</v>
      </c>
      <c r="C136" s="28"/>
      <c r="D136" s="28"/>
      <c r="E136" s="28"/>
      <c r="F136" s="28"/>
      <c r="G136" s="28">
        <v>10000</v>
      </c>
      <c r="H136" s="28"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4.25" hidden="1">
      <c r="A137" s="16"/>
      <c r="B137" s="30" t="s">
        <v>23</v>
      </c>
      <c r="C137" s="29"/>
      <c r="D137" s="29"/>
      <c r="E137" s="33"/>
      <c r="F137" s="29"/>
      <c r="G137" s="29">
        <v>0</v>
      </c>
      <c r="H137" s="30">
        <v>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4.25" hidden="1">
      <c r="A138" s="13">
        <v>6</v>
      </c>
      <c r="B138" s="139" t="s">
        <v>45</v>
      </c>
      <c r="C138" s="28"/>
      <c r="D138" s="28"/>
      <c r="E138" s="28"/>
      <c r="F138" s="28"/>
      <c r="G138" s="28">
        <v>0</v>
      </c>
      <c r="H138" s="28">
        <v>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4.25" hidden="1">
      <c r="A139" s="16"/>
      <c r="B139" s="140"/>
      <c r="C139" s="29"/>
      <c r="D139" s="29"/>
      <c r="E139" s="33"/>
      <c r="F139" s="29"/>
      <c r="G139" s="29">
        <v>0</v>
      </c>
      <c r="H139" s="30">
        <v>0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8" ht="14.25" customHeight="1">
      <c r="B140" s="63" t="s">
        <v>8</v>
      </c>
      <c r="C140" s="8" t="s">
        <v>17</v>
      </c>
      <c r="D140" s="8"/>
      <c r="E140" s="63" t="s">
        <v>19</v>
      </c>
      <c r="F140" s="158" t="s">
        <v>31</v>
      </c>
      <c r="G140" s="158"/>
      <c r="H140" s="158"/>
    </row>
    <row r="141" spans="2:8" ht="14.25">
      <c r="B141" s="63" t="s">
        <v>9</v>
      </c>
      <c r="C141" s="8" t="s">
        <v>18</v>
      </c>
      <c r="D141" s="8"/>
      <c r="E141" s="63" t="s">
        <v>30</v>
      </c>
      <c r="F141" s="159"/>
      <c r="G141" s="159"/>
      <c r="H141" s="159"/>
    </row>
    <row r="142" spans="2:8" ht="14.25">
      <c r="B142" s="63" t="s">
        <v>29</v>
      </c>
      <c r="C142" s="8"/>
      <c r="D142" s="8"/>
      <c r="E142" s="8"/>
      <c r="F142" s="154" t="s">
        <v>40</v>
      </c>
      <c r="G142" s="154"/>
      <c r="H142" s="154"/>
    </row>
    <row r="143" spans="2:7" ht="14.25">
      <c r="B143" s="63"/>
      <c r="C143" s="8"/>
      <c r="D143" s="8"/>
      <c r="E143" s="8"/>
      <c r="F143" s="8"/>
      <c r="G143" s="8"/>
    </row>
    <row r="144" spans="6:8" ht="14.25" customHeight="1">
      <c r="F144" s="157" t="s">
        <v>20</v>
      </c>
      <c r="G144" s="157"/>
      <c r="H144" s="157"/>
    </row>
    <row r="145" ht="14.25">
      <c r="C145" s="6"/>
    </row>
    <row r="147" ht="14.25">
      <c r="B147" s="9"/>
    </row>
    <row r="150" spans="2:6" ht="14.25">
      <c r="B150" s="10"/>
      <c r="C150" s="1"/>
      <c r="D150" s="1"/>
      <c r="E150" s="1"/>
      <c r="F150" s="1"/>
    </row>
    <row r="151" spans="2:6" ht="14.25">
      <c r="B151" s="1"/>
      <c r="C151" s="1"/>
      <c r="D151" s="1"/>
      <c r="E151" s="1"/>
      <c r="F151" s="1"/>
    </row>
    <row r="152" spans="2:6" ht="14.25">
      <c r="B152" s="1"/>
      <c r="C152" s="1"/>
      <c r="D152" s="1"/>
      <c r="E152" s="1"/>
      <c r="F152" s="1"/>
    </row>
    <row r="153" spans="2:6" ht="14.25">
      <c r="B153" s="1"/>
      <c r="C153" s="1"/>
      <c r="D153" s="1"/>
      <c r="E153" s="1"/>
      <c r="F153" s="1"/>
    </row>
    <row r="154" spans="2:6" ht="14.25">
      <c r="B154" s="1"/>
      <c r="C154" s="1"/>
      <c r="D154" s="152"/>
      <c r="E154" s="152"/>
      <c r="F154" s="152"/>
    </row>
    <row r="155" spans="2:6" ht="14.25">
      <c r="B155" s="1"/>
      <c r="C155" s="1"/>
      <c r="D155" s="1"/>
      <c r="E155" s="1"/>
      <c r="F155" s="1"/>
    </row>
    <row r="156" spans="2:6" ht="14.25">
      <c r="B156" s="1"/>
      <c r="C156" s="1"/>
      <c r="D156" s="152"/>
      <c r="E156" s="152"/>
      <c r="F156" s="1"/>
    </row>
    <row r="157" spans="2:6" ht="14.25">
      <c r="B157" s="1"/>
      <c r="C157" s="1"/>
      <c r="D157" s="1"/>
      <c r="E157" s="1"/>
      <c r="F157" s="1"/>
    </row>
    <row r="158" spans="2:6" ht="14.25">
      <c r="B158" s="1"/>
      <c r="C158" s="1"/>
      <c r="D158" s="147"/>
      <c r="E158" s="147"/>
      <c r="F158" s="1"/>
    </row>
    <row r="159" spans="2:6" ht="14.25">
      <c r="B159" s="1"/>
      <c r="C159" s="1"/>
      <c r="D159" s="1"/>
      <c r="E159" s="1"/>
      <c r="F159" s="1"/>
    </row>
    <row r="160" spans="2:6" ht="14.25">
      <c r="B160" s="10"/>
      <c r="C160" s="1"/>
      <c r="D160" s="147"/>
      <c r="E160" s="147"/>
      <c r="F160" s="1"/>
    </row>
    <row r="161" spans="2:6" ht="14.25">
      <c r="B161" s="1"/>
      <c r="C161" s="1"/>
      <c r="D161" s="1"/>
      <c r="E161" s="1"/>
      <c r="F161" s="1"/>
    </row>
    <row r="162" spans="2:6" ht="14.25">
      <c r="B162" s="1"/>
      <c r="C162" s="1"/>
      <c r="D162" s="147"/>
      <c r="E162" s="147"/>
      <c r="F162" s="1"/>
    </row>
    <row r="163" spans="2:6" ht="14.25">
      <c r="B163" s="1"/>
      <c r="C163" s="1"/>
      <c r="D163" s="1"/>
      <c r="E163" s="1"/>
      <c r="F163" s="1"/>
    </row>
    <row r="164" spans="2:6" ht="14.25">
      <c r="B164" s="1"/>
      <c r="C164" s="1"/>
      <c r="D164" s="147"/>
      <c r="E164" s="147"/>
      <c r="F164" s="1"/>
    </row>
    <row r="165" spans="2:6" ht="14.25">
      <c r="B165" s="1"/>
      <c r="C165" s="1"/>
      <c r="D165" s="1"/>
      <c r="E165" s="1"/>
      <c r="F165" s="1"/>
    </row>
    <row r="166" spans="2:6" ht="14.25">
      <c r="B166" s="1"/>
      <c r="C166" s="1"/>
      <c r="D166" s="1"/>
      <c r="E166" s="1"/>
      <c r="F166" s="1"/>
    </row>
    <row r="167" spans="2:6" ht="14.25">
      <c r="B167" s="1"/>
      <c r="C167" s="1"/>
      <c r="D167" s="1"/>
      <c r="E167" s="1"/>
      <c r="F167" s="1"/>
    </row>
    <row r="168" spans="2:6" ht="14.25">
      <c r="B168" s="1"/>
      <c r="C168" s="1"/>
      <c r="D168" s="1"/>
      <c r="E168" s="1"/>
      <c r="F168" s="1"/>
    </row>
    <row r="169" spans="2:6" ht="14.25">
      <c r="B169" s="1"/>
      <c r="C169" s="1"/>
      <c r="D169" s="1"/>
      <c r="E169" s="1"/>
      <c r="F169" s="1"/>
    </row>
    <row r="170" spans="2:6" ht="14.25">
      <c r="B170" s="1"/>
      <c r="C170" s="1"/>
      <c r="D170" s="1"/>
      <c r="E170" s="1"/>
      <c r="F170" s="1"/>
    </row>
  </sheetData>
  <sheetProtection/>
  <mergeCells count="59">
    <mergeCell ref="A36:A37"/>
    <mergeCell ref="A18:B18"/>
    <mergeCell ref="B88:B89"/>
    <mergeCell ref="A80:B80"/>
    <mergeCell ref="B84:B85"/>
    <mergeCell ref="B54:B55"/>
    <mergeCell ref="B76:B77"/>
    <mergeCell ref="D158:E158"/>
    <mergeCell ref="D162:E162"/>
    <mergeCell ref="B130:B131"/>
    <mergeCell ref="B118:B119"/>
    <mergeCell ref="B138:B139"/>
    <mergeCell ref="B86:B87"/>
    <mergeCell ref="F142:H142"/>
    <mergeCell ref="A50:B50"/>
    <mergeCell ref="F144:H144"/>
    <mergeCell ref="F140:H141"/>
    <mergeCell ref="A102:B102"/>
    <mergeCell ref="B92:B93"/>
    <mergeCell ref="B58:B59"/>
    <mergeCell ref="A68:B68"/>
    <mergeCell ref="B106:B107"/>
    <mergeCell ref="B124:B125"/>
    <mergeCell ref="D164:E164"/>
    <mergeCell ref="A120:B120"/>
    <mergeCell ref="A121:B121"/>
    <mergeCell ref="D156:E156"/>
    <mergeCell ref="D160:E160"/>
    <mergeCell ref="B100:B101"/>
    <mergeCell ref="B126:B127"/>
    <mergeCell ref="D154:F154"/>
    <mergeCell ref="A103:B103"/>
    <mergeCell ref="B110:B111"/>
    <mergeCell ref="A81:B81"/>
    <mergeCell ref="A69:B69"/>
    <mergeCell ref="B66:B67"/>
    <mergeCell ref="A32:B32"/>
    <mergeCell ref="A1:E1"/>
    <mergeCell ref="A6:A8"/>
    <mergeCell ref="B6:B8"/>
    <mergeCell ref="C6:C8"/>
    <mergeCell ref="D6:D8"/>
    <mergeCell ref="B48:B49"/>
    <mergeCell ref="E6:E8"/>
    <mergeCell ref="A4:H4"/>
    <mergeCell ref="F6:H6"/>
    <mergeCell ref="H7:H8"/>
    <mergeCell ref="F7:F8"/>
    <mergeCell ref="G7:G8"/>
    <mergeCell ref="B78:B79"/>
    <mergeCell ref="B36:B37"/>
    <mergeCell ref="A25:B25"/>
    <mergeCell ref="A51:B51"/>
    <mergeCell ref="A19:B19"/>
    <mergeCell ref="A33:B33"/>
    <mergeCell ref="A24:B24"/>
    <mergeCell ref="A54:A55"/>
    <mergeCell ref="A40:A41"/>
    <mergeCell ref="B40:B41"/>
  </mergeCells>
  <printOptions gridLines="1"/>
  <pageMargins left="0.5118110236220472" right="0.07874015748031496" top="0.59" bottom="0.61" header="0" footer="0"/>
  <pageSetup fitToHeight="0"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Terezia Borbei</cp:lastModifiedBy>
  <cp:lastPrinted>2024-03-27T05:50:26Z</cp:lastPrinted>
  <dcterms:created xsi:type="dcterms:W3CDTF">1998-10-27T12:30:16Z</dcterms:created>
  <dcterms:modified xsi:type="dcterms:W3CDTF">2024-03-27T05:50:29Z</dcterms:modified>
  <cp:category/>
  <cp:version/>
  <cp:contentType/>
  <cp:contentStatus/>
</cp:coreProperties>
</file>