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oga.Florica\Desktop\HCL   SEMNATE\EXECUTIE 2023\ANEXE\"/>
    </mc:Choice>
  </mc:AlternateContent>
  <xr:revisionPtr revIDLastSave="0" documentId="13_ncr:1_{ED024519-2EC0-452D-9370-8D30D06BC441}" xr6:coauthVersionLast="47" xr6:coauthVersionMax="47" xr10:uidLastSave="{00000000-0000-0000-0000-000000000000}"/>
  <bookViews>
    <workbookView xWindow="-120" yWindow="-120" windowWidth="29040" windowHeight="15840" activeTab="2" xr2:uid="{873592C2-6581-4B43-8A4B-E2CC5EF129A7}"/>
  </bookViews>
  <sheets>
    <sheet name="FEN 2023" sheetId="1" r:id="rId1"/>
    <sheet name="venituri" sheetId="2" r:id="rId2"/>
    <sheet name="cheltuieli" sheetId="3" r:id="rId3"/>
  </sheets>
  <externalReferences>
    <externalReference r:id="rId4"/>
  </externalReferences>
  <definedNames>
    <definedName name="_xlnm._FilterDatabase" localSheetId="0" hidden="1">'FEN 2023'!$A$8:$U$42</definedName>
    <definedName name="_Hlk118459724" localSheetId="0">'FEN 2023'!$E$23</definedName>
    <definedName name="Excel_BuiltIn_Database" localSheetId="2">cheltuieli!$C$1:$C$74</definedName>
    <definedName name="Excel_BuiltIn_Database" localSheetId="1">venituri!$C$2:$C$71</definedName>
    <definedName name="Excel_BuiltIn_Database">#REF!</definedName>
    <definedName name="Excel_BuiltIn_Print_Area" localSheetId="2">cheltuieli!$A$1:$M$124</definedName>
    <definedName name="Excel_BuiltIn_Print_Area" localSheetId="1">venituri!$A$2:$L$61</definedName>
    <definedName name="Excel_BuiltIn_Print_Titles" localSheetId="2">cheltuieli!$8:$8</definedName>
    <definedName name="_xlnm.Print_Area" localSheetId="2">cheltuieli!$A$1:$M$124</definedName>
    <definedName name="_xlnm.Print_Area" localSheetId="1">venituri!$A$1:$L$63</definedName>
    <definedName name="_xlnm.Print_Titles" localSheetId="2">cheltuieli!$8:$8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85" i="3" l="1"/>
  <c r="M73" i="3" s="1"/>
  <c r="M9" i="3" s="1"/>
  <c r="L85" i="3"/>
  <c r="K85" i="3"/>
  <c r="J85" i="3"/>
  <c r="I85" i="3"/>
  <c r="H85" i="3"/>
  <c r="G85" i="3"/>
  <c r="F85" i="3"/>
  <c r="F73" i="3" s="1"/>
  <c r="F9" i="3" s="1"/>
  <c r="E85" i="3"/>
  <c r="E73" i="3" s="1"/>
  <c r="E9" i="3" s="1"/>
  <c r="L73" i="3"/>
  <c r="K73" i="3"/>
  <c r="J73" i="3"/>
  <c r="I73" i="3"/>
  <c r="H73" i="3"/>
  <c r="G73" i="3"/>
  <c r="M62" i="3"/>
  <c r="M23" i="3" s="1"/>
  <c r="L62" i="3"/>
  <c r="L9" i="3" s="1"/>
  <c r="K62" i="3"/>
  <c r="K9" i="3" s="1"/>
  <c r="J62" i="3"/>
  <c r="J9" i="3" s="1"/>
  <c r="I62" i="3"/>
  <c r="I9" i="3" s="1"/>
  <c r="H62" i="3"/>
  <c r="H23" i="3" s="1"/>
  <c r="G62" i="3"/>
  <c r="G9" i="3" s="1"/>
  <c r="F62" i="3"/>
  <c r="E62" i="3"/>
  <c r="F23" i="3"/>
  <c r="E23" i="3"/>
  <c r="G53" i="2"/>
  <c r="G52" i="2" s="1"/>
  <c r="G45" i="2" s="1"/>
  <c r="L52" i="2"/>
  <c r="K52" i="2"/>
  <c r="K45" i="2" s="1"/>
  <c r="J52" i="2"/>
  <c r="J45" i="2" s="1"/>
  <c r="I52" i="2"/>
  <c r="H52" i="2"/>
  <c r="F52" i="2"/>
  <c r="E52" i="2"/>
  <c r="E45" i="2" s="1"/>
  <c r="L45" i="2"/>
  <c r="I45" i="2"/>
  <c r="H45" i="2"/>
  <c r="F45" i="2"/>
  <c r="G24" i="2"/>
  <c r="L21" i="2"/>
  <c r="K21" i="2"/>
  <c r="J21" i="2"/>
  <c r="J20" i="2" s="1"/>
  <c r="J19" i="2" s="1"/>
  <c r="J9" i="2" s="1"/>
  <c r="I21" i="2"/>
  <c r="I20" i="2" s="1"/>
  <c r="I19" i="2" s="1"/>
  <c r="H21" i="2"/>
  <c r="G21" i="2"/>
  <c r="F21" i="2"/>
  <c r="E21" i="2"/>
  <c r="E20" i="2" s="1"/>
  <c r="E19" i="2" s="1"/>
  <c r="E9" i="2" s="1"/>
  <c r="L20" i="2"/>
  <c r="L19" i="2" s="1"/>
  <c r="L9" i="2" s="1"/>
  <c r="K20" i="2"/>
  <c r="K19" i="2" s="1"/>
  <c r="H20" i="2"/>
  <c r="G20" i="2"/>
  <c r="F20" i="2"/>
  <c r="F19" i="2" s="1"/>
  <c r="F9" i="2" s="1"/>
  <c r="H19" i="2"/>
  <c r="H9" i="2" s="1"/>
  <c r="G19" i="2"/>
  <c r="G9" i="2" s="1"/>
  <c r="J17" i="2"/>
  <c r="J16" i="2" s="1"/>
  <c r="J15" i="2" s="1"/>
  <c r="I17" i="2"/>
  <c r="I16" i="2" s="1"/>
  <c r="I15" i="2" s="1"/>
  <c r="H17" i="2"/>
  <c r="H16" i="2" s="1"/>
  <c r="H15" i="2" s="1"/>
  <c r="G17" i="2"/>
  <c r="G16" i="2"/>
  <c r="G15" i="2" s="1"/>
  <c r="AR16" i="1"/>
  <c r="AR21" i="1"/>
  <c r="AR34" i="1"/>
  <c r="AR41" i="1" s="1"/>
  <c r="AR36" i="1"/>
  <c r="AR40" i="1"/>
  <c r="AQ40" i="1"/>
  <c r="O40" i="1"/>
  <c r="AQ21" i="1"/>
  <c r="AQ39" i="1"/>
  <c r="AQ11" i="1"/>
  <c r="M40" i="1"/>
  <c r="L40" i="1"/>
  <c r="K40" i="1"/>
  <c r="J40" i="1"/>
  <c r="I40" i="1"/>
  <c r="H40" i="1"/>
  <c r="G40" i="1"/>
  <c r="F40" i="1"/>
  <c r="N39" i="1"/>
  <c r="N38" i="1"/>
  <c r="O38" i="1" s="1"/>
  <c r="N37" i="1"/>
  <c r="O37" i="1" s="1"/>
  <c r="M34" i="1"/>
  <c r="L34" i="1"/>
  <c r="K34" i="1"/>
  <c r="J34" i="1"/>
  <c r="I34" i="1"/>
  <c r="H34" i="1"/>
  <c r="G34" i="1"/>
  <c r="F34" i="1"/>
  <c r="N33" i="1"/>
  <c r="O33" i="1" s="1"/>
  <c r="N32" i="1"/>
  <c r="O32" i="1" s="1"/>
  <c r="N31" i="1"/>
  <c r="N30" i="1"/>
  <c r="O30" i="1" s="1"/>
  <c r="N29" i="1"/>
  <c r="O29" i="1" s="1"/>
  <c r="N28" i="1"/>
  <c r="O28" i="1" s="1"/>
  <c r="N27" i="1"/>
  <c r="O27" i="1" s="1"/>
  <c r="N26" i="1"/>
  <c r="O26" i="1" s="1"/>
  <c r="N25" i="1"/>
  <c r="O25" i="1" s="1"/>
  <c r="M24" i="1"/>
  <c r="L24" i="1"/>
  <c r="K24" i="1"/>
  <c r="J24" i="1"/>
  <c r="I24" i="1"/>
  <c r="H24" i="1"/>
  <c r="G24" i="1"/>
  <c r="F24" i="1"/>
  <c r="O23" i="1"/>
  <c r="N22" i="1"/>
  <c r="O22" i="1" s="1"/>
  <c r="M21" i="1"/>
  <c r="L21" i="1"/>
  <c r="K21" i="1"/>
  <c r="J21" i="1"/>
  <c r="I21" i="1"/>
  <c r="H21" i="1"/>
  <c r="G21" i="1"/>
  <c r="F21" i="1"/>
  <c r="N20" i="1"/>
  <c r="O20" i="1" s="1"/>
  <c r="N19" i="1"/>
  <c r="O19" i="1" s="1"/>
  <c r="N18" i="1"/>
  <c r="O18" i="1" s="1"/>
  <c r="N17" i="1"/>
  <c r="O17" i="1" s="1"/>
  <c r="M16" i="1"/>
  <c r="L16" i="1"/>
  <c r="K16" i="1"/>
  <c r="J16" i="1"/>
  <c r="I16" i="1"/>
  <c r="H16" i="1"/>
  <c r="G16" i="1"/>
  <c r="N15" i="1"/>
  <c r="O15" i="1" s="1"/>
  <c r="N14" i="1"/>
  <c r="O14" i="1" s="1"/>
  <c r="N13" i="1"/>
  <c r="F13" i="1"/>
  <c r="N12" i="1"/>
  <c r="O12" i="1" s="1"/>
  <c r="N11" i="1"/>
  <c r="O11" i="1" s="1"/>
  <c r="M10" i="1"/>
  <c r="L10" i="1"/>
  <c r="K10" i="1"/>
  <c r="J10" i="1"/>
  <c r="I10" i="1"/>
  <c r="H10" i="1"/>
  <c r="G10" i="1"/>
  <c r="F10" i="1"/>
  <c r="N9" i="1"/>
  <c r="O9" i="1" s="1"/>
  <c r="G23" i="3" l="1"/>
  <c r="J23" i="3"/>
  <c r="I23" i="3"/>
  <c r="H9" i="3"/>
  <c r="K23" i="3"/>
  <c r="L23" i="3"/>
  <c r="K9" i="2"/>
  <c r="I9" i="2"/>
  <c r="N40" i="1"/>
  <c r="O39" i="1"/>
  <c r="N24" i="1"/>
  <c r="O24" i="1" s="1"/>
  <c r="H41" i="1"/>
  <c r="O13" i="1"/>
  <c r="K41" i="1"/>
  <c r="AQ16" i="1"/>
  <c r="J41" i="1"/>
  <c r="G41" i="1"/>
  <c r="M41" i="1"/>
  <c r="N21" i="1"/>
  <c r="O21" i="1" s="1"/>
  <c r="AQ34" i="1"/>
  <c r="AQ41" i="1" s="1"/>
  <c r="I41" i="1"/>
  <c r="L41" i="1"/>
  <c r="N10" i="1"/>
  <c r="O10" i="1" s="1"/>
  <c r="N34" i="1"/>
  <c r="O16" i="1"/>
  <c r="F16" i="1"/>
  <c r="F41" i="1" s="1"/>
  <c r="O31" i="1"/>
  <c r="O34" i="1" s="1"/>
  <c r="N16" i="1"/>
  <c r="O41" i="1" l="1"/>
  <c r="N41" i="1"/>
  <c r="P40" i="1"/>
  <c r="P41" i="1" l="1"/>
  <c r="Q40" i="1"/>
  <c r="Q41" i="1" l="1"/>
  <c r="R40" i="1"/>
  <c r="R41" i="1" l="1"/>
  <c r="S40" i="1"/>
  <c r="S41" i="1" l="1"/>
  <c r="T40" i="1"/>
  <c r="U40" i="1" l="1"/>
  <c r="T41" i="1"/>
  <c r="V40" i="1" l="1"/>
  <c r="U41" i="1"/>
  <c r="V41" i="1" l="1"/>
  <c r="W40" i="1"/>
  <c r="W41" i="1" l="1"/>
  <c r="X40" i="1"/>
  <c r="X41" i="1" l="1"/>
  <c r="Y40" i="1"/>
  <c r="Y41" i="1" l="1"/>
  <c r="Z40" i="1"/>
  <c r="Z41" i="1" l="1"/>
  <c r="AA40" i="1"/>
  <c r="AA41" i="1" l="1"/>
  <c r="AB40" i="1"/>
  <c r="AB41" i="1" l="1"/>
  <c r="AC40" i="1"/>
  <c r="AC41" i="1" l="1"/>
  <c r="AD40" i="1"/>
  <c r="AD41" i="1" l="1"/>
  <c r="AE40" i="1"/>
  <c r="AE41" i="1" l="1"/>
  <c r="AF40" i="1"/>
  <c r="AF41" i="1" l="1"/>
  <c r="AG40" i="1"/>
  <c r="AG41" i="1" l="1"/>
  <c r="AH40" i="1"/>
  <c r="AH41" i="1" l="1"/>
  <c r="AI40" i="1"/>
  <c r="AI41" i="1" l="1"/>
  <c r="AJ40" i="1"/>
  <c r="AJ41" i="1" l="1"/>
  <c r="AK40" i="1"/>
  <c r="AK41" i="1" l="1"/>
  <c r="AL40" i="1"/>
  <c r="AL41" i="1" l="1"/>
  <c r="AM40" i="1"/>
  <c r="AM41" i="1" l="1"/>
  <c r="AN40" i="1"/>
  <c r="AN41" i="1" l="1"/>
  <c r="AO40" i="1"/>
  <c r="AO41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B48" authorId="0" shapeId="0" xr:uid="{BABD40E3-9D45-4408-8A76-3A7C1ED94099}">
      <text>
        <r>
          <rPr>
            <b/>
            <sz val="9"/>
            <color indexed="8"/>
            <rFont val="Tahoma"/>
            <family val="2"/>
            <charset val="238"/>
          </rPr>
          <t xml:space="preserve">ESTERA COJOCARU:
</t>
        </r>
      </text>
    </comment>
  </commentList>
</comments>
</file>

<file path=xl/sharedStrings.xml><?xml version="1.0" encoding="utf-8"?>
<sst xmlns="http://schemas.openxmlformats.org/spreadsheetml/2006/main" count="467" uniqueCount="437">
  <si>
    <t>paragraf</t>
  </si>
  <si>
    <t>Cod SMIS</t>
  </si>
  <si>
    <t xml:space="preserve">Denumire proiect </t>
  </si>
  <si>
    <t>Cheltuieli curente
2023</t>
  </si>
  <si>
    <t>Executie lucrări 
Anexa 2A 2023</t>
  </si>
  <si>
    <t xml:space="preserve">Certificate energetice Anexa 3A
2021 </t>
  </si>
  <si>
    <t>SF 
Anexa 3 2023</t>
  </si>
  <si>
    <t>Proiect tehnic
 Anexa 4A 2023</t>
  </si>
  <si>
    <t>Dotari 
Anexa 5A 2023</t>
  </si>
  <si>
    <t>Dirigentie santier
 Anexa 6A 2023</t>
  </si>
  <si>
    <t>Asistenta tehnica 
Anexa 6A 2023</t>
  </si>
  <si>
    <t>Total 
cheltuieli de capital 2023</t>
  </si>
  <si>
    <t>Total BVC 
pentru anul 2023</t>
  </si>
  <si>
    <t>VENITURI</t>
  </si>
  <si>
    <t>DIFERENTE FATA DE TOTAL SOLICITAT</t>
  </si>
  <si>
    <t>DIFERENTA EXECUTIE LUCRARI</t>
  </si>
  <si>
    <t>INFLUENTE + / -</t>
  </si>
  <si>
    <t>ch curente</t>
  </si>
  <si>
    <t>A2</t>
  </si>
  <si>
    <t>A3</t>
  </si>
  <si>
    <t>A4</t>
  </si>
  <si>
    <t>A5</t>
  </si>
  <si>
    <t>A6 dirigentie</t>
  </si>
  <si>
    <t>A6 asistenta</t>
  </si>
  <si>
    <t>total dif</t>
  </si>
  <si>
    <t>Total BVC 
pentru anul 2022</t>
  </si>
  <si>
    <t>Ensuring Public sfety- supraveghere video</t>
  </si>
  <si>
    <t>03.01</t>
  </si>
  <si>
    <t>Modernizare infrastructura educationala Gradinita nr. 29 si Cresa Punguta cu 2 bani</t>
  </si>
  <si>
    <t>Modernizare infrastructura educationala Gradinita nr. 7</t>
  </si>
  <si>
    <t>Consolidarea capacității unității de învățământ Gradinița cu Program Prelungit Guliver Satu Mare SMIS 149785</t>
  </si>
  <si>
    <t>04.02</t>
  </si>
  <si>
    <t>Modernizare infrastructura educationala Liceul Tehnologic "Constantin Brancusi"</t>
  </si>
  <si>
    <t>Consolidarea capacității unității de învățământ Școala Gimnazială Octavian Goga - SMIS 149730</t>
  </si>
  <si>
    <t>Amenajare pista de biciclete strada Botizului-Pod Golescu</t>
  </si>
  <si>
    <t>Transformarea zonei degradate Cubic în zona de petrecere a timpului liber pentru comunitate</t>
  </si>
  <si>
    <t>Transformarea zonei degradate malurile Someşului între cele 2 poduri în zonă de petrecere a timpului liber pentru comunitate</t>
  </si>
  <si>
    <t>03.04</t>
  </si>
  <si>
    <t xml:space="preserve">Developing cross-border culture Revitalized Theatres in Satu Mare  and Uzhgorod </t>
  </si>
  <si>
    <t>50.50</t>
  </si>
  <si>
    <t>Regenerare fizica a zonei Ostrovului</t>
  </si>
  <si>
    <t>04</t>
  </si>
  <si>
    <t>03.30</t>
  </si>
  <si>
    <t>Reabilitare cladiri rezidentiale Satu Mare 1</t>
  </si>
  <si>
    <t>Reabilitare cladiri rezidentiale Satu Mare 2</t>
  </si>
  <si>
    <t>Reabilitare cladiri rezidentiale Satu Mare 4</t>
  </si>
  <si>
    <t>Reabilitare cladiri rezidentiale Satu Mare 5</t>
  </si>
  <si>
    <t>Reabilitare cladiri rezidentiale Satu Mare 7</t>
  </si>
  <si>
    <t>Modernizarea și extinderea traseului pietonal și velo Centrul Nou</t>
  </si>
  <si>
    <t xml:space="preserve">  </t>
  </si>
  <si>
    <t>Modernizarea și extinderea traseului pietonal și velo Centrul Vechi</t>
  </si>
  <si>
    <t>Elaborarea PMUD 2023 - 2030 - SMIS 154682</t>
  </si>
  <si>
    <t>05.01</t>
  </si>
  <si>
    <t>Cofinantare Proiect regional de dezvoltare a infrastructurii de apa si apa uzata din judetul Satu Mare</t>
  </si>
  <si>
    <t>Pasarela pietonala si velo peste râul Someș în municipiul Satu Mare-Componenta 2</t>
  </si>
  <si>
    <t>03.02</t>
  </si>
  <si>
    <t>Dezvoltarea infrastructurii de transport public în municipiul Satu Mare - Amenajare terminal transjudețean - translocal, construirea unui depou pentru autobuze electrice/hibrid precum și a unei stații de încărcare – strada Fabricii</t>
  </si>
  <si>
    <t>Creșterea eficienței transportului public urban de călători prin achiziționarea unor autobuze hibrid și asigurarea infrastructutii suport</t>
  </si>
  <si>
    <t>TOTAL GENERAL</t>
  </si>
  <si>
    <t>Nr.
crt.</t>
  </si>
  <si>
    <t>Buget inițial          
pentru anul 2023</t>
  </si>
  <si>
    <t>Buget definitiv 
pentru anul 2023</t>
  </si>
  <si>
    <t>Capitol
 bugetar</t>
  </si>
  <si>
    <t>61 -Ordine publică și 
siguranță naționala</t>
  </si>
  <si>
    <t>65 Învățământ</t>
  </si>
  <si>
    <t>67 - Cultură, recreere 
și religie</t>
  </si>
  <si>
    <t>68 Asigurari si
 asistenta sociala</t>
  </si>
  <si>
    <t>70 - Locuinte, servicii
 și dezvoltare publică</t>
  </si>
  <si>
    <t>84 Transporturi</t>
  </si>
  <si>
    <t>TOTAL Cap 61</t>
  </si>
  <si>
    <t>TOTAL Cap. 65</t>
  </si>
  <si>
    <t>TOTAL Cap.  67</t>
  </si>
  <si>
    <t>TOTAL Cap. 68</t>
  </si>
  <si>
    <t>TOTAL  Cap.70</t>
  </si>
  <si>
    <t>TOTAL  Cap. 84</t>
  </si>
  <si>
    <t>PRIMĂRIA MUNICIPIULUI SATU MARE</t>
  </si>
  <si>
    <t>SERVICIUL BUGET</t>
  </si>
  <si>
    <r>
      <t xml:space="preserve">Proiecte cu finanțare externă nerambursabilă , cadru financiar  2014 - 2020
CHELTUIELI pentru anul </t>
    </r>
    <r>
      <rPr>
        <b/>
        <sz val="12"/>
        <color theme="4"/>
        <rFont val="Calibri"/>
        <family val="2"/>
      </rPr>
      <t>2023</t>
    </r>
  </si>
  <si>
    <t>74 Protectia 
mediului</t>
  </si>
  <si>
    <t>Elaborarea planului de atenuare si adaptare la schimbarile climatice in Municipiul Satu Mare</t>
  </si>
  <si>
    <t>TOTAL Cap. 74</t>
  </si>
  <si>
    <t>Plăți la 31 decembrie 2023</t>
  </si>
  <si>
    <t xml:space="preserve">“Împreună”- Mobilizare locală pentru educație și sănătate în Sătmărel” </t>
  </si>
  <si>
    <t>Anexa nr. 24</t>
  </si>
  <si>
    <t>ORDONATOR CREDITE</t>
  </si>
  <si>
    <t>PRIMAR</t>
  </si>
  <si>
    <t>DIRECTOR</t>
  </si>
  <si>
    <t>SEF SERVICIU</t>
  </si>
  <si>
    <r>
      <t>Keresk</t>
    </r>
    <r>
      <rPr>
        <sz val="11"/>
        <color theme="1"/>
        <rFont val="Calibri"/>
        <family val="2"/>
      </rPr>
      <t>é</t>
    </r>
    <r>
      <rPr>
        <sz val="10.8"/>
        <color theme="1"/>
        <rFont val="Calibri"/>
        <family val="2"/>
        <charset val="238"/>
      </rPr>
      <t>nyi G</t>
    </r>
    <r>
      <rPr>
        <sz val="10.8"/>
        <color theme="1"/>
        <rFont val="Calibri"/>
        <family val="2"/>
      </rPr>
      <t>á</t>
    </r>
    <r>
      <rPr>
        <sz val="10.6"/>
        <color theme="1"/>
        <rFont val="Calibri"/>
        <family val="2"/>
        <charset val="238"/>
      </rPr>
      <t>bor</t>
    </r>
  </si>
  <si>
    <t>ec. Lucia Ursu</t>
  </si>
  <si>
    <t>ec. Terezia Borbei</t>
  </si>
  <si>
    <t>Anexa 26</t>
  </si>
  <si>
    <t>CONTUL DE EXECUŢIE A  BUGETULUI  FONDURILOR EXTERNE NERAMBURSABILE- VENITURI</t>
  </si>
  <si>
    <t>la 31 decembrie  2023</t>
  </si>
  <si>
    <t>cod 20</t>
  </si>
  <si>
    <t>-lei-</t>
  </si>
  <si>
    <t>D E N U M I R E A     I N D I C A T O R I L O R</t>
  </si>
  <si>
    <t>Cod indicator</t>
  </si>
  <si>
    <t>Prevederi bugetare</t>
  </si>
  <si>
    <t xml:space="preserve">Drepturi constatate                         </t>
  </si>
  <si>
    <t>Încasări  realizate</t>
  </si>
  <si>
    <t>Stingeri pe alte căi decât încasări</t>
  </si>
  <si>
    <t>Drepturi constatate de încasat</t>
  </si>
  <si>
    <t>inițiale</t>
  </si>
  <si>
    <t>definitive</t>
  </si>
  <si>
    <t>Total, din care:</t>
  </si>
  <si>
    <t>din anii precedenţi</t>
  </si>
  <si>
    <t>din anul   curent</t>
  </si>
  <si>
    <t>A</t>
  </si>
  <si>
    <t>B</t>
  </si>
  <si>
    <t>3=4+5</t>
  </si>
  <si>
    <t>8=3-6-7</t>
  </si>
  <si>
    <t xml:space="preserve">TOTAL VENITURI ALE  SECȚIUNII DE DEZVOLTARE                                                                               (cod 00.02+ 00.16 + 00.17 + 45.08 + 48.08) </t>
  </si>
  <si>
    <t>00.01</t>
  </si>
  <si>
    <t>I.  VENITURI CURENTE (cod 00.12)</t>
  </si>
  <si>
    <t>00.02</t>
  </si>
  <si>
    <t>C.   VENITURI NEFISCALE (cod 00.14)</t>
  </si>
  <si>
    <t>00.12</t>
  </si>
  <si>
    <t>C2.  VÂNZĂRI DE BUNURI ŞI SERVICII  (cod.  37.08)</t>
  </si>
  <si>
    <t>00.14</t>
  </si>
  <si>
    <t>Transferuri voluntare, altele decât subvenţiile                                                               (cod. 37.08.06)</t>
  </si>
  <si>
    <t>37.08</t>
  </si>
  <si>
    <t>Sume primite de administraţiile locale în cadrul unor programe cu finanţare nerambursabilă</t>
  </si>
  <si>
    <t>37.08.06</t>
  </si>
  <si>
    <t>III.   OPERAŢIUNI FINANCIARE   (cod 40.08)</t>
  </si>
  <si>
    <t>00.16</t>
  </si>
  <si>
    <t>Încasări din rambursarea împrumuturilor acordate                                             (cod 40.08.15)</t>
  </si>
  <si>
    <t>40.08</t>
  </si>
  <si>
    <t>Sume utilizate din excedentul anului precedent pentru efectuarea de cheltuieli    (cod. 40.08.15.02)</t>
  </si>
  <si>
    <t>40.08.15</t>
  </si>
  <si>
    <t xml:space="preserve">   Sume utilizate de administraţiile locale din excedentul anului precedent pentru secţiunea de dezvoltare </t>
  </si>
  <si>
    <t>40.08.15.02</t>
  </si>
  <si>
    <t>IV. SUBVENŢII  (cod 44.08 +  00.18)</t>
  </si>
  <si>
    <t>00.17</t>
  </si>
  <si>
    <t>Subvenţii de la alte nivele ale administraţiei publice     (cod 42.08)</t>
  </si>
  <si>
    <t>00.18</t>
  </si>
  <si>
    <t xml:space="preserve">     Subventii de la bugetul de stat                                                             (cod 42.08.60+42.08.61+ 42.08.75)</t>
  </si>
  <si>
    <t>42.08</t>
  </si>
  <si>
    <t>Cofinanțare publică acordată în cadrul mecanismului SEE</t>
  </si>
  <si>
    <t>42.08.60</t>
  </si>
  <si>
    <t>Cofinanțare publică acordată în cadrul mecanismului norvegian</t>
  </si>
  <si>
    <t>42.08.61</t>
  </si>
  <si>
    <t>Cofinanțare publică acordată în cadrul Mecanismelor financiare Spațiul Economic European și Norvegian 2014-2021</t>
  </si>
  <si>
    <t>42.08.75</t>
  </si>
  <si>
    <t>Donaţii din străinătate (cod 44.08.01 la 44.08.03)</t>
  </si>
  <si>
    <t>44.08</t>
  </si>
  <si>
    <t xml:space="preserve">Donaţii din străinătate (cod 44.08.01.01+44.08.01.02) </t>
  </si>
  <si>
    <t>44.08.01</t>
  </si>
  <si>
    <t>Curente</t>
  </si>
  <si>
    <t>44.08.01.01</t>
  </si>
  <si>
    <t>De capital</t>
  </si>
  <si>
    <t>44.08.01.02</t>
  </si>
  <si>
    <t>De la guverne străine  (cod 44.08.02.01+44.08.02.02)</t>
  </si>
  <si>
    <t>44.08.02</t>
  </si>
  <si>
    <t>44.08.02.01</t>
  </si>
  <si>
    <t>44.08.02.02</t>
  </si>
  <si>
    <t>De la alte administraţii  ( cod 44.08.03.01+44.08.03.02)</t>
  </si>
  <si>
    <t>44.08.03</t>
  </si>
  <si>
    <t>44.08.03.01</t>
  </si>
  <si>
    <t>44.08.03.02</t>
  </si>
  <si>
    <t>Sume primite de la UE/alţi donatori  în contul plăţilor efectuate şi prefinanţări     (cod 45.08.17+45.08.18+ 45.08.21+45.08.24)</t>
  </si>
  <si>
    <t>45.08</t>
  </si>
  <si>
    <t>Mecanismul financiar SEE   (cod 45.08.17.03)</t>
  </si>
  <si>
    <t>45.08.17</t>
  </si>
  <si>
    <t>Prefinanţare</t>
  </si>
  <si>
    <t>45.08.17.03</t>
  </si>
  <si>
    <t>Mecanismul financiar norvegian (cod 45.08.18.03)</t>
  </si>
  <si>
    <t>45.08.18</t>
  </si>
  <si>
    <t>45.08.18.03</t>
  </si>
  <si>
    <t>Fondul naţional pentru relaţii bilaterale aferent mecanismelor financiare SEE     (cod 45.08.21.03)</t>
  </si>
  <si>
    <t>45.08.21</t>
  </si>
  <si>
    <t>45.08.21.03</t>
  </si>
  <si>
    <t xml:space="preserve">  Fondul de Solidaritate al Uniunii Europene  (cod 45.08.24.01+45.08.24.02) </t>
  </si>
  <si>
    <t>45.08.24</t>
  </si>
  <si>
    <t xml:space="preserve"> </t>
  </si>
  <si>
    <t>Sume primite în contul plăților efectuate în anul curent</t>
  </si>
  <si>
    <t>45.08.24.01</t>
  </si>
  <si>
    <t>Sume primite în contul plăților efectuate în anii anteriori</t>
  </si>
  <si>
    <t>45.08.24.02</t>
  </si>
  <si>
    <t>Sume primite de la UE/alţi donatori  în contul plăţilor efectuate şi prefinanţări aferente cadrului financiar 2014-2020                                       ( cod 48.08.12+48.08.15+48.08.16+48.08.31 la 48.08.33)</t>
  </si>
  <si>
    <t>48.08</t>
  </si>
  <si>
    <t>Instrumentul European de Vecinatate (ENI) (cod 48.08.12.03)</t>
  </si>
  <si>
    <t>48.08.12</t>
  </si>
  <si>
    <t>48.08.12.03</t>
  </si>
  <si>
    <t>Alte programe comunitare finanțate în perioada 2014-2020 (APC)                     (cod 48.08.15.03)</t>
  </si>
  <si>
    <t>48.08.15</t>
  </si>
  <si>
    <t>48.08.15.03</t>
  </si>
  <si>
    <t>Alte facilități și instrumente postaderare (cod 48.08.16.03)</t>
  </si>
  <si>
    <t>48.08.16</t>
  </si>
  <si>
    <t>48.08.16.03</t>
  </si>
  <si>
    <t>Mecanismele financiare Spațiul Economic European și Norvegian 2014 - 2021  (cod 48.08.31.03)</t>
  </si>
  <si>
    <t>48.08.31</t>
  </si>
  <si>
    <t>48.08.31.03</t>
  </si>
  <si>
    <t>Fondul pentru relații bilaterale aferent Mecanismelor financiare Spațiul Economic European și Norvegian 2014-2021  (cod 48.08.32.03)</t>
  </si>
  <si>
    <t>48.08.32</t>
  </si>
  <si>
    <t>48.08.32.03</t>
  </si>
  <si>
    <t>Asistență tehnică aferentă  Mecanismelor financiare Spațiul Economic European și Norvegian 2014-2021  (cod 48.08.33.03)</t>
  </si>
  <si>
    <t>48.08.33</t>
  </si>
  <si>
    <t>48.08.33.03</t>
  </si>
  <si>
    <t xml:space="preserve">ORDONATOR PRINCIPAL CREDITE </t>
  </si>
  <si>
    <r>
      <t>Keresk</t>
    </r>
    <r>
      <rPr>
        <sz val="9"/>
        <color indexed="8"/>
        <rFont val="Calibri"/>
        <family val="2"/>
      </rPr>
      <t>é</t>
    </r>
    <r>
      <rPr>
        <sz val="9"/>
        <color indexed="8"/>
        <rFont val="Arial"/>
        <family val="2"/>
        <charset val="238"/>
      </rPr>
      <t>nyi G</t>
    </r>
    <r>
      <rPr>
        <sz val="9"/>
        <color indexed="8"/>
        <rFont val="Calibri"/>
        <family val="2"/>
      </rPr>
      <t>á</t>
    </r>
    <r>
      <rPr>
        <sz val="9"/>
        <color indexed="8"/>
        <rFont val="Arial"/>
        <family val="2"/>
        <charset val="238"/>
      </rPr>
      <t>bor</t>
    </r>
  </si>
  <si>
    <t>Anexa  26.1</t>
  </si>
  <si>
    <t>CONTUL DE EXECUŢIE A BUGETULUI  FONDURILOR EXTERNE NERAMBURSABILE - CHELTUIELI</t>
  </si>
  <si>
    <t>DENUMIREA INDICATORILOR</t>
  </si>
  <si>
    <t>Credite de angajament</t>
  </si>
  <si>
    <t>Credite bugetare</t>
  </si>
  <si>
    <t>Angajamente bugetare</t>
  </si>
  <si>
    <t>Angajamente legale</t>
  </si>
  <si>
    <t>Plăţi efectuate</t>
  </si>
  <si>
    <t>Angajamente legale de plătit</t>
  </si>
  <si>
    <t>Cheltuieli efective</t>
  </si>
  <si>
    <t>anuale</t>
  </si>
  <si>
    <t xml:space="preserve">anuale </t>
  </si>
  <si>
    <t>8=6-7</t>
  </si>
  <si>
    <t>TOTAL CHELTUIELI ALE SECŢIUNII DE DEZVOLTARE                                                                        (cod 50.08+59.08+63.08+70.08+74.08+79.08)</t>
  </si>
  <si>
    <t>49.08</t>
  </si>
  <si>
    <t>Partea I-a SERVICII PUBLICE GENERALE (cod 51.08+54.08)</t>
  </si>
  <si>
    <t>50.08</t>
  </si>
  <si>
    <t>Autorităţi publice şi acţiuni externe (cod 51.08.01)</t>
  </si>
  <si>
    <t>51.08</t>
  </si>
  <si>
    <t>Autorităţi executive şi legislative    (cod 51.08.01.03)</t>
  </si>
  <si>
    <t>51.08.01</t>
  </si>
  <si>
    <t>Autorităţi executive</t>
  </si>
  <si>
    <t>51.08.01.03</t>
  </si>
  <si>
    <t>Alte servicii publice generale    (cod 54.08.10)</t>
  </si>
  <si>
    <t>54.08</t>
  </si>
  <si>
    <t>Servicii publice comunitare de evidenţă a persoanelor</t>
  </si>
  <si>
    <t>54.08.10</t>
  </si>
  <si>
    <t>Partea II-a APĂRARE, ORDINE PUBLICĂ ŞI SIGURANŢĂ NAŢIONALĂ                                              (cod 60.08+61.08)</t>
  </si>
  <si>
    <t>59.08</t>
  </si>
  <si>
    <t>Apărare (cod 60.08.02)</t>
  </si>
  <si>
    <t>60.08</t>
  </si>
  <si>
    <t xml:space="preserve">Apărare naţională </t>
  </si>
  <si>
    <t>60.08.02</t>
  </si>
  <si>
    <t>Ordine publică şi siguranţă naţională (cod 61.08.03+61.08.50)</t>
  </si>
  <si>
    <t>61.08</t>
  </si>
  <si>
    <t>Ordine publică (cod 61.08.03.04)</t>
  </si>
  <si>
    <t>61.08.03</t>
  </si>
  <si>
    <t>Poliţie comunitară</t>
  </si>
  <si>
    <t>61.08.03.04</t>
  </si>
  <si>
    <t>Alte cheltuieli în domeniul ordinii publice şi siguranţei naţionale</t>
  </si>
  <si>
    <t>61.08.50</t>
  </si>
  <si>
    <t>Partea III-a CHELTUIELI SOCIAL-CULTURALE   (cod 65.08+66.08+67.08+68.08)</t>
  </si>
  <si>
    <t>63.08</t>
  </si>
  <si>
    <t>Învăţământ (cod 65.08.03 la 65.08.05+65.08.07+65.08.11+65.08.50)</t>
  </si>
  <si>
    <t>65.08</t>
  </si>
  <si>
    <t>Învăţământ preşcolar şi primar (cod 65.08.03.01+65.08.03.02)</t>
  </si>
  <si>
    <t>65.08.03</t>
  </si>
  <si>
    <t>Învăţământ preşcolar</t>
  </si>
  <si>
    <t>65.08.03.01</t>
  </si>
  <si>
    <t>Învăţământ primar</t>
  </si>
  <si>
    <t>65.08.03.02</t>
  </si>
  <si>
    <t>Învăţământ secundar (cod 65.08.04.01 la 65.08.04.03)</t>
  </si>
  <si>
    <t>65.08.04</t>
  </si>
  <si>
    <t xml:space="preserve">Învăţământ secundar inferior   </t>
  </si>
  <si>
    <t>65.08.04.01</t>
  </si>
  <si>
    <t xml:space="preserve">Învăţământ secundar superior   </t>
  </si>
  <si>
    <t>65.08.04.02</t>
  </si>
  <si>
    <t>Învăţământ profesional</t>
  </si>
  <si>
    <t>65.08.04.03</t>
  </si>
  <si>
    <t>Învăţământ postliceal</t>
  </si>
  <si>
    <t>65.08.05</t>
  </si>
  <si>
    <t>Învăţământ nedefinibil prin nivel    (cod 65.08.07.04)</t>
  </si>
  <si>
    <t>65.08.07</t>
  </si>
  <si>
    <t>Învăţământ special</t>
  </si>
  <si>
    <t>65.08.07.04</t>
  </si>
  <si>
    <t>Servicii auxiliare pentru educaţie (cod 65.08.11.03 + 65.08.11.30)</t>
  </si>
  <si>
    <t>65.08.11</t>
  </si>
  <si>
    <t xml:space="preserve">Internate şi cantine pentru elevi </t>
  </si>
  <si>
    <t>65.08.11.03</t>
  </si>
  <si>
    <t>Alte servicii auxiliare</t>
  </si>
  <si>
    <t>65.08.11.30</t>
  </si>
  <si>
    <t>Alte cheltuieli în domeniul învăţământului</t>
  </si>
  <si>
    <t>65.08.50</t>
  </si>
  <si>
    <t>Sănătate (cod 66.08.06+66.08.50)</t>
  </si>
  <si>
    <t>66.08</t>
  </si>
  <si>
    <t>Servicii medicale în unităţi sanitare cu paturi (cod 66.08.06.01)</t>
  </si>
  <si>
    <t>66.08.06</t>
  </si>
  <si>
    <t>Spitale generale</t>
  </si>
  <si>
    <t>66.08.06.01</t>
  </si>
  <si>
    <t>Alte cheltuieli în domeniul sănătăţii   (cod 66.08.50.50)</t>
  </si>
  <si>
    <t>66.08.50</t>
  </si>
  <si>
    <t>Alte instituţii şi acţiuni sanitare</t>
  </si>
  <si>
    <t>66.08.50.50</t>
  </si>
  <si>
    <t>Cultură, recreere şi religie   (cod 67.08.03+67.08.05+67.08.06+67.08.50)</t>
  </si>
  <si>
    <t>67.08</t>
  </si>
  <si>
    <t>Servicii culturale    (cod 67.08.03.02 la 67.08.03.08+67.08.03.12+67.08.03.14+ 67.08.03.30)</t>
  </si>
  <si>
    <t>67.08.03</t>
  </si>
  <si>
    <t>Biblioteci publice comunale, orăşeneşti, municipale</t>
  </si>
  <si>
    <t>67.08.03.02</t>
  </si>
  <si>
    <t>Muzee</t>
  </si>
  <si>
    <t>67.08.03.03</t>
  </si>
  <si>
    <t>Instituţii publice de spectacole şi concerte</t>
  </si>
  <si>
    <t>67.08.03.04</t>
  </si>
  <si>
    <t>Şcoli populare de artă şi meserii</t>
  </si>
  <si>
    <t>67.08.03.05</t>
  </si>
  <si>
    <t>Case de cultură</t>
  </si>
  <si>
    <t>67.08.03.06</t>
  </si>
  <si>
    <t>Cămine culturale</t>
  </si>
  <si>
    <t>67.08.03.07</t>
  </si>
  <si>
    <t>Centre pentru conservarea şi promovarea culturii tradiţionale</t>
  </si>
  <si>
    <t>67.08.03.08</t>
  </si>
  <si>
    <t>Consolidarea şi restaurarea monumentelor istorice</t>
  </si>
  <si>
    <t>67.08.03.12</t>
  </si>
  <si>
    <t>Centre culturale</t>
  </si>
  <si>
    <t>67.08.03.14</t>
  </si>
  <si>
    <t>Alte servicii culturale</t>
  </si>
  <si>
    <t>67.08.03.30</t>
  </si>
  <si>
    <t>Servicii recreative şi sportive (cod 67.08.05.01 la 67.08.05.03)</t>
  </si>
  <si>
    <t>67.08.05</t>
  </si>
  <si>
    <t>Sport</t>
  </si>
  <si>
    <t>67.08.05.01</t>
  </si>
  <si>
    <t>Tineret</t>
  </si>
  <si>
    <t>67.08.05.02</t>
  </si>
  <si>
    <t>Întreţinere grădini publice, parcuri, zone verzi, baze sportive şi de agrement</t>
  </si>
  <si>
    <t>67.08.05.03</t>
  </si>
  <si>
    <t>Servicii religioase</t>
  </si>
  <si>
    <t>67.08.06</t>
  </si>
  <si>
    <t>Alte servicii în domeniile culturii, recreerii si religiei</t>
  </si>
  <si>
    <t>67.08.50</t>
  </si>
  <si>
    <t>Asigurări şi asistenţă socială     (cod 68.08.02+68.08.04 la 68.08.06+68.08.11+ 68.08.15+ 68.08.50)</t>
  </si>
  <si>
    <t>68.08</t>
  </si>
  <si>
    <t>Servicii publice descentralizate</t>
  </si>
  <si>
    <t>68.08.02</t>
  </si>
  <si>
    <t>Asistenţă acordată persoanelor în vârstă</t>
  </si>
  <si>
    <t>68.08.04</t>
  </si>
  <si>
    <t>Asistenţă socială în caz de boli şi invalidităţi   (cod 68.08.05.02)</t>
  </si>
  <si>
    <t>68.08.05</t>
  </si>
  <si>
    <t>Asistenţă socială în caz de invaliditate</t>
  </si>
  <si>
    <t>68.08.05.02</t>
  </si>
  <si>
    <t>Asistenţă socială pentru familie şi copii</t>
  </si>
  <si>
    <t>68.08.06</t>
  </si>
  <si>
    <t>Creşe</t>
  </si>
  <si>
    <t>68.08.11</t>
  </si>
  <si>
    <t>Prevenirea excluderii sociale   (cod 68.08.15.02)</t>
  </si>
  <si>
    <t>68.08.15</t>
  </si>
  <si>
    <t>Cantine de ajutor social</t>
  </si>
  <si>
    <t>68.08.15.02</t>
  </si>
  <si>
    <t>Alte cheltuieli în domeniul asigurărilor şi asistenţei sociale (cod 68.08.50.50)</t>
  </si>
  <si>
    <t>68.08.50</t>
  </si>
  <si>
    <t xml:space="preserve">Alte cheltuieli în domeniul asistenţei sociale </t>
  </si>
  <si>
    <t>68.08.50.50</t>
  </si>
  <si>
    <t xml:space="preserve">Partea IV-a SERVICII ŞI DEZVOLTARE PUBLICĂ, LOCUINŢE, MEDIU ŞI APE                                     (cod 70.08+74.08)  </t>
  </si>
  <si>
    <t>Locuinţe, servicii şi dezvoltare publică    (cod 70.08.03 la 70.08.07+70.08.50)</t>
  </si>
  <si>
    <t>70.08</t>
  </si>
  <si>
    <t>Locuinţe   (cod 70.08.03.01+70.08.03.30)</t>
  </si>
  <si>
    <t>70.08.03</t>
  </si>
  <si>
    <t>Dezvoltarea sistemului de locuinţe</t>
  </si>
  <si>
    <t>70.08.03.01</t>
  </si>
  <si>
    <t>Alte cheltuieli în domeniul locuinţelor</t>
  </si>
  <si>
    <t>70.08.03.30</t>
  </si>
  <si>
    <t xml:space="preserve">Servicii şi dezvoltare publică </t>
  </si>
  <si>
    <t>70.08.04</t>
  </si>
  <si>
    <t>Alimentare cu apă şi amenajări hidrotehnice   (cod 70.08.05.01+70.08.05.02)</t>
  </si>
  <si>
    <t>70.08.05</t>
  </si>
  <si>
    <t>Alimentare cu apă</t>
  </si>
  <si>
    <t>70.08.05.01</t>
  </si>
  <si>
    <t xml:space="preserve">Amenajări hidrotehnice </t>
  </si>
  <si>
    <t>70.08.05.02</t>
  </si>
  <si>
    <t>Iluminat public şi electrificări</t>
  </si>
  <si>
    <t>70.08.06</t>
  </si>
  <si>
    <t>Alimentare cu gaze naturale în localităţi</t>
  </si>
  <si>
    <t>70.08.07</t>
  </si>
  <si>
    <t>Alte servicii în domeniile locuințelor, serviciilor și dezvoltării comunale</t>
  </si>
  <si>
    <t>70.08.50</t>
  </si>
  <si>
    <t>Protecţia mediului (cod 74.08.05+74.08.06+74.08.50)</t>
  </si>
  <si>
    <t>74.08</t>
  </si>
  <si>
    <t>Salubritate şi gestiunea deşeurilor (cod 74.08.05.01+74.08.05.02)</t>
  </si>
  <si>
    <t>74.08.05</t>
  </si>
  <si>
    <t>Salubritate</t>
  </si>
  <si>
    <t>74.08.05.01</t>
  </si>
  <si>
    <t>Colectarea, tratarea şi distrugerea deşeurilor</t>
  </si>
  <si>
    <t>74.08.05.02</t>
  </si>
  <si>
    <t>Canalizarea şi tratarea apelor reziduale</t>
  </si>
  <si>
    <t>74.08.06</t>
  </si>
  <si>
    <t>Alte servicii în domeniul protecţiei mediului</t>
  </si>
  <si>
    <t>74.08.50</t>
  </si>
  <si>
    <r>
      <t xml:space="preserve"> </t>
    </r>
    <r>
      <rPr>
        <b/>
        <sz val="9"/>
        <color indexed="8"/>
        <rFont val="Arial"/>
        <family val="2"/>
        <charset val="238"/>
      </rPr>
      <t>Partea V-a ACŢIUNI ECONOMICE    (cod 80.08+81.08+83.08+84.08+87.08)</t>
    </r>
  </si>
  <si>
    <t>79.08</t>
  </si>
  <si>
    <t>Acţiuni generale economice, comerciale şi de muncă (cod 80.08.01)</t>
  </si>
  <si>
    <t>80.08</t>
  </si>
  <si>
    <t>Acţiuni generale economice şi comerciale   (cod 80.08.01.06+80.08.01.10)</t>
  </si>
  <si>
    <t>80.08.01</t>
  </si>
  <si>
    <t>Prevenire şi combatere inundaţii şi gheţuri</t>
  </si>
  <si>
    <t>80.08.01.06</t>
  </si>
  <si>
    <t>Programe de dezvoltare regională şi socială</t>
  </si>
  <si>
    <t>80.08.01.10</t>
  </si>
  <si>
    <t>Combustibili şi energie   (cod 81.08.06+81.08.50)</t>
  </si>
  <si>
    <t>81.08</t>
  </si>
  <si>
    <t>Energie termică</t>
  </si>
  <si>
    <t>81.08.06</t>
  </si>
  <si>
    <t>Alte cheltuieli privind combustibilii şi energia</t>
  </si>
  <si>
    <t>81.08.50</t>
  </si>
  <si>
    <t>Agricultură, silvicultură, piscicultură şi vânătoare   (cod 83.08.03)</t>
  </si>
  <si>
    <t>83.08</t>
  </si>
  <si>
    <t>Agricultură (cod 83.08.03.03+83.08.03.30)</t>
  </si>
  <si>
    <t>83.08.03</t>
  </si>
  <si>
    <t>Protecţia plantelor şi carantină fitosanitară</t>
  </si>
  <si>
    <t>83.08.03.03</t>
  </si>
  <si>
    <t>Alte cheltuieli în domeniul agriculturii</t>
  </si>
  <si>
    <t>83.08.03.30</t>
  </si>
  <si>
    <t>Transporturi    (cod 84.08.03+84.08.06+84.08.50)</t>
  </si>
  <si>
    <t>84.08</t>
  </si>
  <si>
    <t>Transport rutier   (cod 84.08.03.01 la 84.08.03.03)</t>
  </si>
  <si>
    <t>84.08.03</t>
  </si>
  <si>
    <t>Drumuri şi poduri</t>
  </si>
  <si>
    <t>84.08.03.01</t>
  </si>
  <si>
    <t>Transport în comun</t>
  </si>
  <si>
    <t>84.08.03.02</t>
  </si>
  <si>
    <t>Străzi</t>
  </si>
  <si>
    <t>84.08.03.03</t>
  </si>
  <si>
    <t>Transport aerian (cod 84.08.06.02)</t>
  </si>
  <si>
    <t>84.08.06</t>
  </si>
  <si>
    <t>Aviaţia civilă</t>
  </si>
  <si>
    <t>84.08.06.02</t>
  </si>
  <si>
    <t>Alte cheltuieli în domeniul transporturilor</t>
  </si>
  <si>
    <t>84.08.50</t>
  </si>
  <si>
    <t>Alte acţiuni economice    (cod 87.08.01+87.08.03+87.08.04)</t>
  </si>
  <si>
    <t>87.08</t>
  </si>
  <si>
    <t>Fondul Român de Dezvoltare Socială</t>
  </si>
  <si>
    <t>87.08.01</t>
  </si>
  <si>
    <t>Zone libere</t>
  </si>
  <si>
    <t>87.08.03</t>
  </si>
  <si>
    <t>Turism</t>
  </si>
  <si>
    <t>87.08.04</t>
  </si>
  <si>
    <t>Partea VII-a  REZERVE, EXCEDENT/DEFICIT (cod 98.08-99.08)</t>
  </si>
  <si>
    <t>96.08</t>
  </si>
  <si>
    <t xml:space="preserve">EXCEDENT (cod 00.01-49.08) </t>
  </si>
  <si>
    <t>98.08</t>
  </si>
  <si>
    <t>Excedentul secţiunii de dezvoltare</t>
  </si>
  <si>
    <t>98.08.97</t>
  </si>
  <si>
    <t>DEFICIT (cod 49.08-00.01</t>
  </si>
  <si>
    <t>99.08</t>
  </si>
  <si>
    <t>Deficitul secţiunii de dezvoltare</t>
  </si>
  <si>
    <t>99.08.97</t>
  </si>
  <si>
    <t>ORDONATOR PRINCIPAL CREDITE</t>
  </si>
  <si>
    <t>Kereskényi Gábor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</si>
</sst>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2">
    <font>
      <sz val="11"/>
      <color theme="1"/>
      <name val="Calibri"/>
      <family val="2"/>
      <charset val="238"/>
      <scheme val="minor"/>
    </font>
    <font>
      <b/>
      <sz val="14"/>
      <color indexed="8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sz val="12"/>
      <color indexed="10"/>
      <name val="Calibri"/>
      <family val="2"/>
    </font>
    <font>
      <b/>
      <sz val="11"/>
      <color theme="1"/>
      <name val="Calibri"/>
      <family val="2"/>
      <scheme val="minor"/>
    </font>
    <font>
      <b/>
      <sz val="11"/>
      <color rgb="FF7030A0"/>
      <name val="Calibri"/>
      <family val="2"/>
    </font>
    <font>
      <sz val="12"/>
      <color theme="1"/>
      <name val="Calibri"/>
      <family val="2"/>
      <scheme val="minor"/>
    </font>
    <font>
      <b/>
      <sz val="11"/>
      <color rgb="FF00B050"/>
      <name val="Calibri"/>
      <family val="2"/>
    </font>
    <font>
      <b/>
      <sz val="12"/>
      <color rgb="FF00B050"/>
      <name val="Calibri"/>
      <family val="2"/>
    </font>
    <font>
      <b/>
      <sz val="11"/>
      <name val="Calibri"/>
      <family val="2"/>
    </font>
    <font>
      <b/>
      <sz val="12"/>
      <name val="Calibri"/>
      <family val="2"/>
    </font>
    <font>
      <b/>
      <sz val="12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sz val="12"/>
      <color rgb="FF00B050"/>
      <name val="Calibri"/>
      <family val="2"/>
    </font>
    <font>
      <b/>
      <sz val="12"/>
      <color rgb="FF00B050"/>
      <name val="Calibri"/>
      <family val="2"/>
      <scheme val="minor"/>
    </font>
    <font>
      <b/>
      <sz val="10"/>
      <name val="Calibri"/>
      <family val="2"/>
    </font>
    <font>
      <b/>
      <sz val="9"/>
      <name val="Calibri"/>
      <family val="2"/>
    </font>
    <font>
      <b/>
      <i/>
      <sz val="11"/>
      <color theme="1"/>
      <name val="Calibri"/>
      <family val="2"/>
      <scheme val="minor"/>
    </font>
    <font>
      <b/>
      <sz val="12"/>
      <color theme="4"/>
      <name val="Calibri"/>
      <family val="2"/>
    </font>
    <font>
      <b/>
      <sz val="11"/>
      <name val="Calibri"/>
      <family val="2"/>
      <scheme val="minor"/>
    </font>
    <font>
      <b/>
      <sz val="8"/>
      <name val="Calibri"/>
      <family val="2"/>
    </font>
    <font>
      <b/>
      <sz val="14"/>
      <name val="Calibri"/>
      <family val="2"/>
    </font>
    <font>
      <sz val="11"/>
      <name val="Calibri"/>
      <family val="2"/>
      <scheme val="minor"/>
    </font>
    <font>
      <b/>
      <sz val="16"/>
      <name val="Calibri"/>
      <family val="2"/>
    </font>
    <font>
      <sz val="12"/>
      <name val="Calibri"/>
      <family val="2"/>
    </font>
    <font>
      <sz val="11"/>
      <color theme="1"/>
      <name val="Calibri"/>
      <family val="2"/>
    </font>
    <font>
      <sz val="10.8"/>
      <color theme="1"/>
      <name val="Calibri"/>
      <family val="2"/>
      <charset val="238"/>
    </font>
    <font>
      <sz val="10.8"/>
      <color theme="1"/>
      <name val="Calibri"/>
      <family val="2"/>
    </font>
    <font>
      <sz val="10.6"/>
      <color theme="1"/>
      <name val="Calibri"/>
      <family val="2"/>
      <charset val="238"/>
    </font>
    <font>
      <sz val="10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sz val="11"/>
      <color indexed="8"/>
      <name val="Arial"/>
      <family val="2"/>
    </font>
    <font>
      <b/>
      <sz val="9"/>
      <name val="Arial"/>
      <family val="2"/>
      <charset val="238"/>
    </font>
    <font>
      <b/>
      <sz val="10"/>
      <color indexed="8"/>
      <name val="RomHelvetica"/>
      <charset val="238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  <font>
      <sz val="9"/>
      <color indexed="8"/>
      <name val="Calibri"/>
      <family val="2"/>
    </font>
    <font>
      <b/>
      <sz val="9"/>
      <color indexed="8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sz val="9"/>
      <name val="Arial"/>
      <family val="2"/>
    </font>
    <font>
      <b/>
      <sz val="10"/>
      <name val="Arial"/>
      <family val="2"/>
      <charset val="238"/>
    </font>
    <font>
      <b/>
      <strike/>
      <sz val="10"/>
      <name val="Arial"/>
      <family val="2"/>
      <charset val="238"/>
    </font>
    <font>
      <sz val="10"/>
      <name val="Tahoma"/>
      <family val="2"/>
      <charset val="238"/>
    </font>
    <font>
      <b/>
      <strike/>
      <sz val="9"/>
      <name val="Arial"/>
      <family val="2"/>
      <charset val="238"/>
    </font>
    <font>
      <b/>
      <strike/>
      <sz val="9"/>
      <color indexed="10"/>
      <name val="Arial"/>
      <family val="2"/>
      <charset val="238"/>
    </font>
    <font>
      <b/>
      <sz val="9"/>
      <color indexed="8"/>
      <name val="Arial"/>
      <family val="2"/>
      <charset val="1"/>
    </font>
  </fonts>
  <fills count="2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ACAF3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0" tint="-0.249977111117893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rgb="FFFFFF00"/>
        <bgColor indexed="26"/>
      </patternFill>
    </fill>
    <fill>
      <patternFill patternType="solid">
        <fgColor theme="4" tint="0.79998168889431442"/>
        <bgColor indexed="26"/>
      </patternFill>
    </fill>
  </fills>
  <borders count="9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8"/>
      </left>
      <right/>
      <top style="medium">
        <color indexed="64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/>
      <top/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/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</borders>
  <cellStyleXfs count="8">
    <xf numFmtId="0" fontId="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8" fillId="0" borderId="0"/>
  </cellStyleXfs>
  <cellXfs count="492">
    <xf numFmtId="0" fontId="0" fillId="0" borderId="0" xfId="0"/>
    <xf numFmtId="0" fontId="1" fillId="0" borderId="0" xfId="0" applyFont="1" applyAlignment="1">
      <alignment horizontal="center"/>
    </xf>
    <xf numFmtId="0" fontId="0" fillId="0" borderId="8" xfId="0" applyBorder="1"/>
    <xf numFmtId="0" fontId="0" fillId="0" borderId="9" xfId="0" applyBorder="1"/>
    <xf numFmtId="0" fontId="3" fillId="0" borderId="8" xfId="0" applyFont="1" applyBorder="1"/>
    <xf numFmtId="0" fontId="3" fillId="0" borderId="12" xfId="0" applyFont="1" applyBorder="1"/>
    <xf numFmtId="0" fontId="3" fillId="0" borderId="0" xfId="0" applyFont="1"/>
    <xf numFmtId="0" fontId="4" fillId="2" borderId="11" xfId="0" applyFont="1" applyFill="1" applyBorder="1"/>
    <xf numFmtId="0" fontId="2" fillId="3" borderId="11" xfId="0" applyFont="1" applyFill="1" applyBorder="1" applyAlignment="1">
      <alignment horizontal="center"/>
    </xf>
    <xf numFmtId="0" fontId="0" fillId="4" borderId="12" xfId="0" applyFill="1" applyBorder="1"/>
    <xf numFmtId="0" fontId="0" fillId="0" borderId="12" xfId="0" applyBorder="1"/>
    <xf numFmtId="0" fontId="5" fillId="5" borderId="7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3" fontId="7" fillId="0" borderId="12" xfId="0" applyNumberFormat="1" applyFont="1" applyBorder="1"/>
    <xf numFmtId="0" fontId="0" fillId="0" borderId="18" xfId="0" applyBorder="1"/>
    <xf numFmtId="3" fontId="2" fillId="10" borderId="9" xfId="0" applyNumberFormat="1" applyFont="1" applyFill="1" applyBorder="1" applyAlignment="1">
      <alignment horizontal="center"/>
    </xf>
    <xf numFmtId="3" fontId="1" fillId="11" borderId="10" xfId="0" applyNumberFormat="1" applyFont="1" applyFill="1" applyBorder="1" applyAlignment="1">
      <alignment horizontal="center"/>
    </xf>
    <xf numFmtId="0" fontId="5" fillId="7" borderId="18" xfId="0" applyFont="1" applyFill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3" fontId="10" fillId="8" borderId="18" xfId="0" applyNumberFormat="1" applyFont="1" applyFill="1" applyBorder="1" applyAlignment="1">
      <alignment horizontal="center" wrapText="1"/>
    </xf>
    <xf numFmtId="3" fontId="11" fillId="0" borderId="8" xfId="0" applyNumberFormat="1" applyFont="1" applyBorder="1" applyAlignment="1">
      <alignment horizontal="center"/>
    </xf>
    <xf numFmtId="3" fontId="11" fillId="9" borderId="10" xfId="0" applyNumberFormat="1" applyFont="1" applyFill="1" applyBorder="1" applyAlignment="1">
      <alignment horizontal="center"/>
    </xf>
    <xf numFmtId="3" fontId="2" fillId="10" borderId="18" xfId="0" applyNumberFormat="1" applyFont="1" applyFill="1" applyBorder="1" applyAlignment="1">
      <alignment horizontal="center"/>
    </xf>
    <xf numFmtId="3" fontId="1" fillId="11" borderId="24" xfId="0" applyNumberFormat="1" applyFont="1" applyFill="1" applyBorder="1" applyAlignment="1">
      <alignment horizontal="center"/>
    </xf>
    <xf numFmtId="0" fontId="5" fillId="5" borderId="25" xfId="0" applyFont="1" applyFill="1" applyBorder="1" applyAlignment="1">
      <alignment horizontal="center" vertical="center"/>
    </xf>
    <xf numFmtId="3" fontId="9" fillId="0" borderId="12" xfId="0" applyNumberFormat="1" applyFont="1" applyBorder="1" applyAlignment="1">
      <alignment horizontal="center"/>
    </xf>
    <xf numFmtId="3" fontId="9" fillId="9" borderId="26" xfId="0" applyNumberFormat="1" applyFont="1" applyFill="1" applyBorder="1" applyAlignment="1">
      <alignment horizontal="center"/>
    </xf>
    <xf numFmtId="3" fontId="10" fillId="8" borderId="12" xfId="0" applyNumberFormat="1" applyFont="1" applyFill="1" applyBorder="1" applyAlignment="1">
      <alignment horizontal="center" wrapText="1"/>
    </xf>
    <xf numFmtId="3" fontId="11" fillId="0" borderId="12" xfId="0" applyNumberFormat="1" applyFont="1" applyBorder="1" applyAlignment="1">
      <alignment horizontal="center"/>
    </xf>
    <xf numFmtId="3" fontId="11" fillId="9" borderId="26" xfId="0" applyNumberFormat="1" applyFont="1" applyFill="1" applyBorder="1" applyAlignment="1">
      <alignment horizontal="center"/>
    </xf>
    <xf numFmtId="3" fontId="12" fillId="0" borderId="12" xfId="0" applyNumberFormat="1" applyFont="1" applyBorder="1"/>
    <xf numFmtId="49" fontId="5" fillId="7" borderId="8" xfId="0" applyNumberFormat="1" applyFont="1" applyFill="1" applyBorder="1" applyAlignment="1">
      <alignment horizontal="center" vertical="center"/>
    </xf>
    <xf numFmtId="49" fontId="5" fillId="7" borderId="12" xfId="0" applyNumberFormat="1" applyFont="1" applyFill="1" applyBorder="1" applyAlignment="1">
      <alignment horizontal="center" vertical="center"/>
    </xf>
    <xf numFmtId="3" fontId="10" fillId="8" borderId="8" xfId="0" applyNumberFormat="1" applyFont="1" applyFill="1" applyBorder="1" applyAlignment="1">
      <alignment horizontal="center" wrapText="1"/>
    </xf>
    <xf numFmtId="3" fontId="2" fillId="11" borderId="30" xfId="0" applyNumberFormat="1" applyFont="1" applyFill="1" applyBorder="1" applyAlignment="1">
      <alignment horizontal="center"/>
    </xf>
    <xf numFmtId="3" fontId="10" fillId="8" borderId="9" xfId="0" applyNumberFormat="1" applyFont="1" applyFill="1" applyBorder="1" applyAlignment="1">
      <alignment horizontal="center" wrapText="1"/>
    </xf>
    <xf numFmtId="0" fontId="10" fillId="8" borderId="14" xfId="0" applyFont="1" applyFill="1" applyBorder="1" applyAlignment="1">
      <alignment horizontal="center" vertical="center" wrapText="1"/>
    </xf>
    <xf numFmtId="3" fontId="0" fillId="0" borderId="0" xfId="0" applyNumberFormat="1"/>
    <xf numFmtId="49" fontId="5" fillId="7" borderId="18" xfId="0" applyNumberFormat="1" applyFont="1" applyFill="1" applyBorder="1" applyAlignment="1">
      <alignment horizontal="center" vertical="center"/>
    </xf>
    <xf numFmtId="3" fontId="10" fillId="8" borderId="19" xfId="0" applyNumberFormat="1" applyFont="1" applyFill="1" applyBorder="1" applyAlignment="1">
      <alignment horizontal="center" wrapText="1"/>
    </xf>
    <xf numFmtId="3" fontId="2" fillId="10" borderId="8" xfId="0" applyNumberFormat="1" applyFont="1" applyFill="1" applyBorder="1" applyAlignment="1">
      <alignment horizontal="center"/>
    </xf>
    <xf numFmtId="49" fontId="5" fillId="0" borderId="12" xfId="0" applyNumberFormat="1" applyFont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3" fontId="2" fillId="12" borderId="9" xfId="0" applyNumberFormat="1" applyFont="1" applyFill="1" applyBorder="1" applyAlignment="1">
      <alignment horizontal="center"/>
    </xf>
    <xf numFmtId="3" fontId="2" fillId="12" borderId="8" xfId="0" applyNumberFormat="1" applyFont="1" applyFill="1" applyBorder="1" applyAlignment="1">
      <alignment horizontal="center"/>
    </xf>
    <xf numFmtId="0" fontId="13" fillId="0" borderId="9" xfId="0" applyFont="1" applyBorder="1"/>
    <xf numFmtId="3" fontId="11" fillId="13" borderId="8" xfId="0" applyNumberFormat="1" applyFont="1" applyFill="1" applyBorder="1" applyAlignment="1">
      <alignment horizontal="center"/>
    </xf>
    <xf numFmtId="0" fontId="13" fillId="0" borderId="0" xfId="0" applyFont="1"/>
    <xf numFmtId="3" fontId="10" fillId="8" borderId="14" xfId="0" applyNumberFormat="1" applyFont="1" applyFill="1" applyBorder="1" applyAlignment="1">
      <alignment horizontal="center" wrapText="1"/>
    </xf>
    <xf numFmtId="0" fontId="10" fillId="8" borderId="19" xfId="0" applyFont="1" applyFill="1" applyBorder="1" applyAlignment="1">
      <alignment horizontal="center" vertical="center" wrapText="1"/>
    </xf>
    <xf numFmtId="0" fontId="10" fillId="8" borderId="12" xfId="0" applyFont="1" applyFill="1" applyBorder="1" applyAlignment="1">
      <alignment horizontal="center" vertical="center" wrapText="1"/>
    </xf>
    <xf numFmtId="3" fontId="11" fillId="0" borderId="9" xfId="0" applyNumberFormat="1" applyFont="1" applyBorder="1" applyAlignment="1">
      <alignment horizontal="center"/>
    </xf>
    <xf numFmtId="0" fontId="0" fillId="14" borderId="0" xfId="0" applyFill="1"/>
    <xf numFmtId="0" fontId="17" fillId="8" borderId="12" xfId="0" applyFont="1" applyFill="1" applyBorder="1" applyAlignment="1">
      <alignment horizontal="center" wrapText="1"/>
    </xf>
    <xf numFmtId="0" fontId="6" fillId="8" borderId="12" xfId="0" applyFont="1" applyFill="1" applyBorder="1" applyAlignment="1">
      <alignment horizontal="center" wrapText="1"/>
    </xf>
    <xf numFmtId="3" fontId="2" fillId="0" borderId="12" xfId="0" applyNumberFormat="1" applyFont="1" applyBorder="1" applyAlignment="1">
      <alignment horizontal="center"/>
    </xf>
    <xf numFmtId="3" fontId="2" fillId="9" borderId="26" xfId="0" applyNumberFormat="1" applyFont="1" applyFill="1" applyBorder="1" applyAlignment="1">
      <alignment horizontal="center"/>
    </xf>
    <xf numFmtId="3" fontId="1" fillId="0" borderId="30" xfId="0" applyNumberFormat="1" applyFont="1" applyBorder="1" applyAlignment="1">
      <alignment horizontal="center"/>
    </xf>
    <xf numFmtId="3" fontId="1" fillId="0" borderId="10" xfId="0" applyNumberFormat="1" applyFont="1" applyBorder="1" applyAlignment="1">
      <alignment horizontal="center"/>
    </xf>
    <xf numFmtId="3" fontId="2" fillId="15" borderId="8" xfId="0" applyNumberFormat="1" applyFont="1" applyFill="1" applyBorder="1" applyAlignment="1">
      <alignment horizontal="center"/>
    </xf>
    <xf numFmtId="0" fontId="2" fillId="0" borderId="17" xfId="0" applyFont="1" applyBorder="1" applyAlignment="1">
      <alignment horizontal="center"/>
    </xf>
    <xf numFmtId="3" fontId="11" fillId="0" borderId="10" xfId="0" applyNumberFormat="1" applyFont="1" applyBorder="1" applyAlignment="1">
      <alignment horizontal="center"/>
    </xf>
    <xf numFmtId="0" fontId="4" fillId="0" borderId="11" xfId="0" applyFont="1" applyBorder="1"/>
    <xf numFmtId="0" fontId="2" fillId="0" borderId="11" xfId="0" applyFont="1" applyBorder="1" applyAlignment="1">
      <alignment horizontal="center"/>
    </xf>
    <xf numFmtId="3" fontId="11" fillId="0" borderId="26" xfId="0" applyNumberFormat="1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11" xfId="0" applyFont="1" applyBorder="1" applyAlignment="1">
      <alignment horizontal="center"/>
    </xf>
    <xf numFmtId="0" fontId="14" fillId="0" borderId="8" xfId="0" applyFont="1" applyBorder="1"/>
    <xf numFmtId="0" fontId="14" fillId="0" borderId="12" xfId="0" applyFont="1" applyBorder="1"/>
    <xf numFmtId="0" fontId="14" fillId="0" borderId="0" xfId="0" applyFont="1"/>
    <xf numFmtId="0" fontId="14" fillId="0" borderId="11" xfId="0" applyFont="1" applyBorder="1"/>
    <xf numFmtId="0" fontId="9" fillId="0" borderId="11" xfId="0" applyFont="1" applyBorder="1" applyAlignment="1">
      <alignment horizontal="center"/>
    </xf>
    <xf numFmtId="0" fontId="13" fillId="0" borderId="12" xfId="0" applyFont="1" applyBorder="1"/>
    <xf numFmtId="3" fontId="15" fillId="0" borderId="12" xfId="0" applyNumberFormat="1" applyFont="1" applyBorder="1"/>
    <xf numFmtId="0" fontId="5" fillId="0" borderId="7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6" borderId="16" xfId="0" applyFont="1" applyFill="1" applyBorder="1" applyAlignment="1">
      <alignment horizontal="center" vertical="center" wrapText="1"/>
    </xf>
    <xf numFmtId="3" fontId="8" fillId="8" borderId="8" xfId="0" applyNumberFormat="1" applyFont="1" applyFill="1" applyBorder="1" applyAlignment="1">
      <alignment horizontal="center" wrapText="1"/>
    </xf>
    <xf numFmtId="0" fontId="5" fillId="6" borderId="0" xfId="0" applyFont="1" applyFill="1" applyAlignment="1">
      <alignment horizontal="center" vertical="center" wrapText="1"/>
    </xf>
    <xf numFmtId="49" fontId="5" fillId="0" borderId="8" xfId="0" applyNumberFormat="1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49" fontId="5" fillId="14" borderId="13" xfId="0" applyNumberFormat="1" applyFont="1" applyFill="1" applyBorder="1" applyAlignment="1">
      <alignment horizontal="center" vertical="center"/>
    </xf>
    <xf numFmtId="0" fontId="10" fillId="8" borderId="13" xfId="0" applyFont="1" applyFill="1" applyBorder="1" applyAlignment="1">
      <alignment horizontal="center" vertical="center" wrapText="1"/>
    </xf>
    <xf numFmtId="0" fontId="16" fillId="8" borderId="8" xfId="0" applyFont="1" applyFill="1" applyBorder="1" applyAlignment="1">
      <alignment horizontal="center" vertical="center" wrapText="1"/>
    </xf>
    <xf numFmtId="0" fontId="5" fillId="0" borderId="0" xfId="0" applyFont="1"/>
    <xf numFmtId="3" fontId="11" fillId="0" borderId="18" xfId="0" applyNumberFormat="1" applyFont="1" applyBorder="1" applyAlignment="1">
      <alignment horizontal="center"/>
    </xf>
    <xf numFmtId="3" fontId="11" fillId="0" borderId="16" xfId="0" applyNumberFormat="1" applyFont="1" applyBorder="1" applyAlignment="1">
      <alignment horizontal="center"/>
    </xf>
    <xf numFmtId="3" fontId="11" fillId="0" borderId="24" xfId="0" applyNumberFormat="1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39" xfId="0" applyFont="1" applyBorder="1" applyAlignment="1">
      <alignment horizontal="center"/>
    </xf>
    <xf numFmtId="0" fontId="3" fillId="0" borderId="16" xfId="0" applyFont="1" applyBorder="1"/>
    <xf numFmtId="0" fontId="3" fillId="0" borderId="13" xfId="0" applyFont="1" applyBorder="1"/>
    <xf numFmtId="0" fontId="4" fillId="0" borderId="39" xfId="0" applyFont="1" applyBorder="1"/>
    <xf numFmtId="0" fontId="2" fillId="0" borderId="39" xfId="0" applyFont="1" applyBorder="1" applyAlignment="1">
      <alignment horizontal="center"/>
    </xf>
    <xf numFmtId="0" fontId="0" fillId="0" borderId="13" xfId="0" applyBorder="1"/>
    <xf numFmtId="3" fontId="12" fillId="0" borderId="13" xfId="0" applyNumberFormat="1" applyFont="1" applyBorder="1"/>
    <xf numFmtId="3" fontId="11" fillId="9" borderId="24" xfId="0" applyNumberFormat="1" applyFont="1" applyFill="1" applyBorder="1" applyAlignment="1">
      <alignment horizontal="center"/>
    </xf>
    <xf numFmtId="3" fontId="12" fillId="0" borderId="8" xfId="0" applyNumberFormat="1" applyFont="1" applyBorder="1"/>
    <xf numFmtId="0" fontId="3" fillId="0" borderId="12" xfId="0" applyFont="1" applyBorder="1" applyAlignment="1">
      <alignment horizontal="center"/>
    </xf>
    <xf numFmtId="0" fontId="5" fillId="10" borderId="12" xfId="0" applyFont="1" applyFill="1" applyBorder="1" applyAlignment="1">
      <alignment horizontal="center"/>
    </xf>
    <xf numFmtId="3" fontId="2" fillId="10" borderId="12" xfId="0" applyNumberFormat="1" applyFont="1" applyFill="1" applyBorder="1" applyAlignment="1">
      <alignment horizontal="center"/>
    </xf>
    <xf numFmtId="3" fontId="1" fillId="11" borderId="12" xfId="0" applyNumberFormat="1" applyFont="1" applyFill="1" applyBorder="1" applyAlignment="1">
      <alignment horizontal="center"/>
    </xf>
    <xf numFmtId="0" fontId="4" fillId="2" borderId="12" xfId="0" applyFont="1" applyFill="1" applyBorder="1"/>
    <xf numFmtId="0" fontId="2" fillId="3" borderId="12" xfId="0" applyFont="1" applyFill="1" applyBorder="1" applyAlignment="1">
      <alignment horizontal="center"/>
    </xf>
    <xf numFmtId="0" fontId="20" fillId="0" borderId="7" xfId="0" applyFont="1" applyBorder="1" applyAlignment="1">
      <alignment horizontal="center" vertical="center"/>
    </xf>
    <xf numFmtId="0" fontId="10" fillId="16" borderId="2" xfId="0" applyFont="1" applyFill="1" applyBorder="1" applyAlignment="1">
      <alignment horizontal="center" vertical="center" wrapText="1"/>
    </xf>
    <xf numFmtId="0" fontId="21" fillId="16" borderId="2" xfId="0" applyFont="1" applyFill="1" applyBorder="1" applyAlignment="1">
      <alignment horizontal="center" vertical="center"/>
    </xf>
    <xf numFmtId="0" fontId="16" fillId="16" borderId="2" xfId="0" applyFont="1" applyFill="1" applyBorder="1" applyAlignment="1">
      <alignment horizontal="center" vertical="center"/>
    </xf>
    <xf numFmtId="0" fontId="10" fillId="16" borderId="2" xfId="0" applyFont="1" applyFill="1" applyBorder="1" applyAlignment="1">
      <alignment horizontal="center" vertical="center"/>
    </xf>
    <xf numFmtId="0" fontId="21" fillId="16" borderId="2" xfId="0" applyFont="1" applyFill="1" applyBorder="1" applyAlignment="1">
      <alignment horizontal="center" vertical="center" wrapText="1"/>
    </xf>
    <xf numFmtId="0" fontId="10" fillId="16" borderId="3" xfId="0" applyFont="1" applyFill="1" applyBorder="1" applyAlignment="1">
      <alignment horizontal="center" vertical="center" wrapText="1"/>
    </xf>
    <xf numFmtId="0" fontId="23" fillId="16" borderId="4" xfId="0" applyFont="1" applyFill="1" applyBorder="1" applyAlignment="1">
      <alignment horizontal="center" vertical="center"/>
    </xf>
    <xf numFmtId="0" fontId="10" fillId="16" borderId="5" xfId="0" applyFont="1" applyFill="1" applyBorder="1" applyAlignment="1">
      <alignment horizontal="center" vertical="center" wrapText="1"/>
    </xf>
    <xf numFmtId="0" fontId="10" fillId="16" borderId="6" xfId="0" applyFont="1" applyFill="1" applyBorder="1" applyAlignment="1">
      <alignment horizontal="center" vertical="center" wrapText="1"/>
    </xf>
    <xf numFmtId="0" fontId="23" fillId="16" borderId="6" xfId="0" applyFont="1" applyFill="1" applyBorder="1" applyAlignment="1">
      <alignment horizontal="center" vertical="center"/>
    </xf>
    <xf numFmtId="0" fontId="10" fillId="16" borderId="0" xfId="0" applyFont="1" applyFill="1" applyAlignment="1">
      <alignment wrapText="1"/>
    </xf>
    <xf numFmtId="0" fontId="23" fillId="16" borderId="0" xfId="0" applyFont="1" applyFill="1"/>
    <xf numFmtId="3" fontId="2" fillId="0" borderId="10" xfId="0" applyNumberFormat="1" applyFont="1" applyBorder="1" applyAlignment="1">
      <alignment horizontal="center"/>
    </xf>
    <xf numFmtId="3" fontId="11" fillId="10" borderId="9" xfId="0" applyNumberFormat="1" applyFont="1" applyFill="1" applyBorder="1" applyAlignment="1">
      <alignment horizontal="center"/>
    </xf>
    <xf numFmtId="3" fontId="11" fillId="10" borderId="8" xfId="0" applyNumberFormat="1" applyFont="1" applyFill="1" applyBorder="1" applyAlignment="1">
      <alignment horizontal="center"/>
    </xf>
    <xf numFmtId="0" fontId="25" fillId="10" borderId="9" xfId="0" applyFont="1" applyFill="1" applyBorder="1" applyAlignment="1">
      <alignment horizontal="center"/>
    </xf>
    <xf numFmtId="0" fontId="25" fillId="10" borderId="8" xfId="0" applyFont="1" applyFill="1" applyBorder="1" applyAlignment="1">
      <alignment horizontal="center"/>
    </xf>
    <xf numFmtId="0" fontId="25" fillId="10" borderId="11" xfId="0" applyFont="1" applyFill="1" applyBorder="1" applyAlignment="1">
      <alignment horizontal="center"/>
    </xf>
    <xf numFmtId="0" fontId="25" fillId="10" borderId="8" xfId="0" applyFont="1" applyFill="1" applyBorder="1"/>
    <xf numFmtId="0" fontId="25" fillId="10" borderId="12" xfId="0" applyFont="1" applyFill="1" applyBorder="1"/>
    <xf numFmtId="0" fontId="25" fillId="10" borderId="0" xfId="0" applyFont="1" applyFill="1"/>
    <xf numFmtId="0" fontId="25" fillId="10" borderId="11" xfId="0" applyFont="1" applyFill="1" applyBorder="1"/>
    <xf numFmtId="0" fontId="11" fillId="10" borderId="11" xfId="0" applyFont="1" applyFill="1" applyBorder="1" applyAlignment="1">
      <alignment horizontal="center"/>
    </xf>
    <xf numFmtId="0" fontId="23" fillId="10" borderId="12" xfId="0" applyFont="1" applyFill="1" applyBorder="1"/>
    <xf numFmtId="0" fontId="23" fillId="10" borderId="0" xfId="0" applyFont="1" applyFill="1"/>
    <xf numFmtId="0" fontId="5" fillId="0" borderId="0" xfId="0" applyFont="1" applyAlignment="1">
      <alignment horizontal="center"/>
    </xf>
    <xf numFmtId="3" fontId="24" fillId="10" borderId="35" xfId="0" applyNumberFormat="1" applyFont="1" applyFill="1" applyBorder="1" applyAlignment="1">
      <alignment horizontal="center"/>
    </xf>
    <xf numFmtId="3" fontId="24" fillId="10" borderId="37" xfId="0" applyNumberFormat="1" applyFont="1" applyFill="1" applyBorder="1" applyAlignment="1">
      <alignment horizontal="center"/>
    </xf>
    <xf numFmtId="0" fontId="2" fillId="2" borderId="2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5" fillId="6" borderId="16" xfId="0" applyFont="1" applyFill="1" applyBorder="1" applyAlignment="1">
      <alignment horizontal="center" vertical="center"/>
    </xf>
    <xf numFmtId="0" fontId="5" fillId="6" borderId="8" xfId="0" applyFont="1" applyFill="1" applyBorder="1" applyAlignment="1">
      <alignment horizontal="center" vertical="center"/>
    </xf>
    <xf numFmtId="0" fontId="5" fillId="6" borderId="31" xfId="0" applyFont="1" applyFill="1" applyBorder="1" applyAlignment="1">
      <alignment horizontal="center" vertical="center" wrapText="1"/>
    </xf>
    <xf numFmtId="0" fontId="5" fillId="6" borderId="16" xfId="0" applyFont="1" applyFill="1" applyBorder="1" applyAlignment="1">
      <alignment horizontal="center" vertical="center" wrapText="1"/>
    </xf>
    <xf numFmtId="3" fontId="2" fillId="15" borderId="13" xfId="0" applyNumberFormat="1" applyFont="1" applyFill="1" applyBorder="1" applyAlignment="1">
      <alignment horizontal="center"/>
    </xf>
    <xf numFmtId="3" fontId="2" fillId="15" borderId="17" xfId="0" applyNumberFormat="1" applyFont="1" applyFill="1" applyBorder="1" applyAlignment="1">
      <alignment horizontal="center"/>
    </xf>
    <xf numFmtId="0" fontId="5" fillId="10" borderId="12" xfId="0" applyFont="1" applyFill="1" applyBorder="1" applyAlignment="1">
      <alignment horizontal="center"/>
    </xf>
    <xf numFmtId="49" fontId="5" fillId="7" borderId="12" xfId="0" applyNumberFormat="1" applyFont="1" applyFill="1" applyBorder="1" applyAlignment="1">
      <alignment horizontal="center" vertical="center"/>
    </xf>
    <xf numFmtId="0" fontId="5" fillId="10" borderId="5" xfId="0" applyFont="1" applyFill="1" applyBorder="1" applyAlignment="1">
      <alignment horizontal="center"/>
    </xf>
    <xf numFmtId="0" fontId="5" fillId="10" borderId="20" xfId="0" applyFont="1" applyFill="1" applyBorder="1" applyAlignment="1">
      <alignment horizontal="center"/>
    </xf>
    <xf numFmtId="0" fontId="5" fillId="10" borderId="21" xfId="0" applyFont="1" applyFill="1" applyBorder="1" applyAlignment="1">
      <alignment horizontal="center"/>
    </xf>
    <xf numFmtId="0" fontId="12" fillId="15" borderId="33" xfId="0" applyFont="1" applyFill="1" applyBorder="1" applyAlignment="1">
      <alignment horizontal="center"/>
    </xf>
    <xf numFmtId="0" fontId="12" fillId="15" borderId="34" xfId="0" applyFont="1" applyFill="1" applyBorder="1" applyAlignment="1">
      <alignment horizontal="center"/>
    </xf>
    <xf numFmtId="0" fontId="12" fillId="15" borderId="19" xfId="0" applyFont="1" applyFill="1" applyBorder="1" applyAlignment="1">
      <alignment horizontal="center"/>
    </xf>
    <xf numFmtId="0" fontId="12" fillId="15" borderId="27" xfId="0" applyFont="1" applyFill="1" applyBorder="1" applyAlignment="1">
      <alignment horizontal="center"/>
    </xf>
    <xf numFmtId="0" fontId="12" fillId="15" borderId="28" xfId="0" applyFont="1" applyFill="1" applyBorder="1" applyAlignment="1">
      <alignment horizontal="center"/>
    </xf>
    <xf numFmtId="0" fontId="12" fillId="15" borderId="36" xfId="0" applyFont="1" applyFill="1" applyBorder="1" applyAlignment="1">
      <alignment horizontal="center"/>
    </xf>
    <xf numFmtId="0" fontId="12" fillId="0" borderId="0" xfId="0" applyFont="1" applyAlignment="1">
      <alignment horizontal="left"/>
    </xf>
    <xf numFmtId="0" fontId="18" fillId="0" borderId="0" xfId="0" applyFont="1" applyAlignment="1">
      <alignment horizontal="center"/>
    </xf>
    <xf numFmtId="49" fontId="5" fillId="7" borderId="16" xfId="0" applyNumberFormat="1" applyFont="1" applyFill="1" applyBorder="1" applyAlignment="1">
      <alignment horizontal="center" vertical="center"/>
    </xf>
    <xf numFmtId="49" fontId="5" fillId="7" borderId="8" xfId="0" applyNumberFormat="1" applyFont="1" applyFill="1" applyBorder="1" applyAlignment="1">
      <alignment horizontal="center" vertical="center"/>
    </xf>
    <xf numFmtId="0" fontId="5" fillId="10" borderId="27" xfId="0" applyFont="1" applyFill="1" applyBorder="1" applyAlignment="1">
      <alignment horizontal="center"/>
    </xf>
    <xf numFmtId="0" fontId="5" fillId="10" borderId="28" xfId="0" applyFont="1" applyFill="1" applyBorder="1" applyAlignment="1">
      <alignment horizontal="center"/>
    </xf>
    <xf numFmtId="0" fontId="5" fillId="10" borderId="29" xfId="0" applyFont="1" applyFill="1" applyBorder="1" applyAlignment="1">
      <alignment horizontal="center"/>
    </xf>
    <xf numFmtId="0" fontId="5" fillId="6" borderId="17" xfId="0" applyFont="1" applyFill="1" applyBorder="1" applyAlignment="1">
      <alignment horizontal="center" vertical="center"/>
    </xf>
    <xf numFmtId="0" fontId="5" fillId="7" borderId="16" xfId="0" applyFont="1" applyFill="1" applyBorder="1" applyAlignment="1">
      <alignment horizontal="center" vertical="center"/>
    </xf>
    <xf numFmtId="0" fontId="5" fillId="7" borderId="8" xfId="0" applyFont="1" applyFill="1" applyBorder="1" applyAlignment="1">
      <alignment horizontal="center" vertical="center"/>
    </xf>
    <xf numFmtId="0" fontId="5" fillId="10" borderId="40" xfId="0" applyFont="1" applyFill="1" applyBorder="1" applyAlignment="1">
      <alignment horizontal="center"/>
    </xf>
    <xf numFmtId="0" fontId="5" fillId="10" borderId="41" xfId="0" applyFont="1" applyFill="1" applyBorder="1" applyAlignment="1">
      <alignment horizontal="center"/>
    </xf>
    <xf numFmtId="0" fontId="5" fillId="10" borderId="14" xfId="0" applyFont="1" applyFill="1" applyBorder="1" applyAlignment="1">
      <alignment horizontal="center"/>
    </xf>
    <xf numFmtId="0" fontId="22" fillId="16" borderId="5" xfId="0" applyFont="1" applyFill="1" applyBorder="1" applyAlignment="1">
      <alignment horizontal="center" vertical="center"/>
    </xf>
    <xf numFmtId="0" fontId="22" fillId="16" borderId="20" xfId="0" applyFont="1" applyFill="1" applyBorder="1" applyAlignment="1">
      <alignment horizontal="center" vertical="center"/>
    </xf>
    <xf numFmtId="0" fontId="22" fillId="16" borderId="21" xfId="0" applyFont="1" applyFill="1" applyBorder="1" applyAlignment="1">
      <alignment horizontal="center" vertical="center"/>
    </xf>
    <xf numFmtId="0" fontId="5" fillId="6" borderId="0" xfId="0" applyFont="1" applyFill="1" applyAlignment="1">
      <alignment horizontal="center" vertical="center" wrapText="1"/>
    </xf>
    <xf numFmtId="0" fontId="5" fillId="6" borderId="28" xfId="0" applyFont="1" applyFill="1" applyBorder="1" applyAlignment="1">
      <alignment horizontal="center" vertical="center"/>
    </xf>
    <xf numFmtId="49" fontId="5" fillId="7" borderId="31" xfId="0" applyNumberFormat="1" applyFont="1" applyFill="1" applyBorder="1" applyAlignment="1">
      <alignment horizontal="center" vertical="center"/>
    </xf>
    <xf numFmtId="0" fontId="5" fillId="7" borderId="13" xfId="0" applyFont="1" applyFill="1" applyBorder="1" applyAlignment="1">
      <alignment horizontal="center" vertical="center"/>
    </xf>
    <xf numFmtId="0" fontId="31" fillId="17" borderId="0" xfId="1" applyFont="1" applyFill="1" applyAlignment="1">
      <alignment vertical="center"/>
    </xf>
    <xf numFmtId="0" fontId="31" fillId="17" borderId="0" xfId="2" applyFont="1" applyFill="1" applyAlignment="1">
      <alignment vertical="center"/>
    </xf>
    <xf numFmtId="1" fontId="31" fillId="17" borderId="0" xfId="2" applyNumberFormat="1" applyFont="1" applyFill="1" applyAlignment="1">
      <alignment horizontal="left" vertical="center"/>
    </xf>
    <xf numFmtId="0" fontId="31" fillId="17" borderId="0" xfId="3" applyFont="1" applyFill="1"/>
    <xf numFmtId="0" fontId="32" fillId="17" borderId="0" xfId="3" applyFont="1" applyFill="1"/>
    <xf numFmtId="0" fontId="32" fillId="17" borderId="0" xfId="2" applyFont="1" applyFill="1"/>
    <xf numFmtId="0" fontId="32" fillId="17" borderId="0" xfId="2" applyFont="1" applyFill="1" applyAlignment="1">
      <alignment horizontal="center" vertical="center" wrapText="1"/>
    </xf>
    <xf numFmtId="0" fontId="33" fillId="17" borderId="0" xfId="2" applyFont="1" applyFill="1"/>
    <xf numFmtId="1" fontId="34" fillId="17" borderId="0" xfId="2" applyNumberFormat="1" applyFont="1" applyFill="1" applyAlignment="1">
      <alignment horizontal="center"/>
    </xf>
    <xf numFmtId="1" fontId="31" fillId="17" borderId="0" xfId="2" applyNumberFormat="1" applyFont="1" applyFill="1" applyAlignment="1">
      <alignment horizontal="center"/>
    </xf>
    <xf numFmtId="1" fontId="32" fillId="17" borderId="0" xfId="2" applyNumberFormat="1" applyFont="1" applyFill="1" applyAlignment="1">
      <alignment horizontal="center"/>
    </xf>
    <xf numFmtId="0" fontId="33" fillId="17" borderId="42" xfId="2" applyFont="1" applyFill="1" applyBorder="1" applyAlignment="1">
      <alignment horizontal="center" vertical="center"/>
    </xf>
    <xf numFmtId="1" fontId="35" fillId="17" borderId="0" xfId="2" applyNumberFormat="1" applyFont="1" applyFill="1" applyAlignment="1">
      <alignment horizontal="left" vertical="center"/>
    </xf>
    <xf numFmtId="1" fontId="35" fillId="17" borderId="0" xfId="2" applyNumberFormat="1" applyFont="1" applyFill="1" applyAlignment="1">
      <alignment horizontal="center"/>
    </xf>
    <xf numFmtId="1" fontId="33" fillId="17" borderId="0" xfId="2" applyNumberFormat="1" applyFont="1" applyFill="1" applyAlignment="1">
      <alignment horizontal="center"/>
    </xf>
    <xf numFmtId="1" fontId="32" fillId="17" borderId="0" xfId="2" applyNumberFormat="1" applyFont="1" applyFill="1" applyAlignment="1">
      <alignment horizontal="center"/>
    </xf>
    <xf numFmtId="1" fontId="36" fillId="17" borderId="0" xfId="2" applyNumberFormat="1" applyFont="1" applyFill="1" applyAlignment="1">
      <alignment horizontal="center"/>
    </xf>
    <xf numFmtId="1" fontId="31" fillId="17" borderId="43" xfId="4" applyNumberFormat="1" applyFont="1" applyFill="1" applyBorder="1" applyAlignment="1">
      <alignment horizontal="center" vertical="center" wrapText="1"/>
    </xf>
    <xf numFmtId="1" fontId="31" fillId="17" borderId="44" xfId="4" applyNumberFormat="1" applyFont="1" applyFill="1" applyBorder="1" applyAlignment="1">
      <alignment horizontal="center" vertical="center" wrapText="1"/>
    </xf>
    <xf numFmtId="1" fontId="31" fillId="17" borderId="45" xfId="4" applyNumberFormat="1" applyFont="1" applyFill="1" applyBorder="1" applyAlignment="1">
      <alignment horizontal="center" vertical="center" wrapText="1"/>
    </xf>
    <xf numFmtId="0" fontId="31" fillId="17" borderId="46" xfId="5" applyFont="1" applyFill="1" applyBorder="1" applyAlignment="1">
      <alignment horizontal="center" vertical="center" wrapText="1"/>
    </xf>
    <xf numFmtId="0" fontId="31" fillId="17" borderId="47" xfId="5" applyFont="1" applyFill="1" applyBorder="1" applyAlignment="1">
      <alignment horizontal="center" vertical="center" wrapText="1"/>
    </xf>
    <xf numFmtId="0" fontId="31" fillId="17" borderId="48" xfId="5" applyFont="1" applyFill="1" applyBorder="1" applyAlignment="1">
      <alignment horizontal="center" vertical="center" wrapText="1"/>
    </xf>
    <xf numFmtId="1" fontId="31" fillId="17" borderId="49" xfId="4" applyNumberFormat="1" applyFont="1" applyFill="1" applyBorder="1" applyAlignment="1">
      <alignment horizontal="center" vertical="center" wrapText="1"/>
    </xf>
    <xf numFmtId="1" fontId="31" fillId="17" borderId="50" xfId="4" applyNumberFormat="1" applyFont="1" applyFill="1" applyBorder="1" applyAlignment="1">
      <alignment horizontal="center" vertical="center" wrapText="1"/>
    </xf>
    <xf numFmtId="1" fontId="31" fillId="17" borderId="51" xfId="4" applyNumberFormat="1" applyFont="1" applyFill="1" applyBorder="1" applyAlignment="1">
      <alignment horizontal="center" vertical="center" wrapText="1"/>
    </xf>
    <xf numFmtId="0" fontId="37" fillId="18" borderId="52" xfId="5" applyFont="1" applyFill="1" applyBorder="1" applyAlignment="1">
      <alignment horizontal="center" vertical="center" wrapText="1"/>
    </xf>
    <xf numFmtId="0" fontId="37" fillId="18" borderId="53" xfId="5" applyFont="1" applyFill="1" applyBorder="1" applyAlignment="1">
      <alignment horizontal="center" vertical="center" wrapText="1"/>
    </xf>
    <xf numFmtId="0" fontId="31" fillId="17" borderId="0" xfId="5" applyFont="1" applyFill="1" applyAlignment="1">
      <alignment horizontal="center" vertical="top" wrapText="1"/>
    </xf>
    <xf numFmtId="0" fontId="31" fillId="17" borderId="54" xfId="5" applyFont="1" applyFill="1" applyBorder="1" applyAlignment="1">
      <alignment horizontal="center" vertical="top" wrapText="1"/>
    </xf>
    <xf numFmtId="0" fontId="31" fillId="17" borderId="55" xfId="5" applyFont="1" applyFill="1" applyBorder="1" applyAlignment="1">
      <alignment horizontal="center" vertical="top" wrapText="1"/>
    </xf>
    <xf numFmtId="0" fontId="31" fillId="17" borderId="56" xfId="5" applyFont="1" applyFill="1" applyBorder="1" applyAlignment="1">
      <alignment horizontal="center" vertical="center" wrapText="1"/>
    </xf>
    <xf numFmtId="0" fontId="31" fillId="17" borderId="57" xfId="5" applyFont="1" applyFill="1" applyBorder="1" applyAlignment="1">
      <alignment horizontal="center" vertical="center" wrapText="1"/>
    </xf>
    <xf numFmtId="1" fontId="31" fillId="17" borderId="58" xfId="4" applyNumberFormat="1" applyFont="1" applyFill="1" applyBorder="1" applyAlignment="1">
      <alignment horizontal="center" vertical="center" wrapText="1"/>
    </xf>
    <xf numFmtId="1" fontId="31" fillId="17" borderId="5" xfId="4" applyNumberFormat="1" applyFont="1" applyFill="1" applyBorder="1" applyAlignment="1">
      <alignment horizontal="center" vertical="center" wrapText="1"/>
    </xf>
    <xf numFmtId="1" fontId="31" fillId="17" borderId="59" xfId="4" applyNumberFormat="1" applyFont="1" applyFill="1" applyBorder="1" applyAlignment="1">
      <alignment horizontal="left" vertical="center" wrapText="1"/>
    </xf>
    <xf numFmtId="1" fontId="31" fillId="17" borderId="60" xfId="4" applyNumberFormat="1" applyFont="1" applyFill="1" applyBorder="1" applyAlignment="1">
      <alignment horizontal="center" vertical="center" wrapText="1"/>
    </xf>
    <xf numFmtId="0" fontId="32" fillId="17" borderId="60" xfId="5" applyFont="1" applyFill="1" applyBorder="1" applyAlignment="1">
      <alignment horizontal="center" vertical="center" wrapText="1"/>
    </xf>
    <xf numFmtId="0" fontId="38" fillId="17" borderId="60" xfId="5" applyFont="1" applyFill="1" applyBorder="1" applyAlignment="1">
      <alignment horizontal="center" vertical="center" wrapText="1"/>
    </xf>
    <xf numFmtId="0" fontId="32" fillId="17" borderId="61" xfId="5" applyFont="1" applyFill="1" applyBorder="1" applyAlignment="1">
      <alignment horizontal="center" vertical="center" wrapText="1"/>
    </xf>
    <xf numFmtId="0" fontId="32" fillId="19" borderId="62" xfId="5" applyFont="1" applyFill="1" applyBorder="1" applyAlignment="1">
      <alignment horizontal="left" wrapText="1"/>
    </xf>
    <xf numFmtId="0" fontId="32" fillId="19" borderId="63" xfId="5" applyFont="1" applyFill="1" applyBorder="1" applyAlignment="1">
      <alignment horizontal="left" wrapText="1"/>
    </xf>
    <xf numFmtId="49" fontId="31" fillId="19" borderId="63" xfId="2" applyNumberFormat="1" applyFont="1" applyFill="1" applyBorder="1" applyAlignment="1">
      <alignment horizontal="center"/>
    </xf>
    <xf numFmtId="3" fontId="39" fillId="19" borderId="63" xfId="2" applyNumberFormat="1" applyFont="1" applyFill="1" applyBorder="1"/>
    <xf numFmtId="0" fontId="32" fillId="17" borderId="64" xfId="5" applyFont="1" applyFill="1" applyBorder="1" applyAlignment="1">
      <alignment horizontal="left" vertical="center"/>
    </xf>
    <xf numFmtId="0" fontId="33" fillId="17" borderId="65" xfId="2" applyFont="1" applyFill="1" applyBorder="1" applyAlignment="1">
      <alignment vertical="center"/>
    </xf>
    <xf numFmtId="1" fontId="33" fillId="17" borderId="66" xfId="2" applyNumberFormat="1" applyFont="1" applyFill="1" applyBorder="1" applyAlignment="1">
      <alignment horizontal="left" vertical="center"/>
    </xf>
    <xf numFmtId="49" fontId="31" fillId="17" borderId="67" xfId="4" applyNumberFormat="1" applyFont="1" applyFill="1" applyBorder="1" applyAlignment="1">
      <alignment horizontal="center"/>
    </xf>
    <xf numFmtId="0" fontId="33" fillId="17" borderId="67" xfId="2" applyFont="1" applyFill="1" applyBorder="1"/>
    <xf numFmtId="0" fontId="33" fillId="17" borderId="68" xfId="2" applyFont="1" applyFill="1" applyBorder="1"/>
    <xf numFmtId="0" fontId="33" fillId="17" borderId="69" xfId="2" applyFont="1" applyFill="1" applyBorder="1"/>
    <xf numFmtId="0" fontId="32" fillId="17" borderId="62" xfId="5" applyFont="1" applyFill="1" applyBorder="1" applyAlignment="1">
      <alignment horizontal="left"/>
    </xf>
    <xf numFmtId="0" fontId="32" fillId="17" borderId="67" xfId="5" applyFont="1" applyFill="1" applyBorder="1" applyAlignment="1">
      <alignment horizontal="left"/>
    </xf>
    <xf numFmtId="0" fontId="32" fillId="17" borderId="62" xfId="2" applyFont="1" applyFill="1" applyBorder="1" applyAlignment="1">
      <alignment horizontal="left" wrapText="1"/>
    </xf>
    <xf numFmtId="0" fontId="32" fillId="17" borderId="67" xfId="2" applyFont="1" applyFill="1" applyBorder="1" applyAlignment="1">
      <alignment horizontal="left" wrapText="1"/>
    </xf>
    <xf numFmtId="1" fontId="31" fillId="17" borderId="67" xfId="2" applyNumberFormat="1" applyFont="1" applyFill="1" applyBorder="1" applyAlignment="1">
      <alignment horizontal="center"/>
    </xf>
    <xf numFmtId="0" fontId="33" fillId="17" borderId="62" xfId="5" applyFont="1" applyFill="1" applyBorder="1" applyAlignment="1">
      <alignment horizontal="left" wrapText="1"/>
    </xf>
    <xf numFmtId="0" fontId="33" fillId="17" borderId="67" xfId="5" applyFont="1" applyFill="1" applyBorder="1" applyAlignment="1">
      <alignment horizontal="left" wrapText="1"/>
    </xf>
    <xf numFmtId="1" fontId="35" fillId="17" borderId="67" xfId="2" applyNumberFormat="1" applyFont="1" applyFill="1" applyBorder="1" applyAlignment="1">
      <alignment horizontal="center"/>
    </xf>
    <xf numFmtId="0" fontId="32" fillId="17" borderId="62" xfId="5" applyFont="1" applyFill="1" applyBorder="1" applyAlignment="1">
      <alignment horizontal="left" vertical="top" wrapText="1"/>
    </xf>
    <xf numFmtId="0" fontId="32" fillId="17" borderId="67" xfId="5" applyFont="1" applyFill="1" applyBorder="1" applyAlignment="1">
      <alignment horizontal="left" vertical="top" wrapText="1"/>
    </xf>
    <xf numFmtId="3" fontId="33" fillId="17" borderId="67" xfId="2" applyNumberFormat="1" applyFont="1" applyFill="1" applyBorder="1"/>
    <xf numFmtId="0" fontId="35" fillId="17" borderId="1" xfId="2" applyFont="1" applyFill="1" applyBorder="1" applyAlignment="1">
      <alignment vertical="center"/>
    </xf>
    <xf numFmtId="0" fontId="33" fillId="17" borderId="66" xfId="5" applyFont="1" applyFill="1" applyBorder="1" applyAlignment="1">
      <alignment horizontal="left" wrapText="1"/>
    </xf>
    <xf numFmtId="0" fontId="35" fillId="17" borderId="64" xfId="2" applyFont="1" applyFill="1" applyBorder="1" applyAlignment="1">
      <alignment horizontal="left" vertical="center"/>
    </xf>
    <xf numFmtId="0" fontId="35" fillId="17" borderId="65" xfId="2" applyFont="1" applyFill="1" applyBorder="1" applyAlignment="1">
      <alignment horizontal="left" vertical="center" wrapText="1"/>
    </xf>
    <xf numFmtId="0" fontId="35" fillId="17" borderId="66" xfId="2" applyFont="1" applyFill="1" applyBorder="1" applyAlignment="1">
      <alignment horizontal="left" vertical="center" wrapText="1"/>
    </xf>
    <xf numFmtId="3" fontId="33" fillId="17" borderId="55" xfId="2" applyNumberFormat="1" applyFont="1" applyFill="1" applyBorder="1"/>
    <xf numFmtId="3" fontId="33" fillId="17" borderId="70" xfId="2" applyNumberFormat="1" applyFont="1" applyFill="1" applyBorder="1"/>
    <xf numFmtId="3" fontId="33" fillId="17" borderId="71" xfId="2" applyNumberFormat="1" applyFont="1" applyFill="1" applyBorder="1"/>
    <xf numFmtId="0" fontId="39" fillId="19" borderId="62" xfId="5" applyFont="1" applyFill="1" applyBorder="1" applyAlignment="1">
      <alignment horizontal="left"/>
    </xf>
    <xf numFmtId="0" fontId="39" fillId="19" borderId="67" xfId="5" applyFont="1" applyFill="1" applyBorder="1" applyAlignment="1">
      <alignment horizontal="left"/>
    </xf>
    <xf numFmtId="49" fontId="40" fillId="19" borderId="68" xfId="2" applyNumberFormat="1" applyFont="1" applyFill="1" applyBorder="1" applyAlignment="1">
      <alignment horizontal="center"/>
    </xf>
    <xf numFmtId="3" fontId="39" fillId="19" borderId="12" xfId="2" applyNumberFormat="1" applyFont="1" applyFill="1" applyBorder="1"/>
    <xf numFmtId="0" fontId="39" fillId="19" borderId="62" xfId="2" applyFont="1" applyFill="1" applyBorder="1" applyAlignment="1">
      <alignment horizontal="center" vertical="center"/>
    </xf>
    <xf numFmtId="0" fontId="39" fillId="19" borderId="67" xfId="2" applyFont="1" applyFill="1" applyBorder="1" applyAlignment="1">
      <alignment horizontal="center" vertical="center"/>
    </xf>
    <xf numFmtId="0" fontId="39" fillId="19" borderId="62" xfId="2" applyFont="1" applyFill="1" applyBorder="1" applyAlignment="1">
      <alignment horizontal="left" wrapText="1"/>
    </xf>
    <xf numFmtId="0" fontId="39" fillId="19" borderId="67" xfId="2" applyFont="1" applyFill="1" applyBorder="1" applyAlignment="1">
      <alignment horizontal="left" wrapText="1"/>
    </xf>
    <xf numFmtId="0" fontId="31" fillId="17" borderId="64" xfId="5" applyFont="1" applyFill="1" applyBorder="1" applyAlignment="1">
      <alignment vertical="center"/>
    </xf>
    <xf numFmtId="0" fontId="35" fillId="17" borderId="66" xfId="2" applyFont="1" applyFill="1" applyBorder="1" applyAlignment="1">
      <alignment horizontal="left"/>
    </xf>
    <xf numFmtId="49" fontId="31" fillId="17" borderId="68" xfId="2" applyNumberFormat="1" applyFont="1" applyFill="1" applyBorder="1" applyAlignment="1">
      <alignment horizontal="center"/>
    </xf>
    <xf numFmtId="0" fontId="33" fillId="17" borderId="12" xfId="2" applyFont="1" applyFill="1" applyBorder="1"/>
    <xf numFmtId="0" fontId="35" fillId="17" borderId="66" xfId="2" applyFont="1" applyFill="1" applyBorder="1" applyAlignment="1">
      <alignment horizontal="left" wrapText="1"/>
    </xf>
    <xf numFmtId="3" fontId="33" fillId="17" borderId="12" xfId="2" applyNumberFormat="1" applyFont="1" applyFill="1" applyBorder="1"/>
    <xf numFmtId="0" fontId="31" fillId="17" borderId="64" xfId="5" applyFont="1" applyFill="1" applyBorder="1" applyAlignment="1">
      <alignment horizontal="left" vertical="center"/>
    </xf>
    <xf numFmtId="0" fontId="31" fillId="17" borderId="65" xfId="2" applyFont="1" applyFill="1" applyBorder="1" applyAlignment="1">
      <alignment vertical="center"/>
    </xf>
    <xf numFmtId="0" fontId="31" fillId="17" borderId="66" xfId="2" applyFont="1" applyFill="1" applyBorder="1" applyAlignment="1">
      <alignment horizontal="left" vertical="center"/>
    </xf>
    <xf numFmtId="0" fontId="33" fillId="17" borderId="63" xfId="2" applyFont="1" applyFill="1" applyBorder="1"/>
    <xf numFmtId="0" fontId="33" fillId="17" borderId="72" xfId="2" applyFont="1" applyFill="1" applyBorder="1"/>
    <xf numFmtId="0" fontId="33" fillId="17" borderId="73" xfId="2" applyFont="1" applyFill="1" applyBorder="1"/>
    <xf numFmtId="0" fontId="35" fillId="17" borderId="64" xfId="2" applyFont="1" applyFill="1" applyBorder="1" applyAlignment="1">
      <alignment vertical="center"/>
    </xf>
    <xf numFmtId="0" fontId="35" fillId="17" borderId="65" xfId="5" applyFont="1" applyFill="1" applyBorder="1" applyAlignment="1">
      <alignment vertical="center"/>
    </xf>
    <xf numFmtId="0" fontId="35" fillId="17" borderId="66" xfId="2" applyFont="1" applyFill="1" applyBorder="1" applyAlignment="1">
      <alignment horizontal="left" vertical="center"/>
    </xf>
    <xf numFmtId="0" fontId="35" fillId="17" borderId="65" xfId="2" applyFont="1" applyFill="1" applyBorder="1" applyAlignment="1">
      <alignment vertical="center"/>
    </xf>
    <xf numFmtId="0" fontId="35" fillId="17" borderId="66" xfId="5" applyFont="1" applyFill="1" applyBorder="1" applyAlignment="1">
      <alignment horizontal="left" vertical="center"/>
    </xf>
    <xf numFmtId="0" fontId="35" fillId="17" borderId="58" xfId="2" applyFont="1" applyFill="1" applyBorder="1" applyAlignment="1">
      <alignment vertical="center"/>
    </xf>
    <xf numFmtId="0" fontId="35" fillId="17" borderId="74" xfId="2" applyFont="1" applyFill="1" applyBorder="1" applyAlignment="1">
      <alignment vertical="center"/>
    </xf>
    <xf numFmtId="0" fontId="35" fillId="17" borderId="75" xfId="5" applyFont="1" applyFill="1" applyBorder="1" applyAlignment="1">
      <alignment horizontal="left" vertical="center"/>
    </xf>
    <xf numFmtId="0" fontId="33" fillId="17" borderId="74" xfId="2" applyFont="1" applyFill="1" applyBorder="1"/>
    <xf numFmtId="0" fontId="33" fillId="17" borderId="65" xfId="2" applyFont="1" applyFill="1" applyBorder="1"/>
    <xf numFmtId="0" fontId="33" fillId="17" borderId="32" xfId="2" applyFont="1" applyFill="1" applyBorder="1"/>
    <xf numFmtId="0" fontId="35" fillId="17" borderId="76" xfId="2" applyFont="1" applyFill="1" applyBorder="1" applyAlignment="1">
      <alignment vertical="center"/>
    </xf>
    <xf numFmtId="0" fontId="35" fillId="17" borderId="77" xfId="2" applyFont="1" applyFill="1" applyBorder="1" applyAlignment="1">
      <alignment horizontal="left" wrapText="1"/>
    </xf>
    <xf numFmtId="1" fontId="35" fillId="17" borderId="55" xfId="2" applyNumberFormat="1" applyFont="1" applyFill="1" applyBorder="1" applyAlignment="1">
      <alignment horizontal="center"/>
    </xf>
    <xf numFmtId="0" fontId="33" fillId="17" borderId="55" xfId="2" applyFont="1" applyFill="1" applyBorder="1"/>
    <xf numFmtId="0" fontId="33" fillId="17" borderId="71" xfId="2" applyFont="1" applyFill="1" applyBorder="1"/>
    <xf numFmtId="0" fontId="35" fillId="17" borderId="62" xfId="2" applyFont="1" applyFill="1" applyBorder="1" applyAlignment="1">
      <alignment vertical="center"/>
    </xf>
    <xf numFmtId="0" fontId="35" fillId="17" borderId="68" xfId="5" applyFont="1" applyFill="1" applyBorder="1" applyAlignment="1">
      <alignment horizontal="left" vertical="center"/>
    </xf>
    <xf numFmtId="0" fontId="35" fillId="17" borderId="66" xfId="5" applyFont="1" applyFill="1" applyBorder="1" applyAlignment="1">
      <alignment horizontal="left" vertical="center"/>
    </xf>
    <xf numFmtId="0" fontId="35" fillId="17" borderId="62" xfId="5" applyFont="1" applyFill="1" applyBorder="1" applyAlignment="1">
      <alignment horizontal="left" vertical="center" wrapText="1"/>
    </xf>
    <xf numFmtId="0" fontId="35" fillId="17" borderId="67" xfId="5" applyFont="1" applyFill="1" applyBorder="1" applyAlignment="1">
      <alignment horizontal="left" vertical="center" wrapText="1"/>
    </xf>
    <xf numFmtId="0" fontId="35" fillId="17" borderId="64" xfId="2" applyFont="1" applyFill="1" applyBorder="1" applyAlignment="1">
      <alignment horizontal="center" vertical="center"/>
    </xf>
    <xf numFmtId="0" fontId="35" fillId="17" borderId="66" xfId="2" applyFont="1" applyFill="1" applyBorder="1" applyAlignment="1">
      <alignment horizontal="center" vertical="center"/>
    </xf>
    <xf numFmtId="0" fontId="35" fillId="17" borderId="67" xfId="5" applyFont="1" applyFill="1" applyBorder="1" applyAlignment="1">
      <alignment horizontal="left" vertical="center"/>
    </xf>
    <xf numFmtId="1" fontId="40" fillId="19" borderId="67" xfId="2" applyNumberFormat="1" applyFont="1" applyFill="1" applyBorder="1" applyAlignment="1">
      <alignment horizontal="center"/>
    </xf>
    <xf numFmtId="3" fontId="39" fillId="19" borderId="67" xfId="2" applyNumberFormat="1" applyFont="1" applyFill="1" applyBorder="1"/>
    <xf numFmtId="0" fontId="31" fillId="17" borderId="58" xfId="2" applyFont="1" applyFill="1" applyBorder="1" applyAlignment="1">
      <alignment horizontal="left" vertical="center" wrapText="1"/>
    </xf>
    <xf numFmtId="1" fontId="35" fillId="17" borderId="63" xfId="2" applyNumberFormat="1" applyFont="1" applyFill="1" applyBorder="1" applyAlignment="1">
      <alignment horizontal="center"/>
    </xf>
    <xf numFmtId="3" fontId="33" fillId="17" borderId="63" xfId="2" applyNumberFormat="1" applyFont="1" applyFill="1" applyBorder="1"/>
    <xf numFmtId="0" fontId="31" fillId="17" borderId="74" xfId="2" applyFont="1" applyFill="1" applyBorder="1" applyAlignment="1">
      <alignment horizontal="left" vertical="center" wrapText="1"/>
    </xf>
    <xf numFmtId="0" fontId="35" fillId="17" borderId="58" xfId="2" applyFont="1" applyFill="1" applyBorder="1" applyAlignment="1">
      <alignment horizontal="center" vertical="center"/>
    </xf>
    <xf numFmtId="0" fontId="35" fillId="17" borderId="75" xfId="2" applyFont="1" applyFill="1" applyBorder="1" applyAlignment="1">
      <alignment horizontal="left" wrapText="1"/>
    </xf>
    <xf numFmtId="0" fontId="35" fillId="17" borderId="64" xfId="2" applyFont="1" applyFill="1" applyBorder="1" applyAlignment="1">
      <alignment horizontal="center" vertical="center"/>
    </xf>
    <xf numFmtId="0" fontId="35" fillId="17" borderId="78" xfId="2" applyFont="1" applyFill="1" applyBorder="1" applyAlignment="1">
      <alignment horizontal="center" vertical="center"/>
    </xf>
    <xf numFmtId="0" fontId="35" fillId="17" borderId="65" xfId="2" applyFont="1" applyFill="1" applyBorder="1" applyAlignment="1">
      <alignment horizontal="center" vertical="center"/>
    </xf>
    <xf numFmtId="0" fontId="35" fillId="17" borderId="79" xfId="2" applyFont="1" applyFill="1" applyBorder="1" applyAlignment="1">
      <alignment horizontal="center" vertical="center"/>
    </xf>
    <xf numFmtId="0" fontId="35" fillId="17" borderId="28" xfId="2" applyFont="1" applyFill="1" applyBorder="1" applyAlignment="1">
      <alignment horizontal="center" vertical="center"/>
    </xf>
    <xf numFmtId="0" fontId="35" fillId="17" borderId="80" xfId="5" applyFont="1" applyFill="1" applyBorder="1" applyAlignment="1">
      <alignment horizontal="left" vertical="center"/>
    </xf>
    <xf numFmtId="1" fontId="35" fillId="17" borderId="80" xfId="2" applyNumberFormat="1" applyFont="1" applyFill="1" applyBorder="1" applyAlignment="1">
      <alignment horizontal="center"/>
    </xf>
    <xf numFmtId="0" fontId="33" fillId="17" borderId="80" xfId="2" applyFont="1" applyFill="1" applyBorder="1"/>
    <xf numFmtId="0" fontId="33" fillId="17" borderId="81" xfId="2" applyFont="1" applyFill="1" applyBorder="1"/>
    <xf numFmtId="0" fontId="35" fillId="17" borderId="0" xfId="2" applyFont="1" applyFill="1" applyAlignment="1">
      <alignment horizontal="center" vertical="center"/>
    </xf>
    <xf numFmtId="0" fontId="35" fillId="17" borderId="0" xfId="5" applyFont="1" applyFill="1" applyAlignment="1">
      <alignment horizontal="left" vertical="center"/>
    </xf>
    <xf numFmtId="0" fontId="35" fillId="17" borderId="0" xfId="2" applyFont="1" applyFill="1" applyAlignment="1">
      <alignment vertical="center"/>
    </xf>
    <xf numFmtId="49" fontId="35" fillId="17" borderId="0" xfId="2" applyNumberFormat="1" applyFont="1" applyFill="1" applyAlignment="1">
      <alignment horizontal="left"/>
    </xf>
    <xf numFmtId="1" fontId="33" fillId="17" borderId="0" xfId="2" applyNumberFormat="1" applyFont="1" applyFill="1"/>
    <xf numFmtId="0" fontId="31" fillId="17" borderId="0" xfId="5" applyFont="1" applyFill="1" applyAlignment="1">
      <alignment horizontal="left" vertical="center"/>
    </xf>
    <xf numFmtId="49" fontId="31" fillId="17" borderId="0" xfId="4" applyNumberFormat="1" applyFont="1" applyFill="1" applyAlignment="1">
      <alignment horizontal="left"/>
    </xf>
    <xf numFmtId="0" fontId="31" fillId="17" borderId="0" xfId="2" applyFont="1" applyFill="1" applyAlignment="1">
      <alignment horizontal="center"/>
    </xf>
    <xf numFmtId="1" fontId="31" fillId="17" borderId="0" xfId="2" applyNumberFormat="1" applyFont="1" applyFill="1" applyAlignment="1">
      <alignment horizontal="center" vertical="center"/>
    </xf>
    <xf numFmtId="0" fontId="31" fillId="17" borderId="0" xfId="2" applyFont="1" applyFill="1" applyAlignment="1">
      <alignment horizontal="center"/>
    </xf>
    <xf numFmtId="0" fontId="31" fillId="17" borderId="0" xfId="2" applyFont="1" applyFill="1" applyAlignment="1">
      <alignment horizontal="left"/>
    </xf>
    <xf numFmtId="1" fontId="40" fillId="17" borderId="0" xfId="2" applyNumberFormat="1" applyFont="1" applyFill="1" applyAlignment="1">
      <alignment horizontal="center" vertical="center"/>
    </xf>
    <xf numFmtId="0" fontId="40" fillId="17" borderId="0" xfId="2" applyFont="1" applyFill="1"/>
    <xf numFmtId="0" fontId="39" fillId="17" borderId="0" xfId="2" applyFont="1" applyFill="1"/>
    <xf numFmtId="1" fontId="35" fillId="17" borderId="0" xfId="2" applyNumberFormat="1" applyFont="1" applyFill="1" applyAlignment="1">
      <alignment horizontal="center" vertical="center"/>
    </xf>
    <xf numFmtId="0" fontId="35" fillId="17" borderId="0" xfId="2" applyFont="1" applyFill="1"/>
    <xf numFmtId="0" fontId="35" fillId="17" borderId="0" xfId="5" applyFont="1" applyFill="1" applyAlignment="1">
      <alignment vertical="center"/>
    </xf>
    <xf numFmtId="0" fontId="35" fillId="17" borderId="0" xfId="2" applyFont="1" applyFill="1" applyAlignment="1">
      <alignment horizontal="center"/>
    </xf>
    <xf numFmtId="0" fontId="33" fillId="17" borderId="0" xfId="2" applyFont="1" applyFill="1" applyAlignment="1">
      <alignment horizontal="center"/>
    </xf>
    <xf numFmtId="0" fontId="32" fillId="17" borderId="0" xfId="2" applyFont="1" applyFill="1" applyAlignment="1">
      <alignment horizontal="right"/>
    </xf>
    <xf numFmtId="1" fontId="43" fillId="17" borderId="0" xfId="2" applyNumberFormat="1" applyFont="1" applyFill="1" applyAlignment="1">
      <alignment horizontal="center"/>
    </xf>
    <xf numFmtId="0" fontId="35" fillId="17" borderId="0" xfId="2" applyFont="1" applyFill="1" applyAlignment="1">
      <alignment horizontal="left" vertical="center"/>
    </xf>
    <xf numFmtId="0" fontId="44" fillId="17" borderId="0" xfId="2" applyFont="1" applyFill="1" applyAlignment="1">
      <alignment horizontal="center"/>
    </xf>
    <xf numFmtId="1" fontId="31" fillId="17" borderId="43" xfId="2" applyNumberFormat="1" applyFont="1" applyFill="1" applyBorder="1" applyAlignment="1">
      <alignment horizontal="center" vertical="center" wrapText="1"/>
    </xf>
    <xf numFmtId="1" fontId="31" fillId="17" borderId="44" xfId="2" applyNumberFormat="1" applyFont="1" applyFill="1" applyBorder="1" applyAlignment="1">
      <alignment horizontal="center" vertical="center" wrapText="1"/>
    </xf>
    <xf numFmtId="1" fontId="31" fillId="17" borderId="82" xfId="4" applyNumberFormat="1" applyFont="1" applyFill="1" applyBorder="1" applyAlignment="1">
      <alignment horizontal="center" vertical="center" wrapText="1"/>
    </xf>
    <xf numFmtId="1" fontId="31" fillId="17" borderId="61" xfId="4" applyNumberFormat="1" applyFont="1" applyFill="1" applyBorder="1" applyAlignment="1">
      <alignment horizontal="center" vertical="center" wrapText="1"/>
    </xf>
    <xf numFmtId="1" fontId="31" fillId="17" borderId="83" xfId="4" applyNumberFormat="1" applyFont="1" applyFill="1" applyBorder="1" applyAlignment="1">
      <alignment horizontal="center" vertical="center" wrapText="1"/>
    </xf>
    <xf numFmtId="1" fontId="31" fillId="17" borderId="47" xfId="4" applyNumberFormat="1" applyFont="1" applyFill="1" applyBorder="1" applyAlignment="1">
      <alignment horizontal="center" vertical="center" wrapText="1"/>
    </xf>
    <xf numFmtId="0" fontId="31" fillId="17" borderId="47" xfId="6" applyFont="1" applyFill="1" applyBorder="1" applyAlignment="1">
      <alignment horizontal="center" vertical="center" wrapText="1"/>
    </xf>
    <xf numFmtId="0" fontId="31" fillId="17" borderId="48" xfId="6" applyFont="1" applyFill="1" applyBorder="1" applyAlignment="1">
      <alignment horizontal="center" vertical="center" wrapText="1"/>
    </xf>
    <xf numFmtId="1" fontId="31" fillId="17" borderId="49" xfId="2" applyNumberFormat="1" applyFont="1" applyFill="1" applyBorder="1" applyAlignment="1">
      <alignment horizontal="center" vertical="center" wrapText="1"/>
    </xf>
    <xf numFmtId="1" fontId="31" fillId="17" borderId="84" xfId="2" applyNumberFormat="1" applyFont="1" applyFill="1" applyBorder="1" applyAlignment="1">
      <alignment horizontal="center" vertical="center" wrapText="1"/>
    </xf>
    <xf numFmtId="1" fontId="31" fillId="17" borderId="85" xfId="4" applyNumberFormat="1" applyFont="1" applyFill="1" applyBorder="1" applyAlignment="1">
      <alignment horizontal="center" vertical="center" wrapText="1"/>
    </xf>
    <xf numFmtId="0" fontId="45" fillId="18" borderId="27" xfId="5" applyFont="1" applyFill="1" applyBorder="1" applyAlignment="1">
      <alignment horizontal="center" vertical="center" wrapText="1"/>
    </xf>
    <xf numFmtId="0" fontId="45" fillId="18" borderId="86" xfId="5" applyFont="1" applyFill="1" applyBorder="1" applyAlignment="1">
      <alignment horizontal="center" vertical="center" wrapText="1"/>
    </xf>
    <xf numFmtId="1" fontId="31" fillId="17" borderId="87" xfId="4" applyNumberFormat="1" applyFont="1" applyFill="1" applyBorder="1" applyAlignment="1">
      <alignment horizontal="center" vertical="center" wrapText="1"/>
    </xf>
    <xf numFmtId="1" fontId="31" fillId="17" borderId="88" xfId="4" applyNumberFormat="1" applyFont="1" applyFill="1" applyBorder="1" applyAlignment="1">
      <alignment horizontal="center" vertical="center" wrapText="1"/>
    </xf>
    <xf numFmtId="0" fontId="31" fillId="17" borderId="89" xfId="6" applyFont="1" applyFill="1" applyBorder="1" applyAlignment="1">
      <alignment horizontal="center" vertical="center" wrapText="1"/>
    </xf>
    <xf numFmtId="1" fontId="31" fillId="17" borderId="49" xfId="2" applyNumberFormat="1" applyFont="1" applyFill="1" applyBorder="1" applyAlignment="1">
      <alignment horizontal="center" vertical="center"/>
    </xf>
    <xf numFmtId="1" fontId="31" fillId="17" borderId="84" xfId="2" applyNumberFormat="1" applyFont="1" applyFill="1" applyBorder="1" applyAlignment="1">
      <alignment horizontal="center" vertical="center"/>
    </xf>
    <xf numFmtId="1" fontId="31" fillId="17" borderId="88" xfId="2" applyNumberFormat="1" applyFont="1" applyFill="1" applyBorder="1" applyAlignment="1">
      <alignment horizontal="center"/>
    </xf>
    <xf numFmtId="1" fontId="32" fillId="17" borderId="88" xfId="2" applyNumberFormat="1" applyFont="1" applyFill="1" applyBorder="1" applyAlignment="1">
      <alignment horizontal="center"/>
    </xf>
    <xf numFmtId="1" fontId="31" fillId="17" borderId="89" xfId="2" applyNumberFormat="1" applyFont="1" applyFill="1" applyBorder="1" applyAlignment="1">
      <alignment horizontal="center"/>
    </xf>
    <xf numFmtId="0" fontId="31" fillId="20" borderId="90" xfId="5" applyFont="1" applyFill="1" applyBorder="1" applyAlignment="1">
      <alignment horizontal="center" vertical="center" wrapText="1"/>
    </xf>
    <xf numFmtId="0" fontId="31" fillId="20" borderId="63" xfId="5" applyFont="1" applyFill="1" applyBorder="1" applyAlignment="1">
      <alignment horizontal="center" vertical="center" wrapText="1"/>
    </xf>
    <xf numFmtId="4" fontId="31" fillId="20" borderId="63" xfId="2" applyNumberFormat="1" applyFont="1" applyFill="1" applyBorder="1" applyAlignment="1">
      <alignment horizontal="center"/>
    </xf>
    <xf numFmtId="3" fontId="46" fillId="20" borderId="63" xfId="2" applyNumberFormat="1" applyFont="1" applyFill="1" applyBorder="1" applyAlignment="1">
      <alignment horizontal="right"/>
    </xf>
    <xf numFmtId="3" fontId="46" fillId="20" borderId="73" xfId="2" applyNumberFormat="1" applyFont="1" applyFill="1" applyBorder="1" applyAlignment="1">
      <alignment horizontal="right"/>
    </xf>
    <xf numFmtId="0" fontId="31" fillId="21" borderId="62" xfId="5" applyFont="1" applyFill="1" applyBorder="1" applyAlignment="1">
      <alignment horizontal="left" vertical="center"/>
    </xf>
    <xf numFmtId="0" fontId="31" fillId="21" borderId="67" xfId="5" applyFont="1" applyFill="1" applyBorder="1" applyAlignment="1">
      <alignment horizontal="left" vertical="center"/>
    </xf>
    <xf numFmtId="1" fontId="31" fillId="21" borderId="67" xfId="2" applyNumberFormat="1" applyFont="1" applyFill="1" applyBorder="1" applyAlignment="1">
      <alignment horizontal="center"/>
    </xf>
    <xf numFmtId="1" fontId="47" fillId="21" borderId="67" xfId="2" applyNumberFormat="1" applyFont="1" applyFill="1" applyBorder="1" applyAlignment="1">
      <alignment horizontal="right"/>
    </xf>
    <xf numFmtId="1" fontId="32" fillId="21" borderId="67" xfId="2" applyNumberFormat="1" applyFont="1" applyFill="1" applyBorder="1" applyAlignment="1">
      <alignment horizontal="right"/>
    </xf>
    <xf numFmtId="0" fontId="33" fillId="21" borderId="67" xfId="2" applyFont="1" applyFill="1" applyBorder="1" applyAlignment="1">
      <alignment horizontal="right"/>
    </xf>
    <xf numFmtId="0" fontId="33" fillId="21" borderId="69" xfId="2" applyFont="1" applyFill="1" applyBorder="1" applyAlignment="1">
      <alignment horizontal="right"/>
    </xf>
    <xf numFmtId="0" fontId="31" fillId="21" borderId="67" xfId="7" applyFont="1" applyFill="1" applyBorder="1" applyAlignment="1">
      <alignment horizontal="center" vertical="center"/>
    </xf>
    <xf numFmtId="0" fontId="32" fillId="21" borderId="67" xfId="7" applyFont="1" applyFill="1" applyBorder="1" applyAlignment="1">
      <alignment horizontal="right" vertical="center"/>
    </xf>
    <xf numFmtId="0" fontId="35" fillId="21" borderId="62" xfId="5" applyFont="1" applyFill="1" applyBorder="1" applyAlignment="1">
      <alignment horizontal="left" vertical="center"/>
    </xf>
    <xf numFmtId="0" fontId="35" fillId="21" borderId="67" xfId="5" applyFont="1" applyFill="1" applyBorder="1" applyAlignment="1">
      <alignment horizontal="left" vertical="center"/>
    </xf>
    <xf numFmtId="0" fontId="35" fillId="21" borderId="67" xfId="7" applyFont="1" applyFill="1" applyBorder="1" applyAlignment="1">
      <alignment horizontal="center"/>
    </xf>
    <xf numFmtId="0" fontId="33" fillId="21" borderId="67" xfId="7" applyFont="1" applyFill="1" applyBorder="1" applyAlignment="1">
      <alignment horizontal="right"/>
    </xf>
    <xf numFmtId="0" fontId="31" fillId="21" borderId="62" xfId="5" applyFont="1" applyFill="1" applyBorder="1" applyAlignment="1">
      <alignment horizontal="left" vertical="center"/>
    </xf>
    <xf numFmtId="0" fontId="31" fillId="21" borderId="62" xfId="2" applyFont="1" applyFill="1" applyBorder="1" applyAlignment="1">
      <alignment horizontal="left" vertical="center"/>
    </xf>
    <xf numFmtId="0" fontId="31" fillId="21" borderId="67" xfId="2" applyFont="1" applyFill="1" applyBorder="1" applyAlignment="1">
      <alignment horizontal="left" vertical="center"/>
    </xf>
    <xf numFmtId="0" fontId="31" fillId="21" borderId="66" xfId="7" applyFont="1" applyFill="1" applyBorder="1" applyAlignment="1">
      <alignment horizontal="center"/>
    </xf>
    <xf numFmtId="0" fontId="32" fillId="21" borderId="68" xfId="7" applyFont="1" applyFill="1" applyBorder="1" applyAlignment="1">
      <alignment horizontal="right"/>
    </xf>
    <xf numFmtId="0" fontId="33" fillId="21" borderId="91" xfId="2" applyFont="1" applyFill="1" applyBorder="1" applyAlignment="1">
      <alignment horizontal="right"/>
    </xf>
    <xf numFmtId="0" fontId="35" fillId="21" borderId="66" xfId="7" applyFont="1" applyFill="1" applyBorder="1" applyAlignment="1">
      <alignment horizontal="center"/>
    </xf>
    <xf numFmtId="0" fontId="33" fillId="21" borderId="68" xfId="7" applyFont="1" applyFill="1" applyBorder="1" applyAlignment="1">
      <alignment horizontal="right"/>
    </xf>
    <xf numFmtId="0" fontId="31" fillId="21" borderId="62" xfId="2" applyFont="1" applyFill="1" applyBorder="1" applyAlignment="1">
      <alignment horizontal="left" vertical="center" wrapText="1"/>
    </xf>
    <xf numFmtId="0" fontId="31" fillId="21" borderId="67" xfId="2" applyFont="1" applyFill="1" applyBorder="1" applyAlignment="1">
      <alignment horizontal="left" vertical="center" wrapText="1"/>
    </xf>
    <xf numFmtId="0" fontId="35" fillId="21" borderId="62" xfId="2" applyFont="1" applyFill="1" applyBorder="1" applyAlignment="1">
      <alignment vertical="center"/>
    </xf>
    <xf numFmtId="3" fontId="46" fillId="21" borderId="67" xfId="2" applyNumberFormat="1" applyFont="1" applyFill="1" applyBorder="1" applyAlignment="1">
      <alignment horizontal="right"/>
    </xf>
    <xf numFmtId="3" fontId="46" fillId="21" borderId="69" xfId="2" applyNumberFormat="1" applyFont="1" applyFill="1" applyBorder="1" applyAlignment="1">
      <alignment horizontal="right"/>
    </xf>
    <xf numFmtId="0" fontId="31" fillId="17" borderId="62" xfId="5" applyFont="1" applyFill="1" applyBorder="1" applyAlignment="1">
      <alignment horizontal="left" vertical="center"/>
    </xf>
    <xf numFmtId="0" fontId="31" fillId="17" borderId="67" xfId="5" applyFont="1" applyFill="1" applyBorder="1" applyAlignment="1">
      <alignment horizontal="left" vertical="center"/>
    </xf>
    <xf numFmtId="1" fontId="31" fillId="17" borderId="66" xfId="4" applyNumberFormat="1" applyFont="1" applyFill="1" applyBorder="1" applyAlignment="1">
      <alignment horizontal="center"/>
    </xf>
    <xf numFmtId="1" fontId="49" fillId="17" borderId="67" xfId="2" applyNumberFormat="1" applyFont="1" applyFill="1" applyBorder="1" applyAlignment="1">
      <alignment horizontal="right"/>
    </xf>
    <xf numFmtId="1" fontId="32" fillId="17" borderId="68" xfId="4" applyNumberFormat="1" applyFont="1" applyFill="1" applyBorder="1" applyAlignment="1">
      <alignment horizontal="right"/>
    </xf>
    <xf numFmtId="0" fontId="33" fillId="17" borderId="67" xfId="2" applyFont="1" applyFill="1" applyBorder="1" applyAlignment="1">
      <alignment horizontal="right"/>
    </xf>
    <xf numFmtId="0" fontId="33" fillId="17" borderId="91" xfId="2" applyFont="1" applyFill="1" applyBorder="1" applyAlignment="1">
      <alignment horizontal="right"/>
    </xf>
    <xf numFmtId="0" fontId="35" fillId="17" borderId="62" xfId="5" applyFont="1" applyFill="1" applyBorder="1" applyAlignment="1">
      <alignment horizontal="left" vertical="center"/>
    </xf>
    <xf numFmtId="0" fontId="35" fillId="17" borderId="67" xfId="5" applyFont="1" applyFill="1" applyBorder="1" applyAlignment="1">
      <alignment horizontal="left" vertical="center"/>
    </xf>
    <xf numFmtId="0" fontId="35" fillId="17" borderId="66" xfId="7" applyFont="1" applyFill="1" applyBorder="1" applyAlignment="1">
      <alignment horizontal="center" vertical="center"/>
    </xf>
    <xf numFmtId="0" fontId="33" fillId="17" borderId="68" xfId="7" applyFont="1" applyFill="1" applyBorder="1" applyAlignment="1">
      <alignment horizontal="right" vertical="center"/>
    </xf>
    <xf numFmtId="0" fontId="35" fillId="17" borderId="62" xfId="5" applyFont="1" applyFill="1" applyBorder="1" applyAlignment="1">
      <alignment horizontal="center" vertical="center"/>
    </xf>
    <xf numFmtId="0" fontId="35" fillId="17" borderId="66" xfId="7" applyFont="1" applyFill="1" applyBorder="1" applyAlignment="1">
      <alignment horizontal="center"/>
    </xf>
    <xf numFmtId="0" fontId="33" fillId="17" borderId="68" xfId="7" applyFont="1" applyFill="1" applyBorder="1" applyAlignment="1">
      <alignment horizontal="right"/>
    </xf>
    <xf numFmtId="0" fontId="31" fillId="17" borderId="66" xfId="7" applyFont="1" applyFill="1" applyBorder="1" applyAlignment="1">
      <alignment horizontal="center"/>
    </xf>
    <xf numFmtId="0" fontId="32" fillId="17" borderId="68" xfId="7" applyFont="1" applyFill="1" applyBorder="1" applyAlignment="1">
      <alignment horizontal="right"/>
    </xf>
    <xf numFmtId="0" fontId="35" fillId="17" borderId="62" xfId="5" applyFont="1" applyFill="1" applyBorder="1" applyAlignment="1">
      <alignment vertical="center"/>
    </xf>
    <xf numFmtId="0" fontId="35" fillId="17" borderId="66" xfId="5" applyFont="1" applyFill="1" applyBorder="1" applyAlignment="1">
      <alignment horizontal="center"/>
    </xf>
    <xf numFmtId="0" fontId="33" fillId="17" borderId="68" xfId="5" applyFont="1" applyFill="1" applyBorder="1" applyAlignment="1">
      <alignment horizontal="right"/>
    </xf>
    <xf numFmtId="0" fontId="35" fillId="17" borderId="77" xfId="5" applyFont="1" applyFill="1" applyBorder="1" applyAlignment="1">
      <alignment horizontal="center"/>
    </xf>
    <xf numFmtId="0" fontId="33" fillId="17" borderId="70" xfId="5" applyFont="1" applyFill="1" applyBorder="1" applyAlignment="1">
      <alignment horizontal="right"/>
    </xf>
    <xf numFmtId="0" fontId="33" fillId="17" borderId="92" xfId="2" applyFont="1" applyFill="1" applyBorder="1" applyAlignment="1">
      <alignment horizontal="right"/>
    </xf>
    <xf numFmtId="0" fontId="35" fillId="17" borderId="75" xfId="5" applyFont="1" applyFill="1" applyBorder="1" applyAlignment="1">
      <alignment horizontal="center"/>
    </xf>
    <xf numFmtId="0" fontId="33" fillId="17" borderId="72" xfId="5" applyFont="1" applyFill="1" applyBorder="1" applyAlignment="1">
      <alignment horizontal="right"/>
    </xf>
    <xf numFmtId="0" fontId="33" fillId="17" borderId="93" xfId="2" applyFont="1" applyFill="1" applyBorder="1" applyAlignment="1">
      <alignment horizontal="right"/>
    </xf>
    <xf numFmtId="0" fontId="35" fillId="17" borderId="77" xfId="7" applyFont="1" applyFill="1" applyBorder="1" applyAlignment="1">
      <alignment horizontal="center"/>
    </xf>
    <xf numFmtId="0" fontId="33" fillId="17" borderId="70" xfId="7" applyFont="1" applyFill="1" applyBorder="1" applyAlignment="1">
      <alignment horizontal="right"/>
    </xf>
    <xf numFmtId="0" fontId="31" fillId="22" borderId="62" xfId="5" applyFont="1" applyFill="1" applyBorder="1" applyAlignment="1">
      <alignment horizontal="center" vertical="center" wrapText="1"/>
    </xf>
    <xf numFmtId="0" fontId="31" fillId="22" borderId="67" xfId="5" applyFont="1" applyFill="1" applyBorder="1" applyAlignment="1">
      <alignment horizontal="center" vertical="center" wrapText="1"/>
    </xf>
    <xf numFmtId="1" fontId="31" fillId="22" borderId="67" xfId="4" applyNumberFormat="1" applyFont="1" applyFill="1" applyBorder="1" applyAlignment="1">
      <alignment horizontal="center"/>
    </xf>
    <xf numFmtId="3" fontId="46" fillId="22" borderId="67" xfId="2" applyNumberFormat="1" applyFont="1" applyFill="1" applyBorder="1" applyAlignment="1">
      <alignment horizontal="right" wrapText="1"/>
    </xf>
    <xf numFmtId="3" fontId="46" fillId="22" borderId="69" xfId="2" applyNumberFormat="1" applyFont="1" applyFill="1" applyBorder="1" applyAlignment="1">
      <alignment horizontal="right" wrapText="1"/>
    </xf>
    <xf numFmtId="0" fontId="35" fillId="17" borderId="62" xfId="7" applyFont="1" applyFill="1" applyBorder="1" applyAlignment="1">
      <alignment horizontal="left" vertical="center"/>
    </xf>
    <xf numFmtId="0" fontId="35" fillId="17" borderId="67" xfId="7" applyFont="1" applyFill="1" applyBorder="1" applyAlignment="1">
      <alignment horizontal="left" vertical="center"/>
    </xf>
    <xf numFmtId="1" fontId="35" fillId="17" borderId="74" xfId="4" applyNumberFormat="1" applyFont="1" applyFill="1" applyBorder="1" applyAlignment="1">
      <alignment horizontal="center"/>
    </xf>
    <xf numFmtId="3" fontId="49" fillId="17" borderId="67" xfId="2" applyNumberFormat="1" applyFont="1" applyFill="1" applyBorder="1" applyAlignment="1">
      <alignment horizontal="right"/>
    </xf>
    <xf numFmtId="3" fontId="33" fillId="17" borderId="67" xfId="4" applyNumberFormat="1" applyFont="1" applyFill="1" applyBorder="1" applyAlignment="1">
      <alignment horizontal="right"/>
    </xf>
    <xf numFmtId="3" fontId="33" fillId="17" borderId="67" xfId="2" applyNumberFormat="1" applyFont="1" applyFill="1" applyBorder="1" applyAlignment="1">
      <alignment horizontal="right"/>
    </xf>
    <xf numFmtId="3" fontId="33" fillId="17" borderId="69" xfId="2" applyNumberFormat="1" applyFont="1" applyFill="1" applyBorder="1" applyAlignment="1">
      <alignment horizontal="right"/>
    </xf>
    <xf numFmtId="1" fontId="35" fillId="17" borderId="66" xfId="4" applyNumberFormat="1" applyFont="1" applyFill="1" applyBorder="1" applyAlignment="1">
      <alignment horizontal="center"/>
    </xf>
    <xf numFmtId="3" fontId="33" fillId="17" borderId="68" xfId="4" applyNumberFormat="1" applyFont="1" applyFill="1" applyBorder="1" applyAlignment="1">
      <alignment horizontal="right"/>
    </xf>
    <xf numFmtId="3" fontId="33" fillId="17" borderId="91" xfId="2" applyNumberFormat="1" applyFont="1" applyFill="1" applyBorder="1" applyAlignment="1">
      <alignment horizontal="right"/>
    </xf>
    <xf numFmtId="3" fontId="37" fillId="17" borderId="67" xfId="2" applyNumberFormat="1" applyFont="1" applyFill="1" applyBorder="1" applyAlignment="1">
      <alignment horizontal="right"/>
    </xf>
    <xf numFmtId="3" fontId="30" fillId="0" borderId="91" xfId="2" applyNumberFormat="1" applyBorder="1" applyAlignment="1">
      <alignment horizontal="right"/>
    </xf>
    <xf numFmtId="0" fontId="35" fillId="17" borderId="62" xfId="7" applyFont="1" applyFill="1" applyBorder="1" applyAlignment="1">
      <alignment horizontal="left" vertical="center"/>
    </xf>
    <xf numFmtId="1" fontId="33" fillId="17" borderId="68" xfId="4" applyNumberFormat="1" applyFont="1" applyFill="1" applyBorder="1" applyAlignment="1">
      <alignment horizontal="right"/>
    </xf>
    <xf numFmtId="1" fontId="50" fillId="17" borderId="67" xfId="2" applyNumberFormat="1" applyFont="1" applyFill="1" applyBorder="1" applyAlignment="1">
      <alignment horizontal="right"/>
    </xf>
    <xf numFmtId="1" fontId="35" fillId="17" borderId="77" xfId="4" applyNumberFormat="1" applyFont="1" applyFill="1" applyBorder="1" applyAlignment="1">
      <alignment horizontal="center"/>
    </xf>
    <xf numFmtId="1" fontId="33" fillId="17" borderId="70" xfId="4" applyNumberFormat="1" applyFont="1" applyFill="1" applyBorder="1" applyAlignment="1">
      <alignment horizontal="right"/>
    </xf>
    <xf numFmtId="0" fontId="35" fillId="17" borderId="79" xfId="7" applyFont="1" applyFill="1" applyBorder="1" applyAlignment="1">
      <alignment horizontal="left" vertical="center"/>
    </xf>
    <xf numFmtId="0" fontId="35" fillId="17" borderId="94" xfId="7" applyFont="1" applyFill="1" applyBorder="1" applyAlignment="1">
      <alignment vertical="center"/>
    </xf>
    <xf numFmtId="0" fontId="35" fillId="17" borderId="95" xfId="7" applyFont="1" applyFill="1" applyBorder="1" applyAlignment="1">
      <alignment vertical="center"/>
    </xf>
    <xf numFmtId="1" fontId="35" fillId="17" borderId="80" xfId="4" applyNumberFormat="1" applyFont="1" applyFill="1" applyBorder="1" applyAlignment="1">
      <alignment horizontal="center"/>
    </xf>
    <xf numFmtId="1" fontId="50" fillId="17" borderId="80" xfId="2" applyNumberFormat="1" applyFont="1" applyFill="1" applyBorder="1" applyAlignment="1">
      <alignment horizontal="right"/>
    </xf>
    <xf numFmtId="1" fontId="33" fillId="17" borderId="94" xfId="4" applyNumberFormat="1" applyFont="1" applyFill="1" applyBorder="1" applyAlignment="1">
      <alignment horizontal="right"/>
    </xf>
    <xf numFmtId="0" fontId="33" fillId="17" borderId="80" xfId="2" applyFont="1" applyFill="1" applyBorder="1" applyAlignment="1">
      <alignment horizontal="right"/>
    </xf>
    <xf numFmtId="0" fontId="33" fillId="17" borderId="96" xfId="2" applyFont="1" applyFill="1" applyBorder="1" applyAlignment="1">
      <alignment horizontal="right"/>
    </xf>
    <xf numFmtId="0" fontId="31" fillId="23" borderId="63" xfId="2" applyFont="1" applyFill="1" applyBorder="1" applyAlignment="1">
      <alignment horizontal="left" vertical="center" wrapText="1"/>
    </xf>
    <xf numFmtId="1" fontId="31" fillId="23" borderId="63" xfId="4" applyNumberFormat="1" applyFont="1" applyFill="1" applyBorder="1" applyAlignment="1">
      <alignment horizontal="center"/>
    </xf>
    <xf numFmtId="3" fontId="37" fillId="23" borderId="63" xfId="2" applyNumberFormat="1" applyFont="1" applyFill="1" applyBorder="1" applyAlignment="1">
      <alignment horizontal="right"/>
    </xf>
    <xf numFmtId="0" fontId="31" fillId="17" borderId="67" xfId="5" applyFont="1" applyFill="1" applyBorder="1" applyAlignment="1">
      <alignment horizontal="left" vertical="center" wrapText="1"/>
    </xf>
    <xf numFmtId="0" fontId="31" fillId="17" borderId="67" xfId="7" applyFont="1" applyFill="1" applyBorder="1" applyAlignment="1">
      <alignment horizontal="center"/>
    </xf>
    <xf numFmtId="0" fontId="35" fillId="17" borderId="75" xfId="7" applyFont="1" applyFill="1" applyBorder="1" applyAlignment="1">
      <alignment horizontal="center"/>
    </xf>
    <xf numFmtId="0" fontId="35" fillId="17" borderId="67" xfId="5" applyFont="1" applyFill="1" applyBorder="1" applyAlignment="1">
      <alignment vertical="center"/>
    </xf>
    <xf numFmtId="0" fontId="31" fillId="22" borderId="68" xfId="5" applyFont="1" applyFill="1" applyBorder="1" applyAlignment="1">
      <alignment horizontal="left" vertical="center"/>
    </xf>
    <xf numFmtId="0" fontId="31" fillId="22" borderId="65" xfId="5" applyFont="1" applyFill="1" applyBorder="1" applyAlignment="1">
      <alignment horizontal="left" vertical="center"/>
    </xf>
    <xf numFmtId="0" fontId="31" fillId="22" borderId="66" xfId="5" applyFont="1" applyFill="1" applyBorder="1" applyAlignment="1">
      <alignment horizontal="left" vertical="center"/>
    </xf>
    <xf numFmtId="0" fontId="31" fillId="22" borderId="66" xfId="7" applyFont="1" applyFill="1" applyBorder="1" applyAlignment="1">
      <alignment horizontal="center"/>
    </xf>
    <xf numFmtId="3" fontId="37" fillId="22" borderId="67" xfId="2" applyNumberFormat="1" applyFont="1" applyFill="1" applyBorder="1" applyAlignment="1">
      <alignment horizontal="right"/>
    </xf>
    <xf numFmtId="3" fontId="33" fillId="17" borderId="68" xfId="7" applyNumberFormat="1" applyFont="1" applyFill="1" applyBorder="1" applyAlignment="1">
      <alignment horizontal="right"/>
    </xf>
    <xf numFmtId="3" fontId="33" fillId="17" borderId="66" xfId="2" applyNumberFormat="1" applyFont="1" applyFill="1" applyBorder="1" applyAlignment="1">
      <alignment horizontal="right"/>
    </xf>
    <xf numFmtId="3" fontId="33" fillId="17" borderId="70" xfId="7" applyNumberFormat="1" applyFont="1" applyFill="1" applyBorder="1" applyAlignment="1">
      <alignment horizontal="right"/>
    </xf>
    <xf numFmtId="3" fontId="33" fillId="17" borderId="77" xfId="2" applyNumberFormat="1" applyFont="1" applyFill="1" applyBorder="1" applyAlignment="1">
      <alignment horizontal="right"/>
    </xf>
    <xf numFmtId="3" fontId="33" fillId="17" borderId="72" xfId="7" applyNumberFormat="1" applyFont="1" applyFill="1" applyBorder="1" applyAlignment="1">
      <alignment horizontal="right"/>
    </xf>
    <xf numFmtId="3" fontId="33" fillId="17" borderId="75" xfId="2" applyNumberFormat="1" applyFont="1" applyFill="1" applyBorder="1" applyAlignment="1">
      <alignment horizontal="right"/>
    </xf>
    <xf numFmtId="0" fontId="31" fillId="17" borderId="75" xfId="7" applyFont="1" applyFill="1" applyBorder="1" applyAlignment="1">
      <alignment horizontal="center"/>
    </xf>
    <xf numFmtId="1" fontId="50" fillId="17" borderId="67" xfId="2" applyNumberFormat="1" applyFont="1" applyFill="1" applyBorder="1" applyAlignment="1">
      <alignment horizontal="center"/>
    </xf>
    <xf numFmtId="0" fontId="32" fillId="17" borderId="72" xfId="7" applyFont="1" applyFill="1" applyBorder="1" applyAlignment="1">
      <alignment horizontal="left"/>
    </xf>
    <xf numFmtId="0" fontId="33" fillId="17" borderId="75" xfId="2" applyFont="1" applyFill="1" applyBorder="1"/>
    <xf numFmtId="0" fontId="32" fillId="17" borderId="68" xfId="7" applyFont="1" applyFill="1" applyBorder="1" applyAlignment="1">
      <alignment horizontal="left"/>
    </xf>
    <xf numFmtId="0" fontId="33" fillId="17" borderId="66" xfId="2" applyFont="1" applyFill="1" applyBorder="1"/>
    <xf numFmtId="0" fontId="33" fillId="17" borderId="68" xfId="7" applyFont="1" applyFill="1" applyBorder="1" applyAlignment="1">
      <alignment horizontal="left"/>
    </xf>
    <xf numFmtId="49" fontId="35" fillId="17" borderId="67" xfId="5" applyNumberFormat="1" applyFont="1" applyFill="1" applyBorder="1" applyAlignment="1">
      <alignment horizontal="left" vertical="center"/>
    </xf>
    <xf numFmtId="0" fontId="33" fillId="17" borderId="68" xfId="5" applyFont="1" applyFill="1" applyBorder="1" applyAlignment="1">
      <alignment horizontal="left"/>
    </xf>
    <xf numFmtId="0" fontId="31" fillId="17" borderId="66" xfId="5" applyFont="1" applyFill="1" applyBorder="1" applyAlignment="1">
      <alignment horizontal="center"/>
    </xf>
    <xf numFmtId="0" fontId="31" fillId="17" borderId="68" xfId="5" applyFont="1" applyFill="1" applyBorder="1" applyAlignment="1">
      <alignment horizontal="left" vertical="center"/>
    </xf>
    <xf numFmtId="0" fontId="35" fillId="17" borderId="67" xfId="7" applyFont="1" applyFill="1" applyBorder="1" applyAlignment="1">
      <alignment horizontal="center"/>
    </xf>
    <xf numFmtId="0" fontId="35" fillId="17" borderId="67" xfId="5" applyFont="1" applyFill="1" applyBorder="1" applyAlignment="1">
      <alignment vertical="center"/>
    </xf>
    <xf numFmtId="0" fontId="31" fillId="17" borderId="67" xfId="7" applyFont="1" applyFill="1" applyBorder="1" applyAlignment="1">
      <alignment horizontal="left" vertical="center"/>
    </xf>
    <xf numFmtId="0" fontId="35" fillId="17" borderId="68" xfId="7" applyFont="1" applyFill="1" applyBorder="1" applyAlignment="1">
      <alignment horizontal="left" vertical="center"/>
    </xf>
    <xf numFmtId="0" fontId="35" fillId="17" borderId="66" xfId="7" applyFont="1" applyFill="1" applyBorder="1" applyAlignment="1">
      <alignment horizontal="left" vertical="center"/>
    </xf>
    <xf numFmtId="0" fontId="35" fillId="17" borderId="67" xfId="7" applyFont="1" applyFill="1" applyBorder="1" applyAlignment="1">
      <alignment horizontal="left" vertical="center"/>
    </xf>
    <xf numFmtId="0" fontId="33" fillId="17" borderId="67" xfId="7" applyFont="1" applyFill="1" applyBorder="1" applyAlignment="1">
      <alignment horizontal="left"/>
    </xf>
    <xf numFmtId="0" fontId="35" fillId="17" borderId="0" xfId="7" applyFont="1" applyFill="1" applyAlignment="1">
      <alignment horizontal="left" vertical="center"/>
    </xf>
    <xf numFmtId="0" fontId="35" fillId="17" borderId="0" xfId="7" applyFont="1" applyFill="1" applyAlignment="1">
      <alignment horizontal="center"/>
    </xf>
    <xf numFmtId="0" fontId="33" fillId="17" borderId="0" xfId="7" applyFont="1" applyFill="1" applyAlignment="1">
      <alignment horizontal="left"/>
    </xf>
    <xf numFmtId="1" fontId="39" fillId="17" borderId="0" xfId="2" applyNumberFormat="1" applyFont="1" applyFill="1" applyAlignment="1">
      <alignment horizontal="center" vertical="center"/>
    </xf>
    <xf numFmtId="0" fontId="39" fillId="17" borderId="0" xfId="2" applyFont="1" applyFill="1" applyAlignment="1">
      <alignment horizontal="center"/>
    </xf>
    <xf numFmtId="0" fontId="33" fillId="17" borderId="0" xfId="2" applyFont="1" applyFill="1" applyAlignment="1">
      <alignment horizontal="center"/>
    </xf>
    <xf numFmtId="1" fontId="35" fillId="17" borderId="0" xfId="2" applyNumberFormat="1" applyFont="1" applyFill="1" applyAlignment="1">
      <alignment vertical="center"/>
    </xf>
    <xf numFmtId="0" fontId="31" fillId="17" borderId="0" xfId="5" applyFont="1" applyFill="1" applyAlignment="1">
      <alignment vertical="center" wrapText="1"/>
    </xf>
    <xf numFmtId="0" fontId="51" fillId="17" borderId="0" xfId="5" applyFont="1" applyFill="1" applyAlignment="1">
      <alignment horizontal="center" vertical="center"/>
    </xf>
  </cellXfs>
  <cellStyles count="8">
    <cellStyle name="Normal" xfId="0" builtinId="0"/>
    <cellStyle name="Normal 2" xfId="5" xr:uid="{0EDE45D1-D23F-4C5D-B721-ACE9173821D1}"/>
    <cellStyle name="Normal_F 07" xfId="3" xr:uid="{0E3464C6-C48B-425A-9E29-A60D144E3D91}"/>
    <cellStyle name="Normal_mach03" xfId="4" xr:uid="{5C764A23-F38F-47CE-8010-6D34296692B7}"/>
    <cellStyle name="Normal_mach14 si 15" xfId="6" xr:uid="{6E94BBE8-E354-4C0F-807A-683F74AED255}"/>
    <cellStyle name="Normal_mach30" xfId="2" xr:uid="{46B6E8F2-4C07-4B22-A59A-4F149C6573D7}"/>
    <cellStyle name="Normal_Machete buget 99" xfId="7" xr:uid="{D5C3E11A-1026-479F-949F-091E2EDEA6D8}"/>
    <cellStyle name="Normal_VAC 1b" xfId="1" xr:uid="{46076ACE-B2EF-4F12-8962-B2CD83D9BD33}"/>
  </cellStyles>
  <dxfs count="0"/>
  <tableStyles count="0" defaultTableStyle="TableStyleMedium2" defaultPivotStyle="PivotStyleLight16"/>
  <colors>
    <mruColors>
      <color rgb="FFFACAF3"/>
      <color rgb="FFEA34D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Moga.Florica\Desktop\HCL%20%20%20SEMNATE\EXECUTIE%202023\ANEXE\26.%20Anexa%2026%20FEN%20venituri.xls" TargetMode="External"/><Relationship Id="rId1" Type="http://schemas.openxmlformats.org/officeDocument/2006/relationships/externalLinkPath" Target="26.%20Anexa%2026%20FEN%20venitur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nexa 17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7A45B0-E436-4227-8FC5-747CC6E1B169}">
  <sheetPr>
    <tabColor theme="7" tint="0.39997558519241921"/>
  </sheetPr>
  <dimension ref="A1:AV47"/>
  <sheetViews>
    <sheetView zoomScale="98" zoomScaleNormal="98" workbookViewId="0">
      <pane ySplit="8" topLeftCell="A9" activePane="bottomLeft" state="frozen"/>
      <selection pane="bottomLeft" activeCell="BC8" sqref="BC8"/>
    </sheetView>
  </sheetViews>
  <sheetFormatPr defaultRowHeight="15"/>
  <cols>
    <col min="1" max="1" width="5.140625" customWidth="1"/>
    <col min="2" max="2" width="19.7109375" customWidth="1"/>
    <col min="3" max="3" width="5.28515625" hidden="1" customWidth="1"/>
    <col min="4" max="4" width="7.42578125" hidden="1" customWidth="1"/>
    <col min="5" max="5" width="22.5703125" customWidth="1"/>
    <col min="6" max="6" width="13.85546875" hidden="1" customWidth="1"/>
    <col min="7" max="7" width="13.42578125" hidden="1" customWidth="1"/>
    <col min="8" max="8" width="3.7109375" hidden="1" customWidth="1"/>
    <col min="9" max="9" width="11.5703125" hidden="1" customWidth="1"/>
    <col min="10" max="10" width="11.85546875" hidden="1" customWidth="1"/>
    <col min="11" max="11" width="13" hidden="1" customWidth="1"/>
    <col min="12" max="12" width="10.85546875" hidden="1" customWidth="1"/>
    <col min="13" max="13" width="9.7109375" hidden="1" customWidth="1"/>
    <col min="14" max="14" width="11.85546875" hidden="1" customWidth="1"/>
    <col min="15" max="15" width="16.7109375" customWidth="1"/>
    <col min="16" max="16" width="0" hidden="1" customWidth="1"/>
    <col min="17" max="17" width="6.85546875" hidden="1" customWidth="1"/>
    <col min="18" max="18" width="2.5703125" hidden="1" customWidth="1"/>
    <col min="19" max="19" width="0" hidden="1" customWidth="1"/>
    <col min="20" max="20" width="17.42578125" hidden="1" customWidth="1"/>
    <col min="21" max="21" width="15.42578125" hidden="1" customWidth="1"/>
    <col min="22" max="22" width="0" hidden="1" customWidth="1"/>
    <col min="23" max="23" width="3.42578125" hidden="1" customWidth="1"/>
    <col min="24" max="24" width="20.85546875" hidden="1" customWidth="1"/>
    <col min="25" max="25" width="14.42578125" hidden="1" customWidth="1"/>
    <col min="26" max="26" width="15" hidden="1" customWidth="1"/>
    <col min="27" max="27" width="10.28515625" hidden="1" customWidth="1"/>
    <col min="28" max="28" width="12.42578125" hidden="1" customWidth="1"/>
    <col min="29" max="29" width="9.28515625" hidden="1" customWidth="1"/>
    <col min="30" max="30" width="12.5703125" hidden="1" customWidth="1"/>
    <col min="31" max="31" width="11.85546875" hidden="1" customWidth="1"/>
    <col min="32" max="32" width="16.28515625" hidden="1" customWidth="1"/>
    <col min="33" max="34" width="0" hidden="1" customWidth="1"/>
    <col min="35" max="35" width="14.140625" hidden="1" customWidth="1"/>
    <col min="36" max="36" width="14" hidden="1" customWidth="1"/>
    <col min="37" max="37" width="15.42578125" hidden="1" customWidth="1"/>
    <col min="38" max="38" width="14.140625" hidden="1" customWidth="1"/>
    <col min="39" max="39" width="15" hidden="1" customWidth="1"/>
    <col min="40" max="41" width="0" hidden="1" customWidth="1"/>
    <col min="42" max="42" width="13.42578125" hidden="1" customWidth="1"/>
    <col min="43" max="43" width="17.5703125" bestFit="1" customWidth="1"/>
    <col min="44" max="44" width="15.5703125" customWidth="1"/>
    <col min="45" max="45" width="11" bestFit="1" customWidth="1"/>
    <col min="256" max="256" width="3.5703125" customWidth="1"/>
    <col min="257" max="257" width="4" customWidth="1"/>
    <col min="258" max="258" width="5.28515625" customWidth="1"/>
    <col min="259" max="259" width="0" hidden="1" customWidth="1"/>
    <col min="260" max="260" width="17.42578125" customWidth="1"/>
    <col min="261" max="261" width="13.85546875" customWidth="1"/>
    <col min="262" max="262" width="13.42578125" customWidth="1"/>
    <col min="263" max="264" width="0" hidden="1" customWidth="1"/>
    <col min="265" max="265" width="11.85546875" customWidth="1"/>
    <col min="266" max="266" width="13" customWidth="1"/>
    <col min="267" max="267" width="10.85546875" customWidth="1"/>
    <col min="268" max="268" width="9.7109375" customWidth="1"/>
    <col min="269" max="269" width="11.85546875" customWidth="1"/>
    <col min="270" max="270" width="14.28515625" bestFit="1" customWidth="1"/>
    <col min="271" max="296" width="0" hidden="1" customWidth="1"/>
    <col min="297" max="297" width="13.42578125" customWidth="1"/>
    <col min="301" max="301" width="11" bestFit="1" customWidth="1"/>
    <col min="512" max="512" width="3.5703125" customWidth="1"/>
    <col min="513" max="513" width="4" customWidth="1"/>
    <col min="514" max="514" width="5.28515625" customWidth="1"/>
    <col min="515" max="515" width="0" hidden="1" customWidth="1"/>
    <col min="516" max="516" width="17.42578125" customWidth="1"/>
    <col min="517" max="517" width="13.85546875" customWidth="1"/>
    <col min="518" max="518" width="13.42578125" customWidth="1"/>
    <col min="519" max="520" width="0" hidden="1" customWidth="1"/>
    <col min="521" max="521" width="11.85546875" customWidth="1"/>
    <col min="522" max="522" width="13" customWidth="1"/>
    <col min="523" max="523" width="10.85546875" customWidth="1"/>
    <col min="524" max="524" width="9.7109375" customWidth="1"/>
    <col min="525" max="525" width="11.85546875" customWidth="1"/>
    <col min="526" max="526" width="14.28515625" bestFit="1" customWidth="1"/>
    <col min="527" max="552" width="0" hidden="1" customWidth="1"/>
    <col min="553" max="553" width="13.42578125" customWidth="1"/>
    <col min="557" max="557" width="11" bestFit="1" customWidth="1"/>
    <col min="768" max="768" width="3.5703125" customWidth="1"/>
    <col min="769" max="769" width="4" customWidth="1"/>
    <col min="770" max="770" width="5.28515625" customWidth="1"/>
    <col min="771" max="771" width="0" hidden="1" customWidth="1"/>
    <col min="772" max="772" width="17.42578125" customWidth="1"/>
    <col min="773" max="773" width="13.85546875" customWidth="1"/>
    <col min="774" max="774" width="13.42578125" customWidth="1"/>
    <col min="775" max="776" width="0" hidden="1" customWidth="1"/>
    <col min="777" max="777" width="11.85546875" customWidth="1"/>
    <col min="778" max="778" width="13" customWidth="1"/>
    <col min="779" max="779" width="10.85546875" customWidth="1"/>
    <col min="780" max="780" width="9.7109375" customWidth="1"/>
    <col min="781" max="781" width="11.85546875" customWidth="1"/>
    <col min="782" max="782" width="14.28515625" bestFit="1" customWidth="1"/>
    <col min="783" max="808" width="0" hidden="1" customWidth="1"/>
    <col min="809" max="809" width="13.42578125" customWidth="1"/>
    <col min="813" max="813" width="11" bestFit="1" customWidth="1"/>
    <col min="1024" max="1024" width="3.5703125" customWidth="1"/>
    <col min="1025" max="1025" width="4" customWidth="1"/>
    <col min="1026" max="1026" width="5.28515625" customWidth="1"/>
    <col min="1027" max="1027" width="0" hidden="1" customWidth="1"/>
    <col min="1028" max="1028" width="17.42578125" customWidth="1"/>
    <col min="1029" max="1029" width="13.85546875" customWidth="1"/>
    <col min="1030" max="1030" width="13.42578125" customWidth="1"/>
    <col min="1031" max="1032" width="0" hidden="1" customWidth="1"/>
    <col min="1033" max="1033" width="11.85546875" customWidth="1"/>
    <col min="1034" max="1034" width="13" customWidth="1"/>
    <col min="1035" max="1035" width="10.85546875" customWidth="1"/>
    <col min="1036" max="1036" width="9.7109375" customWidth="1"/>
    <col min="1037" max="1037" width="11.85546875" customWidth="1"/>
    <col min="1038" max="1038" width="14.28515625" bestFit="1" customWidth="1"/>
    <col min="1039" max="1064" width="0" hidden="1" customWidth="1"/>
    <col min="1065" max="1065" width="13.42578125" customWidth="1"/>
    <col min="1069" max="1069" width="11" bestFit="1" customWidth="1"/>
    <col min="1280" max="1280" width="3.5703125" customWidth="1"/>
    <col min="1281" max="1281" width="4" customWidth="1"/>
    <col min="1282" max="1282" width="5.28515625" customWidth="1"/>
    <col min="1283" max="1283" width="0" hidden="1" customWidth="1"/>
    <col min="1284" max="1284" width="17.42578125" customWidth="1"/>
    <col min="1285" max="1285" width="13.85546875" customWidth="1"/>
    <col min="1286" max="1286" width="13.42578125" customWidth="1"/>
    <col min="1287" max="1288" width="0" hidden="1" customWidth="1"/>
    <col min="1289" max="1289" width="11.85546875" customWidth="1"/>
    <col min="1290" max="1290" width="13" customWidth="1"/>
    <col min="1291" max="1291" width="10.85546875" customWidth="1"/>
    <col min="1292" max="1292" width="9.7109375" customWidth="1"/>
    <col min="1293" max="1293" width="11.85546875" customWidth="1"/>
    <col min="1294" max="1294" width="14.28515625" bestFit="1" customWidth="1"/>
    <col min="1295" max="1320" width="0" hidden="1" customWidth="1"/>
    <col min="1321" max="1321" width="13.42578125" customWidth="1"/>
    <col min="1325" max="1325" width="11" bestFit="1" customWidth="1"/>
    <col min="1536" max="1536" width="3.5703125" customWidth="1"/>
    <col min="1537" max="1537" width="4" customWidth="1"/>
    <col min="1538" max="1538" width="5.28515625" customWidth="1"/>
    <col min="1539" max="1539" width="0" hidden="1" customWidth="1"/>
    <col min="1540" max="1540" width="17.42578125" customWidth="1"/>
    <col min="1541" max="1541" width="13.85546875" customWidth="1"/>
    <col min="1542" max="1542" width="13.42578125" customWidth="1"/>
    <col min="1543" max="1544" width="0" hidden="1" customWidth="1"/>
    <col min="1545" max="1545" width="11.85546875" customWidth="1"/>
    <col min="1546" max="1546" width="13" customWidth="1"/>
    <col min="1547" max="1547" width="10.85546875" customWidth="1"/>
    <col min="1548" max="1548" width="9.7109375" customWidth="1"/>
    <col min="1549" max="1549" width="11.85546875" customWidth="1"/>
    <col min="1550" max="1550" width="14.28515625" bestFit="1" customWidth="1"/>
    <col min="1551" max="1576" width="0" hidden="1" customWidth="1"/>
    <col min="1577" max="1577" width="13.42578125" customWidth="1"/>
    <col min="1581" max="1581" width="11" bestFit="1" customWidth="1"/>
    <col min="1792" max="1792" width="3.5703125" customWidth="1"/>
    <col min="1793" max="1793" width="4" customWidth="1"/>
    <col min="1794" max="1794" width="5.28515625" customWidth="1"/>
    <col min="1795" max="1795" width="0" hidden="1" customWidth="1"/>
    <col min="1796" max="1796" width="17.42578125" customWidth="1"/>
    <col min="1797" max="1797" width="13.85546875" customWidth="1"/>
    <col min="1798" max="1798" width="13.42578125" customWidth="1"/>
    <col min="1799" max="1800" width="0" hidden="1" customWidth="1"/>
    <col min="1801" max="1801" width="11.85546875" customWidth="1"/>
    <col min="1802" max="1802" width="13" customWidth="1"/>
    <col min="1803" max="1803" width="10.85546875" customWidth="1"/>
    <col min="1804" max="1804" width="9.7109375" customWidth="1"/>
    <col min="1805" max="1805" width="11.85546875" customWidth="1"/>
    <col min="1806" max="1806" width="14.28515625" bestFit="1" customWidth="1"/>
    <col min="1807" max="1832" width="0" hidden="1" customWidth="1"/>
    <col min="1833" max="1833" width="13.42578125" customWidth="1"/>
    <col min="1837" max="1837" width="11" bestFit="1" customWidth="1"/>
    <col min="2048" max="2048" width="3.5703125" customWidth="1"/>
    <col min="2049" max="2049" width="4" customWidth="1"/>
    <col min="2050" max="2050" width="5.28515625" customWidth="1"/>
    <col min="2051" max="2051" width="0" hidden="1" customWidth="1"/>
    <col min="2052" max="2052" width="17.42578125" customWidth="1"/>
    <col min="2053" max="2053" width="13.85546875" customWidth="1"/>
    <col min="2054" max="2054" width="13.42578125" customWidth="1"/>
    <col min="2055" max="2056" width="0" hidden="1" customWidth="1"/>
    <col min="2057" max="2057" width="11.85546875" customWidth="1"/>
    <col min="2058" max="2058" width="13" customWidth="1"/>
    <col min="2059" max="2059" width="10.85546875" customWidth="1"/>
    <col min="2060" max="2060" width="9.7109375" customWidth="1"/>
    <col min="2061" max="2061" width="11.85546875" customWidth="1"/>
    <col min="2062" max="2062" width="14.28515625" bestFit="1" customWidth="1"/>
    <col min="2063" max="2088" width="0" hidden="1" customWidth="1"/>
    <col min="2089" max="2089" width="13.42578125" customWidth="1"/>
    <col min="2093" max="2093" width="11" bestFit="1" customWidth="1"/>
    <col min="2304" max="2304" width="3.5703125" customWidth="1"/>
    <col min="2305" max="2305" width="4" customWidth="1"/>
    <col min="2306" max="2306" width="5.28515625" customWidth="1"/>
    <col min="2307" max="2307" width="0" hidden="1" customWidth="1"/>
    <col min="2308" max="2308" width="17.42578125" customWidth="1"/>
    <col min="2309" max="2309" width="13.85546875" customWidth="1"/>
    <col min="2310" max="2310" width="13.42578125" customWidth="1"/>
    <col min="2311" max="2312" width="0" hidden="1" customWidth="1"/>
    <col min="2313" max="2313" width="11.85546875" customWidth="1"/>
    <col min="2314" max="2314" width="13" customWidth="1"/>
    <col min="2315" max="2315" width="10.85546875" customWidth="1"/>
    <col min="2316" max="2316" width="9.7109375" customWidth="1"/>
    <col min="2317" max="2317" width="11.85546875" customWidth="1"/>
    <col min="2318" max="2318" width="14.28515625" bestFit="1" customWidth="1"/>
    <col min="2319" max="2344" width="0" hidden="1" customWidth="1"/>
    <col min="2345" max="2345" width="13.42578125" customWidth="1"/>
    <col min="2349" max="2349" width="11" bestFit="1" customWidth="1"/>
    <col min="2560" max="2560" width="3.5703125" customWidth="1"/>
    <col min="2561" max="2561" width="4" customWidth="1"/>
    <col min="2562" max="2562" width="5.28515625" customWidth="1"/>
    <col min="2563" max="2563" width="0" hidden="1" customWidth="1"/>
    <col min="2564" max="2564" width="17.42578125" customWidth="1"/>
    <col min="2565" max="2565" width="13.85546875" customWidth="1"/>
    <col min="2566" max="2566" width="13.42578125" customWidth="1"/>
    <col min="2567" max="2568" width="0" hidden="1" customWidth="1"/>
    <col min="2569" max="2569" width="11.85546875" customWidth="1"/>
    <col min="2570" max="2570" width="13" customWidth="1"/>
    <col min="2571" max="2571" width="10.85546875" customWidth="1"/>
    <col min="2572" max="2572" width="9.7109375" customWidth="1"/>
    <col min="2573" max="2573" width="11.85546875" customWidth="1"/>
    <col min="2574" max="2574" width="14.28515625" bestFit="1" customWidth="1"/>
    <col min="2575" max="2600" width="0" hidden="1" customWidth="1"/>
    <col min="2601" max="2601" width="13.42578125" customWidth="1"/>
    <col min="2605" max="2605" width="11" bestFit="1" customWidth="1"/>
    <col min="2816" max="2816" width="3.5703125" customWidth="1"/>
    <col min="2817" max="2817" width="4" customWidth="1"/>
    <col min="2818" max="2818" width="5.28515625" customWidth="1"/>
    <col min="2819" max="2819" width="0" hidden="1" customWidth="1"/>
    <col min="2820" max="2820" width="17.42578125" customWidth="1"/>
    <col min="2821" max="2821" width="13.85546875" customWidth="1"/>
    <col min="2822" max="2822" width="13.42578125" customWidth="1"/>
    <col min="2823" max="2824" width="0" hidden="1" customWidth="1"/>
    <col min="2825" max="2825" width="11.85546875" customWidth="1"/>
    <col min="2826" max="2826" width="13" customWidth="1"/>
    <col min="2827" max="2827" width="10.85546875" customWidth="1"/>
    <col min="2828" max="2828" width="9.7109375" customWidth="1"/>
    <col min="2829" max="2829" width="11.85546875" customWidth="1"/>
    <col min="2830" max="2830" width="14.28515625" bestFit="1" customWidth="1"/>
    <col min="2831" max="2856" width="0" hidden="1" customWidth="1"/>
    <col min="2857" max="2857" width="13.42578125" customWidth="1"/>
    <col min="2861" max="2861" width="11" bestFit="1" customWidth="1"/>
    <col min="3072" max="3072" width="3.5703125" customWidth="1"/>
    <col min="3073" max="3073" width="4" customWidth="1"/>
    <col min="3074" max="3074" width="5.28515625" customWidth="1"/>
    <col min="3075" max="3075" width="0" hidden="1" customWidth="1"/>
    <col min="3076" max="3076" width="17.42578125" customWidth="1"/>
    <col min="3077" max="3077" width="13.85546875" customWidth="1"/>
    <col min="3078" max="3078" width="13.42578125" customWidth="1"/>
    <col min="3079" max="3080" width="0" hidden="1" customWidth="1"/>
    <col min="3081" max="3081" width="11.85546875" customWidth="1"/>
    <col min="3082" max="3082" width="13" customWidth="1"/>
    <col min="3083" max="3083" width="10.85546875" customWidth="1"/>
    <col min="3084" max="3084" width="9.7109375" customWidth="1"/>
    <col min="3085" max="3085" width="11.85546875" customWidth="1"/>
    <col min="3086" max="3086" width="14.28515625" bestFit="1" customWidth="1"/>
    <col min="3087" max="3112" width="0" hidden="1" customWidth="1"/>
    <col min="3113" max="3113" width="13.42578125" customWidth="1"/>
    <col min="3117" max="3117" width="11" bestFit="1" customWidth="1"/>
    <col min="3328" max="3328" width="3.5703125" customWidth="1"/>
    <col min="3329" max="3329" width="4" customWidth="1"/>
    <col min="3330" max="3330" width="5.28515625" customWidth="1"/>
    <col min="3331" max="3331" width="0" hidden="1" customWidth="1"/>
    <col min="3332" max="3332" width="17.42578125" customWidth="1"/>
    <col min="3333" max="3333" width="13.85546875" customWidth="1"/>
    <col min="3334" max="3334" width="13.42578125" customWidth="1"/>
    <col min="3335" max="3336" width="0" hidden="1" customWidth="1"/>
    <col min="3337" max="3337" width="11.85546875" customWidth="1"/>
    <col min="3338" max="3338" width="13" customWidth="1"/>
    <col min="3339" max="3339" width="10.85546875" customWidth="1"/>
    <col min="3340" max="3340" width="9.7109375" customWidth="1"/>
    <col min="3341" max="3341" width="11.85546875" customWidth="1"/>
    <col min="3342" max="3342" width="14.28515625" bestFit="1" customWidth="1"/>
    <col min="3343" max="3368" width="0" hidden="1" customWidth="1"/>
    <col min="3369" max="3369" width="13.42578125" customWidth="1"/>
    <col min="3373" max="3373" width="11" bestFit="1" customWidth="1"/>
    <col min="3584" max="3584" width="3.5703125" customWidth="1"/>
    <col min="3585" max="3585" width="4" customWidth="1"/>
    <col min="3586" max="3586" width="5.28515625" customWidth="1"/>
    <col min="3587" max="3587" width="0" hidden="1" customWidth="1"/>
    <col min="3588" max="3588" width="17.42578125" customWidth="1"/>
    <col min="3589" max="3589" width="13.85546875" customWidth="1"/>
    <col min="3590" max="3590" width="13.42578125" customWidth="1"/>
    <col min="3591" max="3592" width="0" hidden="1" customWidth="1"/>
    <col min="3593" max="3593" width="11.85546875" customWidth="1"/>
    <col min="3594" max="3594" width="13" customWidth="1"/>
    <col min="3595" max="3595" width="10.85546875" customWidth="1"/>
    <col min="3596" max="3596" width="9.7109375" customWidth="1"/>
    <col min="3597" max="3597" width="11.85546875" customWidth="1"/>
    <col min="3598" max="3598" width="14.28515625" bestFit="1" customWidth="1"/>
    <col min="3599" max="3624" width="0" hidden="1" customWidth="1"/>
    <col min="3625" max="3625" width="13.42578125" customWidth="1"/>
    <col min="3629" max="3629" width="11" bestFit="1" customWidth="1"/>
    <col min="3840" max="3840" width="3.5703125" customWidth="1"/>
    <col min="3841" max="3841" width="4" customWidth="1"/>
    <col min="3842" max="3842" width="5.28515625" customWidth="1"/>
    <col min="3843" max="3843" width="0" hidden="1" customWidth="1"/>
    <col min="3844" max="3844" width="17.42578125" customWidth="1"/>
    <col min="3845" max="3845" width="13.85546875" customWidth="1"/>
    <col min="3846" max="3846" width="13.42578125" customWidth="1"/>
    <col min="3847" max="3848" width="0" hidden="1" customWidth="1"/>
    <col min="3849" max="3849" width="11.85546875" customWidth="1"/>
    <col min="3850" max="3850" width="13" customWidth="1"/>
    <col min="3851" max="3851" width="10.85546875" customWidth="1"/>
    <col min="3852" max="3852" width="9.7109375" customWidth="1"/>
    <col min="3853" max="3853" width="11.85546875" customWidth="1"/>
    <col min="3854" max="3854" width="14.28515625" bestFit="1" customWidth="1"/>
    <col min="3855" max="3880" width="0" hidden="1" customWidth="1"/>
    <col min="3881" max="3881" width="13.42578125" customWidth="1"/>
    <col min="3885" max="3885" width="11" bestFit="1" customWidth="1"/>
    <col min="4096" max="4096" width="3.5703125" customWidth="1"/>
    <col min="4097" max="4097" width="4" customWidth="1"/>
    <col min="4098" max="4098" width="5.28515625" customWidth="1"/>
    <col min="4099" max="4099" width="0" hidden="1" customWidth="1"/>
    <col min="4100" max="4100" width="17.42578125" customWidth="1"/>
    <col min="4101" max="4101" width="13.85546875" customWidth="1"/>
    <col min="4102" max="4102" width="13.42578125" customWidth="1"/>
    <col min="4103" max="4104" width="0" hidden="1" customWidth="1"/>
    <col min="4105" max="4105" width="11.85546875" customWidth="1"/>
    <col min="4106" max="4106" width="13" customWidth="1"/>
    <col min="4107" max="4107" width="10.85546875" customWidth="1"/>
    <col min="4108" max="4108" width="9.7109375" customWidth="1"/>
    <col min="4109" max="4109" width="11.85546875" customWidth="1"/>
    <col min="4110" max="4110" width="14.28515625" bestFit="1" customWidth="1"/>
    <col min="4111" max="4136" width="0" hidden="1" customWidth="1"/>
    <col min="4137" max="4137" width="13.42578125" customWidth="1"/>
    <col min="4141" max="4141" width="11" bestFit="1" customWidth="1"/>
    <col min="4352" max="4352" width="3.5703125" customWidth="1"/>
    <col min="4353" max="4353" width="4" customWidth="1"/>
    <col min="4354" max="4354" width="5.28515625" customWidth="1"/>
    <col min="4355" max="4355" width="0" hidden="1" customWidth="1"/>
    <col min="4356" max="4356" width="17.42578125" customWidth="1"/>
    <col min="4357" max="4357" width="13.85546875" customWidth="1"/>
    <col min="4358" max="4358" width="13.42578125" customWidth="1"/>
    <col min="4359" max="4360" width="0" hidden="1" customWidth="1"/>
    <col min="4361" max="4361" width="11.85546875" customWidth="1"/>
    <col min="4362" max="4362" width="13" customWidth="1"/>
    <col min="4363" max="4363" width="10.85546875" customWidth="1"/>
    <col min="4364" max="4364" width="9.7109375" customWidth="1"/>
    <col min="4365" max="4365" width="11.85546875" customWidth="1"/>
    <col min="4366" max="4366" width="14.28515625" bestFit="1" customWidth="1"/>
    <col min="4367" max="4392" width="0" hidden="1" customWidth="1"/>
    <col min="4393" max="4393" width="13.42578125" customWidth="1"/>
    <col min="4397" max="4397" width="11" bestFit="1" customWidth="1"/>
    <col min="4608" max="4608" width="3.5703125" customWidth="1"/>
    <col min="4609" max="4609" width="4" customWidth="1"/>
    <col min="4610" max="4610" width="5.28515625" customWidth="1"/>
    <col min="4611" max="4611" width="0" hidden="1" customWidth="1"/>
    <col min="4612" max="4612" width="17.42578125" customWidth="1"/>
    <col min="4613" max="4613" width="13.85546875" customWidth="1"/>
    <col min="4614" max="4614" width="13.42578125" customWidth="1"/>
    <col min="4615" max="4616" width="0" hidden="1" customWidth="1"/>
    <col min="4617" max="4617" width="11.85546875" customWidth="1"/>
    <col min="4618" max="4618" width="13" customWidth="1"/>
    <col min="4619" max="4619" width="10.85546875" customWidth="1"/>
    <col min="4620" max="4620" width="9.7109375" customWidth="1"/>
    <col min="4621" max="4621" width="11.85546875" customWidth="1"/>
    <col min="4622" max="4622" width="14.28515625" bestFit="1" customWidth="1"/>
    <col min="4623" max="4648" width="0" hidden="1" customWidth="1"/>
    <col min="4649" max="4649" width="13.42578125" customWidth="1"/>
    <col min="4653" max="4653" width="11" bestFit="1" customWidth="1"/>
    <col min="4864" max="4864" width="3.5703125" customWidth="1"/>
    <col min="4865" max="4865" width="4" customWidth="1"/>
    <col min="4866" max="4866" width="5.28515625" customWidth="1"/>
    <col min="4867" max="4867" width="0" hidden="1" customWidth="1"/>
    <col min="4868" max="4868" width="17.42578125" customWidth="1"/>
    <col min="4869" max="4869" width="13.85546875" customWidth="1"/>
    <col min="4870" max="4870" width="13.42578125" customWidth="1"/>
    <col min="4871" max="4872" width="0" hidden="1" customWidth="1"/>
    <col min="4873" max="4873" width="11.85546875" customWidth="1"/>
    <col min="4874" max="4874" width="13" customWidth="1"/>
    <col min="4875" max="4875" width="10.85546875" customWidth="1"/>
    <col min="4876" max="4876" width="9.7109375" customWidth="1"/>
    <col min="4877" max="4877" width="11.85546875" customWidth="1"/>
    <col min="4878" max="4878" width="14.28515625" bestFit="1" customWidth="1"/>
    <col min="4879" max="4904" width="0" hidden="1" customWidth="1"/>
    <col min="4905" max="4905" width="13.42578125" customWidth="1"/>
    <col min="4909" max="4909" width="11" bestFit="1" customWidth="1"/>
    <col min="5120" max="5120" width="3.5703125" customWidth="1"/>
    <col min="5121" max="5121" width="4" customWidth="1"/>
    <col min="5122" max="5122" width="5.28515625" customWidth="1"/>
    <col min="5123" max="5123" width="0" hidden="1" customWidth="1"/>
    <col min="5124" max="5124" width="17.42578125" customWidth="1"/>
    <col min="5125" max="5125" width="13.85546875" customWidth="1"/>
    <col min="5126" max="5126" width="13.42578125" customWidth="1"/>
    <col min="5127" max="5128" width="0" hidden="1" customWidth="1"/>
    <col min="5129" max="5129" width="11.85546875" customWidth="1"/>
    <col min="5130" max="5130" width="13" customWidth="1"/>
    <col min="5131" max="5131" width="10.85546875" customWidth="1"/>
    <col min="5132" max="5132" width="9.7109375" customWidth="1"/>
    <col min="5133" max="5133" width="11.85546875" customWidth="1"/>
    <col min="5134" max="5134" width="14.28515625" bestFit="1" customWidth="1"/>
    <col min="5135" max="5160" width="0" hidden="1" customWidth="1"/>
    <col min="5161" max="5161" width="13.42578125" customWidth="1"/>
    <col min="5165" max="5165" width="11" bestFit="1" customWidth="1"/>
    <col min="5376" max="5376" width="3.5703125" customWidth="1"/>
    <col min="5377" max="5377" width="4" customWidth="1"/>
    <col min="5378" max="5378" width="5.28515625" customWidth="1"/>
    <col min="5379" max="5379" width="0" hidden="1" customWidth="1"/>
    <col min="5380" max="5380" width="17.42578125" customWidth="1"/>
    <col min="5381" max="5381" width="13.85546875" customWidth="1"/>
    <col min="5382" max="5382" width="13.42578125" customWidth="1"/>
    <col min="5383" max="5384" width="0" hidden="1" customWidth="1"/>
    <col min="5385" max="5385" width="11.85546875" customWidth="1"/>
    <col min="5386" max="5386" width="13" customWidth="1"/>
    <col min="5387" max="5387" width="10.85546875" customWidth="1"/>
    <col min="5388" max="5388" width="9.7109375" customWidth="1"/>
    <col min="5389" max="5389" width="11.85546875" customWidth="1"/>
    <col min="5390" max="5390" width="14.28515625" bestFit="1" customWidth="1"/>
    <col min="5391" max="5416" width="0" hidden="1" customWidth="1"/>
    <col min="5417" max="5417" width="13.42578125" customWidth="1"/>
    <col min="5421" max="5421" width="11" bestFit="1" customWidth="1"/>
    <col min="5632" max="5632" width="3.5703125" customWidth="1"/>
    <col min="5633" max="5633" width="4" customWidth="1"/>
    <col min="5634" max="5634" width="5.28515625" customWidth="1"/>
    <col min="5635" max="5635" width="0" hidden="1" customWidth="1"/>
    <col min="5636" max="5636" width="17.42578125" customWidth="1"/>
    <col min="5637" max="5637" width="13.85546875" customWidth="1"/>
    <col min="5638" max="5638" width="13.42578125" customWidth="1"/>
    <col min="5639" max="5640" width="0" hidden="1" customWidth="1"/>
    <col min="5641" max="5641" width="11.85546875" customWidth="1"/>
    <col min="5642" max="5642" width="13" customWidth="1"/>
    <col min="5643" max="5643" width="10.85546875" customWidth="1"/>
    <col min="5644" max="5644" width="9.7109375" customWidth="1"/>
    <col min="5645" max="5645" width="11.85546875" customWidth="1"/>
    <col min="5646" max="5646" width="14.28515625" bestFit="1" customWidth="1"/>
    <col min="5647" max="5672" width="0" hidden="1" customWidth="1"/>
    <col min="5673" max="5673" width="13.42578125" customWidth="1"/>
    <col min="5677" max="5677" width="11" bestFit="1" customWidth="1"/>
    <col min="5888" max="5888" width="3.5703125" customWidth="1"/>
    <col min="5889" max="5889" width="4" customWidth="1"/>
    <col min="5890" max="5890" width="5.28515625" customWidth="1"/>
    <col min="5891" max="5891" width="0" hidden="1" customWidth="1"/>
    <col min="5892" max="5892" width="17.42578125" customWidth="1"/>
    <col min="5893" max="5893" width="13.85546875" customWidth="1"/>
    <col min="5894" max="5894" width="13.42578125" customWidth="1"/>
    <col min="5895" max="5896" width="0" hidden="1" customWidth="1"/>
    <col min="5897" max="5897" width="11.85546875" customWidth="1"/>
    <col min="5898" max="5898" width="13" customWidth="1"/>
    <col min="5899" max="5899" width="10.85546875" customWidth="1"/>
    <col min="5900" max="5900" width="9.7109375" customWidth="1"/>
    <col min="5901" max="5901" width="11.85546875" customWidth="1"/>
    <col min="5902" max="5902" width="14.28515625" bestFit="1" customWidth="1"/>
    <col min="5903" max="5928" width="0" hidden="1" customWidth="1"/>
    <col min="5929" max="5929" width="13.42578125" customWidth="1"/>
    <col min="5933" max="5933" width="11" bestFit="1" customWidth="1"/>
    <col min="6144" max="6144" width="3.5703125" customWidth="1"/>
    <col min="6145" max="6145" width="4" customWidth="1"/>
    <col min="6146" max="6146" width="5.28515625" customWidth="1"/>
    <col min="6147" max="6147" width="0" hidden="1" customWidth="1"/>
    <col min="6148" max="6148" width="17.42578125" customWidth="1"/>
    <col min="6149" max="6149" width="13.85546875" customWidth="1"/>
    <col min="6150" max="6150" width="13.42578125" customWidth="1"/>
    <col min="6151" max="6152" width="0" hidden="1" customWidth="1"/>
    <col min="6153" max="6153" width="11.85546875" customWidth="1"/>
    <col min="6154" max="6154" width="13" customWidth="1"/>
    <col min="6155" max="6155" width="10.85546875" customWidth="1"/>
    <col min="6156" max="6156" width="9.7109375" customWidth="1"/>
    <col min="6157" max="6157" width="11.85546875" customWidth="1"/>
    <col min="6158" max="6158" width="14.28515625" bestFit="1" customWidth="1"/>
    <col min="6159" max="6184" width="0" hidden="1" customWidth="1"/>
    <col min="6185" max="6185" width="13.42578125" customWidth="1"/>
    <col min="6189" max="6189" width="11" bestFit="1" customWidth="1"/>
    <col min="6400" max="6400" width="3.5703125" customWidth="1"/>
    <col min="6401" max="6401" width="4" customWidth="1"/>
    <col min="6402" max="6402" width="5.28515625" customWidth="1"/>
    <col min="6403" max="6403" width="0" hidden="1" customWidth="1"/>
    <col min="6404" max="6404" width="17.42578125" customWidth="1"/>
    <col min="6405" max="6405" width="13.85546875" customWidth="1"/>
    <col min="6406" max="6406" width="13.42578125" customWidth="1"/>
    <col min="6407" max="6408" width="0" hidden="1" customWidth="1"/>
    <col min="6409" max="6409" width="11.85546875" customWidth="1"/>
    <col min="6410" max="6410" width="13" customWidth="1"/>
    <col min="6411" max="6411" width="10.85546875" customWidth="1"/>
    <col min="6412" max="6412" width="9.7109375" customWidth="1"/>
    <col min="6413" max="6413" width="11.85546875" customWidth="1"/>
    <col min="6414" max="6414" width="14.28515625" bestFit="1" customWidth="1"/>
    <col min="6415" max="6440" width="0" hidden="1" customWidth="1"/>
    <col min="6441" max="6441" width="13.42578125" customWidth="1"/>
    <col min="6445" max="6445" width="11" bestFit="1" customWidth="1"/>
    <col min="6656" max="6656" width="3.5703125" customWidth="1"/>
    <col min="6657" max="6657" width="4" customWidth="1"/>
    <col min="6658" max="6658" width="5.28515625" customWidth="1"/>
    <col min="6659" max="6659" width="0" hidden="1" customWidth="1"/>
    <col min="6660" max="6660" width="17.42578125" customWidth="1"/>
    <col min="6661" max="6661" width="13.85546875" customWidth="1"/>
    <col min="6662" max="6662" width="13.42578125" customWidth="1"/>
    <col min="6663" max="6664" width="0" hidden="1" customWidth="1"/>
    <col min="6665" max="6665" width="11.85546875" customWidth="1"/>
    <col min="6666" max="6666" width="13" customWidth="1"/>
    <col min="6667" max="6667" width="10.85546875" customWidth="1"/>
    <col min="6668" max="6668" width="9.7109375" customWidth="1"/>
    <col min="6669" max="6669" width="11.85546875" customWidth="1"/>
    <col min="6670" max="6670" width="14.28515625" bestFit="1" customWidth="1"/>
    <col min="6671" max="6696" width="0" hidden="1" customWidth="1"/>
    <col min="6697" max="6697" width="13.42578125" customWidth="1"/>
    <col min="6701" max="6701" width="11" bestFit="1" customWidth="1"/>
    <col min="6912" max="6912" width="3.5703125" customWidth="1"/>
    <col min="6913" max="6913" width="4" customWidth="1"/>
    <col min="6914" max="6914" width="5.28515625" customWidth="1"/>
    <col min="6915" max="6915" width="0" hidden="1" customWidth="1"/>
    <col min="6916" max="6916" width="17.42578125" customWidth="1"/>
    <col min="6917" max="6917" width="13.85546875" customWidth="1"/>
    <col min="6918" max="6918" width="13.42578125" customWidth="1"/>
    <col min="6919" max="6920" width="0" hidden="1" customWidth="1"/>
    <col min="6921" max="6921" width="11.85546875" customWidth="1"/>
    <col min="6922" max="6922" width="13" customWidth="1"/>
    <col min="6923" max="6923" width="10.85546875" customWidth="1"/>
    <col min="6924" max="6924" width="9.7109375" customWidth="1"/>
    <col min="6925" max="6925" width="11.85546875" customWidth="1"/>
    <col min="6926" max="6926" width="14.28515625" bestFit="1" customWidth="1"/>
    <col min="6927" max="6952" width="0" hidden="1" customWidth="1"/>
    <col min="6953" max="6953" width="13.42578125" customWidth="1"/>
    <col min="6957" max="6957" width="11" bestFit="1" customWidth="1"/>
    <col min="7168" max="7168" width="3.5703125" customWidth="1"/>
    <col min="7169" max="7169" width="4" customWidth="1"/>
    <col min="7170" max="7170" width="5.28515625" customWidth="1"/>
    <col min="7171" max="7171" width="0" hidden="1" customWidth="1"/>
    <col min="7172" max="7172" width="17.42578125" customWidth="1"/>
    <col min="7173" max="7173" width="13.85546875" customWidth="1"/>
    <col min="7174" max="7174" width="13.42578125" customWidth="1"/>
    <col min="7175" max="7176" width="0" hidden="1" customWidth="1"/>
    <col min="7177" max="7177" width="11.85546875" customWidth="1"/>
    <col min="7178" max="7178" width="13" customWidth="1"/>
    <col min="7179" max="7179" width="10.85546875" customWidth="1"/>
    <col min="7180" max="7180" width="9.7109375" customWidth="1"/>
    <col min="7181" max="7181" width="11.85546875" customWidth="1"/>
    <col min="7182" max="7182" width="14.28515625" bestFit="1" customWidth="1"/>
    <col min="7183" max="7208" width="0" hidden="1" customWidth="1"/>
    <col min="7209" max="7209" width="13.42578125" customWidth="1"/>
    <col min="7213" max="7213" width="11" bestFit="1" customWidth="1"/>
    <col min="7424" max="7424" width="3.5703125" customWidth="1"/>
    <col min="7425" max="7425" width="4" customWidth="1"/>
    <col min="7426" max="7426" width="5.28515625" customWidth="1"/>
    <col min="7427" max="7427" width="0" hidden="1" customWidth="1"/>
    <col min="7428" max="7428" width="17.42578125" customWidth="1"/>
    <col min="7429" max="7429" width="13.85546875" customWidth="1"/>
    <col min="7430" max="7430" width="13.42578125" customWidth="1"/>
    <col min="7431" max="7432" width="0" hidden="1" customWidth="1"/>
    <col min="7433" max="7433" width="11.85546875" customWidth="1"/>
    <col min="7434" max="7434" width="13" customWidth="1"/>
    <col min="7435" max="7435" width="10.85546875" customWidth="1"/>
    <col min="7436" max="7436" width="9.7109375" customWidth="1"/>
    <col min="7437" max="7437" width="11.85546875" customWidth="1"/>
    <col min="7438" max="7438" width="14.28515625" bestFit="1" customWidth="1"/>
    <col min="7439" max="7464" width="0" hidden="1" customWidth="1"/>
    <col min="7465" max="7465" width="13.42578125" customWidth="1"/>
    <col min="7469" max="7469" width="11" bestFit="1" customWidth="1"/>
    <col min="7680" max="7680" width="3.5703125" customWidth="1"/>
    <col min="7681" max="7681" width="4" customWidth="1"/>
    <col min="7682" max="7682" width="5.28515625" customWidth="1"/>
    <col min="7683" max="7683" width="0" hidden="1" customWidth="1"/>
    <col min="7684" max="7684" width="17.42578125" customWidth="1"/>
    <col min="7685" max="7685" width="13.85546875" customWidth="1"/>
    <col min="7686" max="7686" width="13.42578125" customWidth="1"/>
    <col min="7687" max="7688" width="0" hidden="1" customWidth="1"/>
    <col min="7689" max="7689" width="11.85546875" customWidth="1"/>
    <col min="7690" max="7690" width="13" customWidth="1"/>
    <col min="7691" max="7691" width="10.85546875" customWidth="1"/>
    <col min="7692" max="7692" width="9.7109375" customWidth="1"/>
    <col min="7693" max="7693" width="11.85546875" customWidth="1"/>
    <col min="7694" max="7694" width="14.28515625" bestFit="1" customWidth="1"/>
    <col min="7695" max="7720" width="0" hidden="1" customWidth="1"/>
    <col min="7721" max="7721" width="13.42578125" customWidth="1"/>
    <col min="7725" max="7725" width="11" bestFit="1" customWidth="1"/>
    <col min="7936" max="7936" width="3.5703125" customWidth="1"/>
    <col min="7937" max="7937" width="4" customWidth="1"/>
    <col min="7938" max="7938" width="5.28515625" customWidth="1"/>
    <col min="7939" max="7939" width="0" hidden="1" customWidth="1"/>
    <col min="7940" max="7940" width="17.42578125" customWidth="1"/>
    <col min="7941" max="7941" width="13.85546875" customWidth="1"/>
    <col min="7942" max="7942" width="13.42578125" customWidth="1"/>
    <col min="7943" max="7944" width="0" hidden="1" customWidth="1"/>
    <col min="7945" max="7945" width="11.85546875" customWidth="1"/>
    <col min="7946" max="7946" width="13" customWidth="1"/>
    <col min="7947" max="7947" width="10.85546875" customWidth="1"/>
    <col min="7948" max="7948" width="9.7109375" customWidth="1"/>
    <col min="7949" max="7949" width="11.85546875" customWidth="1"/>
    <col min="7950" max="7950" width="14.28515625" bestFit="1" customWidth="1"/>
    <col min="7951" max="7976" width="0" hidden="1" customWidth="1"/>
    <col min="7977" max="7977" width="13.42578125" customWidth="1"/>
    <col min="7981" max="7981" width="11" bestFit="1" customWidth="1"/>
    <col min="8192" max="8192" width="3.5703125" customWidth="1"/>
    <col min="8193" max="8193" width="4" customWidth="1"/>
    <col min="8194" max="8194" width="5.28515625" customWidth="1"/>
    <col min="8195" max="8195" width="0" hidden="1" customWidth="1"/>
    <col min="8196" max="8196" width="17.42578125" customWidth="1"/>
    <col min="8197" max="8197" width="13.85546875" customWidth="1"/>
    <col min="8198" max="8198" width="13.42578125" customWidth="1"/>
    <col min="8199" max="8200" width="0" hidden="1" customWidth="1"/>
    <col min="8201" max="8201" width="11.85546875" customWidth="1"/>
    <col min="8202" max="8202" width="13" customWidth="1"/>
    <col min="8203" max="8203" width="10.85546875" customWidth="1"/>
    <col min="8204" max="8204" width="9.7109375" customWidth="1"/>
    <col min="8205" max="8205" width="11.85546875" customWidth="1"/>
    <col min="8206" max="8206" width="14.28515625" bestFit="1" customWidth="1"/>
    <col min="8207" max="8232" width="0" hidden="1" customWidth="1"/>
    <col min="8233" max="8233" width="13.42578125" customWidth="1"/>
    <col min="8237" max="8237" width="11" bestFit="1" customWidth="1"/>
    <col min="8448" max="8448" width="3.5703125" customWidth="1"/>
    <col min="8449" max="8449" width="4" customWidth="1"/>
    <col min="8450" max="8450" width="5.28515625" customWidth="1"/>
    <col min="8451" max="8451" width="0" hidden="1" customWidth="1"/>
    <col min="8452" max="8452" width="17.42578125" customWidth="1"/>
    <col min="8453" max="8453" width="13.85546875" customWidth="1"/>
    <col min="8454" max="8454" width="13.42578125" customWidth="1"/>
    <col min="8455" max="8456" width="0" hidden="1" customWidth="1"/>
    <col min="8457" max="8457" width="11.85546875" customWidth="1"/>
    <col min="8458" max="8458" width="13" customWidth="1"/>
    <col min="8459" max="8459" width="10.85546875" customWidth="1"/>
    <col min="8460" max="8460" width="9.7109375" customWidth="1"/>
    <col min="8461" max="8461" width="11.85546875" customWidth="1"/>
    <col min="8462" max="8462" width="14.28515625" bestFit="1" customWidth="1"/>
    <col min="8463" max="8488" width="0" hidden="1" customWidth="1"/>
    <col min="8489" max="8489" width="13.42578125" customWidth="1"/>
    <col min="8493" max="8493" width="11" bestFit="1" customWidth="1"/>
    <col min="8704" max="8704" width="3.5703125" customWidth="1"/>
    <col min="8705" max="8705" width="4" customWidth="1"/>
    <col min="8706" max="8706" width="5.28515625" customWidth="1"/>
    <col min="8707" max="8707" width="0" hidden="1" customWidth="1"/>
    <col min="8708" max="8708" width="17.42578125" customWidth="1"/>
    <col min="8709" max="8709" width="13.85546875" customWidth="1"/>
    <col min="8710" max="8710" width="13.42578125" customWidth="1"/>
    <col min="8711" max="8712" width="0" hidden="1" customWidth="1"/>
    <col min="8713" max="8713" width="11.85546875" customWidth="1"/>
    <col min="8714" max="8714" width="13" customWidth="1"/>
    <col min="8715" max="8715" width="10.85546875" customWidth="1"/>
    <col min="8716" max="8716" width="9.7109375" customWidth="1"/>
    <col min="8717" max="8717" width="11.85546875" customWidth="1"/>
    <col min="8718" max="8718" width="14.28515625" bestFit="1" customWidth="1"/>
    <col min="8719" max="8744" width="0" hidden="1" customWidth="1"/>
    <col min="8745" max="8745" width="13.42578125" customWidth="1"/>
    <col min="8749" max="8749" width="11" bestFit="1" customWidth="1"/>
    <col min="8960" max="8960" width="3.5703125" customWidth="1"/>
    <col min="8961" max="8961" width="4" customWidth="1"/>
    <col min="8962" max="8962" width="5.28515625" customWidth="1"/>
    <col min="8963" max="8963" width="0" hidden="1" customWidth="1"/>
    <col min="8964" max="8964" width="17.42578125" customWidth="1"/>
    <col min="8965" max="8965" width="13.85546875" customWidth="1"/>
    <col min="8966" max="8966" width="13.42578125" customWidth="1"/>
    <col min="8967" max="8968" width="0" hidden="1" customWidth="1"/>
    <col min="8969" max="8969" width="11.85546875" customWidth="1"/>
    <col min="8970" max="8970" width="13" customWidth="1"/>
    <col min="8971" max="8971" width="10.85546875" customWidth="1"/>
    <col min="8972" max="8972" width="9.7109375" customWidth="1"/>
    <col min="8973" max="8973" width="11.85546875" customWidth="1"/>
    <col min="8974" max="8974" width="14.28515625" bestFit="1" customWidth="1"/>
    <col min="8975" max="9000" width="0" hidden="1" customWidth="1"/>
    <col min="9001" max="9001" width="13.42578125" customWidth="1"/>
    <col min="9005" max="9005" width="11" bestFit="1" customWidth="1"/>
    <col min="9216" max="9216" width="3.5703125" customWidth="1"/>
    <col min="9217" max="9217" width="4" customWidth="1"/>
    <col min="9218" max="9218" width="5.28515625" customWidth="1"/>
    <col min="9219" max="9219" width="0" hidden="1" customWidth="1"/>
    <col min="9220" max="9220" width="17.42578125" customWidth="1"/>
    <col min="9221" max="9221" width="13.85546875" customWidth="1"/>
    <col min="9222" max="9222" width="13.42578125" customWidth="1"/>
    <col min="9223" max="9224" width="0" hidden="1" customWidth="1"/>
    <col min="9225" max="9225" width="11.85546875" customWidth="1"/>
    <col min="9226" max="9226" width="13" customWidth="1"/>
    <col min="9227" max="9227" width="10.85546875" customWidth="1"/>
    <col min="9228" max="9228" width="9.7109375" customWidth="1"/>
    <col min="9229" max="9229" width="11.85546875" customWidth="1"/>
    <col min="9230" max="9230" width="14.28515625" bestFit="1" customWidth="1"/>
    <col min="9231" max="9256" width="0" hidden="1" customWidth="1"/>
    <col min="9257" max="9257" width="13.42578125" customWidth="1"/>
    <col min="9261" max="9261" width="11" bestFit="1" customWidth="1"/>
    <col min="9472" max="9472" width="3.5703125" customWidth="1"/>
    <col min="9473" max="9473" width="4" customWidth="1"/>
    <col min="9474" max="9474" width="5.28515625" customWidth="1"/>
    <col min="9475" max="9475" width="0" hidden="1" customWidth="1"/>
    <col min="9476" max="9476" width="17.42578125" customWidth="1"/>
    <col min="9477" max="9477" width="13.85546875" customWidth="1"/>
    <col min="9478" max="9478" width="13.42578125" customWidth="1"/>
    <col min="9479" max="9480" width="0" hidden="1" customWidth="1"/>
    <col min="9481" max="9481" width="11.85546875" customWidth="1"/>
    <col min="9482" max="9482" width="13" customWidth="1"/>
    <col min="9483" max="9483" width="10.85546875" customWidth="1"/>
    <col min="9484" max="9484" width="9.7109375" customWidth="1"/>
    <col min="9485" max="9485" width="11.85546875" customWidth="1"/>
    <col min="9486" max="9486" width="14.28515625" bestFit="1" customWidth="1"/>
    <col min="9487" max="9512" width="0" hidden="1" customWidth="1"/>
    <col min="9513" max="9513" width="13.42578125" customWidth="1"/>
    <col min="9517" max="9517" width="11" bestFit="1" customWidth="1"/>
    <col min="9728" max="9728" width="3.5703125" customWidth="1"/>
    <col min="9729" max="9729" width="4" customWidth="1"/>
    <col min="9730" max="9730" width="5.28515625" customWidth="1"/>
    <col min="9731" max="9731" width="0" hidden="1" customWidth="1"/>
    <col min="9732" max="9732" width="17.42578125" customWidth="1"/>
    <col min="9733" max="9733" width="13.85546875" customWidth="1"/>
    <col min="9734" max="9734" width="13.42578125" customWidth="1"/>
    <col min="9735" max="9736" width="0" hidden="1" customWidth="1"/>
    <col min="9737" max="9737" width="11.85546875" customWidth="1"/>
    <col min="9738" max="9738" width="13" customWidth="1"/>
    <col min="9739" max="9739" width="10.85546875" customWidth="1"/>
    <col min="9740" max="9740" width="9.7109375" customWidth="1"/>
    <col min="9741" max="9741" width="11.85546875" customWidth="1"/>
    <col min="9742" max="9742" width="14.28515625" bestFit="1" customWidth="1"/>
    <col min="9743" max="9768" width="0" hidden="1" customWidth="1"/>
    <col min="9769" max="9769" width="13.42578125" customWidth="1"/>
    <col min="9773" max="9773" width="11" bestFit="1" customWidth="1"/>
    <col min="9984" max="9984" width="3.5703125" customWidth="1"/>
    <col min="9985" max="9985" width="4" customWidth="1"/>
    <col min="9986" max="9986" width="5.28515625" customWidth="1"/>
    <col min="9987" max="9987" width="0" hidden="1" customWidth="1"/>
    <col min="9988" max="9988" width="17.42578125" customWidth="1"/>
    <col min="9989" max="9989" width="13.85546875" customWidth="1"/>
    <col min="9990" max="9990" width="13.42578125" customWidth="1"/>
    <col min="9991" max="9992" width="0" hidden="1" customWidth="1"/>
    <col min="9993" max="9993" width="11.85546875" customWidth="1"/>
    <col min="9994" max="9994" width="13" customWidth="1"/>
    <col min="9995" max="9995" width="10.85546875" customWidth="1"/>
    <col min="9996" max="9996" width="9.7109375" customWidth="1"/>
    <col min="9997" max="9997" width="11.85546875" customWidth="1"/>
    <col min="9998" max="9998" width="14.28515625" bestFit="1" customWidth="1"/>
    <col min="9999" max="10024" width="0" hidden="1" customWidth="1"/>
    <col min="10025" max="10025" width="13.42578125" customWidth="1"/>
    <col min="10029" max="10029" width="11" bestFit="1" customWidth="1"/>
    <col min="10240" max="10240" width="3.5703125" customWidth="1"/>
    <col min="10241" max="10241" width="4" customWidth="1"/>
    <col min="10242" max="10242" width="5.28515625" customWidth="1"/>
    <col min="10243" max="10243" width="0" hidden="1" customWidth="1"/>
    <col min="10244" max="10244" width="17.42578125" customWidth="1"/>
    <col min="10245" max="10245" width="13.85546875" customWidth="1"/>
    <col min="10246" max="10246" width="13.42578125" customWidth="1"/>
    <col min="10247" max="10248" width="0" hidden="1" customWidth="1"/>
    <col min="10249" max="10249" width="11.85546875" customWidth="1"/>
    <col min="10250" max="10250" width="13" customWidth="1"/>
    <col min="10251" max="10251" width="10.85546875" customWidth="1"/>
    <col min="10252" max="10252" width="9.7109375" customWidth="1"/>
    <col min="10253" max="10253" width="11.85546875" customWidth="1"/>
    <col min="10254" max="10254" width="14.28515625" bestFit="1" customWidth="1"/>
    <col min="10255" max="10280" width="0" hidden="1" customWidth="1"/>
    <col min="10281" max="10281" width="13.42578125" customWidth="1"/>
    <col min="10285" max="10285" width="11" bestFit="1" customWidth="1"/>
    <col min="10496" max="10496" width="3.5703125" customWidth="1"/>
    <col min="10497" max="10497" width="4" customWidth="1"/>
    <col min="10498" max="10498" width="5.28515625" customWidth="1"/>
    <col min="10499" max="10499" width="0" hidden="1" customWidth="1"/>
    <col min="10500" max="10500" width="17.42578125" customWidth="1"/>
    <col min="10501" max="10501" width="13.85546875" customWidth="1"/>
    <col min="10502" max="10502" width="13.42578125" customWidth="1"/>
    <col min="10503" max="10504" width="0" hidden="1" customWidth="1"/>
    <col min="10505" max="10505" width="11.85546875" customWidth="1"/>
    <col min="10506" max="10506" width="13" customWidth="1"/>
    <col min="10507" max="10507" width="10.85546875" customWidth="1"/>
    <col min="10508" max="10508" width="9.7109375" customWidth="1"/>
    <col min="10509" max="10509" width="11.85546875" customWidth="1"/>
    <col min="10510" max="10510" width="14.28515625" bestFit="1" customWidth="1"/>
    <col min="10511" max="10536" width="0" hidden="1" customWidth="1"/>
    <col min="10537" max="10537" width="13.42578125" customWidth="1"/>
    <col min="10541" max="10541" width="11" bestFit="1" customWidth="1"/>
    <col min="10752" max="10752" width="3.5703125" customWidth="1"/>
    <col min="10753" max="10753" width="4" customWidth="1"/>
    <col min="10754" max="10754" width="5.28515625" customWidth="1"/>
    <col min="10755" max="10755" width="0" hidden="1" customWidth="1"/>
    <col min="10756" max="10756" width="17.42578125" customWidth="1"/>
    <col min="10757" max="10757" width="13.85546875" customWidth="1"/>
    <col min="10758" max="10758" width="13.42578125" customWidth="1"/>
    <col min="10759" max="10760" width="0" hidden="1" customWidth="1"/>
    <col min="10761" max="10761" width="11.85546875" customWidth="1"/>
    <col min="10762" max="10762" width="13" customWidth="1"/>
    <col min="10763" max="10763" width="10.85546875" customWidth="1"/>
    <col min="10764" max="10764" width="9.7109375" customWidth="1"/>
    <col min="10765" max="10765" width="11.85546875" customWidth="1"/>
    <col min="10766" max="10766" width="14.28515625" bestFit="1" customWidth="1"/>
    <col min="10767" max="10792" width="0" hidden="1" customWidth="1"/>
    <col min="10793" max="10793" width="13.42578125" customWidth="1"/>
    <col min="10797" max="10797" width="11" bestFit="1" customWidth="1"/>
    <col min="11008" max="11008" width="3.5703125" customWidth="1"/>
    <col min="11009" max="11009" width="4" customWidth="1"/>
    <col min="11010" max="11010" width="5.28515625" customWidth="1"/>
    <col min="11011" max="11011" width="0" hidden="1" customWidth="1"/>
    <col min="11012" max="11012" width="17.42578125" customWidth="1"/>
    <col min="11013" max="11013" width="13.85546875" customWidth="1"/>
    <col min="11014" max="11014" width="13.42578125" customWidth="1"/>
    <col min="11015" max="11016" width="0" hidden="1" customWidth="1"/>
    <col min="11017" max="11017" width="11.85546875" customWidth="1"/>
    <col min="11018" max="11018" width="13" customWidth="1"/>
    <col min="11019" max="11019" width="10.85546875" customWidth="1"/>
    <col min="11020" max="11020" width="9.7109375" customWidth="1"/>
    <col min="11021" max="11021" width="11.85546875" customWidth="1"/>
    <col min="11022" max="11022" width="14.28515625" bestFit="1" customWidth="1"/>
    <col min="11023" max="11048" width="0" hidden="1" customWidth="1"/>
    <col min="11049" max="11049" width="13.42578125" customWidth="1"/>
    <col min="11053" max="11053" width="11" bestFit="1" customWidth="1"/>
    <col min="11264" max="11264" width="3.5703125" customWidth="1"/>
    <col min="11265" max="11265" width="4" customWidth="1"/>
    <col min="11266" max="11266" width="5.28515625" customWidth="1"/>
    <col min="11267" max="11267" width="0" hidden="1" customWidth="1"/>
    <col min="11268" max="11268" width="17.42578125" customWidth="1"/>
    <col min="11269" max="11269" width="13.85546875" customWidth="1"/>
    <col min="11270" max="11270" width="13.42578125" customWidth="1"/>
    <col min="11271" max="11272" width="0" hidden="1" customWidth="1"/>
    <col min="11273" max="11273" width="11.85546875" customWidth="1"/>
    <col min="11274" max="11274" width="13" customWidth="1"/>
    <col min="11275" max="11275" width="10.85546875" customWidth="1"/>
    <col min="11276" max="11276" width="9.7109375" customWidth="1"/>
    <col min="11277" max="11277" width="11.85546875" customWidth="1"/>
    <col min="11278" max="11278" width="14.28515625" bestFit="1" customWidth="1"/>
    <col min="11279" max="11304" width="0" hidden="1" customWidth="1"/>
    <col min="11305" max="11305" width="13.42578125" customWidth="1"/>
    <col min="11309" max="11309" width="11" bestFit="1" customWidth="1"/>
    <col min="11520" max="11520" width="3.5703125" customWidth="1"/>
    <col min="11521" max="11521" width="4" customWidth="1"/>
    <col min="11522" max="11522" width="5.28515625" customWidth="1"/>
    <col min="11523" max="11523" width="0" hidden="1" customWidth="1"/>
    <col min="11524" max="11524" width="17.42578125" customWidth="1"/>
    <col min="11525" max="11525" width="13.85546875" customWidth="1"/>
    <col min="11526" max="11526" width="13.42578125" customWidth="1"/>
    <col min="11527" max="11528" width="0" hidden="1" customWidth="1"/>
    <col min="11529" max="11529" width="11.85546875" customWidth="1"/>
    <col min="11530" max="11530" width="13" customWidth="1"/>
    <col min="11531" max="11531" width="10.85546875" customWidth="1"/>
    <col min="11532" max="11532" width="9.7109375" customWidth="1"/>
    <col min="11533" max="11533" width="11.85546875" customWidth="1"/>
    <col min="11534" max="11534" width="14.28515625" bestFit="1" customWidth="1"/>
    <col min="11535" max="11560" width="0" hidden="1" customWidth="1"/>
    <col min="11561" max="11561" width="13.42578125" customWidth="1"/>
    <col min="11565" max="11565" width="11" bestFit="1" customWidth="1"/>
    <col min="11776" max="11776" width="3.5703125" customWidth="1"/>
    <col min="11777" max="11777" width="4" customWidth="1"/>
    <col min="11778" max="11778" width="5.28515625" customWidth="1"/>
    <col min="11779" max="11779" width="0" hidden="1" customWidth="1"/>
    <col min="11780" max="11780" width="17.42578125" customWidth="1"/>
    <col min="11781" max="11781" width="13.85546875" customWidth="1"/>
    <col min="11782" max="11782" width="13.42578125" customWidth="1"/>
    <col min="11783" max="11784" width="0" hidden="1" customWidth="1"/>
    <col min="11785" max="11785" width="11.85546875" customWidth="1"/>
    <col min="11786" max="11786" width="13" customWidth="1"/>
    <col min="11787" max="11787" width="10.85546875" customWidth="1"/>
    <col min="11788" max="11788" width="9.7109375" customWidth="1"/>
    <col min="11789" max="11789" width="11.85546875" customWidth="1"/>
    <col min="11790" max="11790" width="14.28515625" bestFit="1" customWidth="1"/>
    <col min="11791" max="11816" width="0" hidden="1" customWidth="1"/>
    <col min="11817" max="11817" width="13.42578125" customWidth="1"/>
    <col min="11821" max="11821" width="11" bestFit="1" customWidth="1"/>
    <col min="12032" max="12032" width="3.5703125" customWidth="1"/>
    <col min="12033" max="12033" width="4" customWidth="1"/>
    <col min="12034" max="12034" width="5.28515625" customWidth="1"/>
    <col min="12035" max="12035" width="0" hidden="1" customWidth="1"/>
    <col min="12036" max="12036" width="17.42578125" customWidth="1"/>
    <col min="12037" max="12037" width="13.85546875" customWidth="1"/>
    <col min="12038" max="12038" width="13.42578125" customWidth="1"/>
    <col min="12039" max="12040" width="0" hidden="1" customWidth="1"/>
    <col min="12041" max="12041" width="11.85546875" customWidth="1"/>
    <col min="12042" max="12042" width="13" customWidth="1"/>
    <col min="12043" max="12043" width="10.85546875" customWidth="1"/>
    <col min="12044" max="12044" width="9.7109375" customWidth="1"/>
    <col min="12045" max="12045" width="11.85546875" customWidth="1"/>
    <col min="12046" max="12046" width="14.28515625" bestFit="1" customWidth="1"/>
    <col min="12047" max="12072" width="0" hidden="1" customWidth="1"/>
    <col min="12073" max="12073" width="13.42578125" customWidth="1"/>
    <col min="12077" max="12077" width="11" bestFit="1" customWidth="1"/>
    <col min="12288" max="12288" width="3.5703125" customWidth="1"/>
    <col min="12289" max="12289" width="4" customWidth="1"/>
    <col min="12290" max="12290" width="5.28515625" customWidth="1"/>
    <col min="12291" max="12291" width="0" hidden="1" customWidth="1"/>
    <col min="12292" max="12292" width="17.42578125" customWidth="1"/>
    <col min="12293" max="12293" width="13.85546875" customWidth="1"/>
    <col min="12294" max="12294" width="13.42578125" customWidth="1"/>
    <col min="12295" max="12296" width="0" hidden="1" customWidth="1"/>
    <col min="12297" max="12297" width="11.85546875" customWidth="1"/>
    <col min="12298" max="12298" width="13" customWidth="1"/>
    <col min="12299" max="12299" width="10.85546875" customWidth="1"/>
    <col min="12300" max="12300" width="9.7109375" customWidth="1"/>
    <col min="12301" max="12301" width="11.85546875" customWidth="1"/>
    <col min="12302" max="12302" width="14.28515625" bestFit="1" customWidth="1"/>
    <col min="12303" max="12328" width="0" hidden="1" customWidth="1"/>
    <col min="12329" max="12329" width="13.42578125" customWidth="1"/>
    <col min="12333" max="12333" width="11" bestFit="1" customWidth="1"/>
    <col min="12544" max="12544" width="3.5703125" customWidth="1"/>
    <col min="12545" max="12545" width="4" customWidth="1"/>
    <col min="12546" max="12546" width="5.28515625" customWidth="1"/>
    <col min="12547" max="12547" width="0" hidden="1" customWidth="1"/>
    <col min="12548" max="12548" width="17.42578125" customWidth="1"/>
    <col min="12549" max="12549" width="13.85546875" customWidth="1"/>
    <col min="12550" max="12550" width="13.42578125" customWidth="1"/>
    <col min="12551" max="12552" width="0" hidden="1" customWidth="1"/>
    <col min="12553" max="12553" width="11.85546875" customWidth="1"/>
    <col min="12554" max="12554" width="13" customWidth="1"/>
    <col min="12555" max="12555" width="10.85546875" customWidth="1"/>
    <col min="12556" max="12556" width="9.7109375" customWidth="1"/>
    <col min="12557" max="12557" width="11.85546875" customWidth="1"/>
    <col min="12558" max="12558" width="14.28515625" bestFit="1" customWidth="1"/>
    <col min="12559" max="12584" width="0" hidden="1" customWidth="1"/>
    <col min="12585" max="12585" width="13.42578125" customWidth="1"/>
    <col min="12589" max="12589" width="11" bestFit="1" customWidth="1"/>
    <col min="12800" max="12800" width="3.5703125" customWidth="1"/>
    <col min="12801" max="12801" width="4" customWidth="1"/>
    <col min="12802" max="12802" width="5.28515625" customWidth="1"/>
    <col min="12803" max="12803" width="0" hidden="1" customWidth="1"/>
    <col min="12804" max="12804" width="17.42578125" customWidth="1"/>
    <col min="12805" max="12805" width="13.85546875" customWidth="1"/>
    <col min="12806" max="12806" width="13.42578125" customWidth="1"/>
    <col min="12807" max="12808" width="0" hidden="1" customWidth="1"/>
    <col min="12809" max="12809" width="11.85546875" customWidth="1"/>
    <col min="12810" max="12810" width="13" customWidth="1"/>
    <col min="12811" max="12811" width="10.85546875" customWidth="1"/>
    <col min="12812" max="12812" width="9.7109375" customWidth="1"/>
    <col min="12813" max="12813" width="11.85546875" customWidth="1"/>
    <col min="12814" max="12814" width="14.28515625" bestFit="1" customWidth="1"/>
    <col min="12815" max="12840" width="0" hidden="1" customWidth="1"/>
    <col min="12841" max="12841" width="13.42578125" customWidth="1"/>
    <col min="12845" max="12845" width="11" bestFit="1" customWidth="1"/>
    <col min="13056" max="13056" width="3.5703125" customWidth="1"/>
    <col min="13057" max="13057" width="4" customWidth="1"/>
    <col min="13058" max="13058" width="5.28515625" customWidth="1"/>
    <col min="13059" max="13059" width="0" hidden="1" customWidth="1"/>
    <col min="13060" max="13060" width="17.42578125" customWidth="1"/>
    <col min="13061" max="13061" width="13.85546875" customWidth="1"/>
    <col min="13062" max="13062" width="13.42578125" customWidth="1"/>
    <col min="13063" max="13064" width="0" hidden="1" customWidth="1"/>
    <col min="13065" max="13065" width="11.85546875" customWidth="1"/>
    <col min="13066" max="13066" width="13" customWidth="1"/>
    <col min="13067" max="13067" width="10.85546875" customWidth="1"/>
    <col min="13068" max="13068" width="9.7109375" customWidth="1"/>
    <col min="13069" max="13069" width="11.85546875" customWidth="1"/>
    <col min="13070" max="13070" width="14.28515625" bestFit="1" customWidth="1"/>
    <col min="13071" max="13096" width="0" hidden="1" customWidth="1"/>
    <col min="13097" max="13097" width="13.42578125" customWidth="1"/>
    <col min="13101" max="13101" width="11" bestFit="1" customWidth="1"/>
    <col min="13312" max="13312" width="3.5703125" customWidth="1"/>
    <col min="13313" max="13313" width="4" customWidth="1"/>
    <col min="13314" max="13314" width="5.28515625" customWidth="1"/>
    <col min="13315" max="13315" width="0" hidden="1" customWidth="1"/>
    <col min="13316" max="13316" width="17.42578125" customWidth="1"/>
    <col min="13317" max="13317" width="13.85546875" customWidth="1"/>
    <col min="13318" max="13318" width="13.42578125" customWidth="1"/>
    <col min="13319" max="13320" width="0" hidden="1" customWidth="1"/>
    <col min="13321" max="13321" width="11.85546875" customWidth="1"/>
    <col min="13322" max="13322" width="13" customWidth="1"/>
    <col min="13323" max="13323" width="10.85546875" customWidth="1"/>
    <col min="13324" max="13324" width="9.7109375" customWidth="1"/>
    <col min="13325" max="13325" width="11.85546875" customWidth="1"/>
    <col min="13326" max="13326" width="14.28515625" bestFit="1" customWidth="1"/>
    <col min="13327" max="13352" width="0" hidden="1" customWidth="1"/>
    <col min="13353" max="13353" width="13.42578125" customWidth="1"/>
    <col min="13357" max="13357" width="11" bestFit="1" customWidth="1"/>
    <col min="13568" max="13568" width="3.5703125" customWidth="1"/>
    <col min="13569" max="13569" width="4" customWidth="1"/>
    <col min="13570" max="13570" width="5.28515625" customWidth="1"/>
    <col min="13571" max="13571" width="0" hidden="1" customWidth="1"/>
    <col min="13572" max="13572" width="17.42578125" customWidth="1"/>
    <col min="13573" max="13573" width="13.85546875" customWidth="1"/>
    <col min="13574" max="13574" width="13.42578125" customWidth="1"/>
    <col min="13575" max="13576" width="0" hidden="1" customWidth="1"/>
    <col min="13577" max="13577" width="11.85546875" customWidth="1"/>
    <col min="13578" max="13578" width="13" customWidth="1"/>
    <col min="13579" max="13579" width="10.85546875" customWidth="1"/>
    <col min="13580" max="13580" width="9.7109375" customWidth="1"/>
    <col min="13581" max="13581" width="11.85546875" customWidth="1"/>
    <col min="13582" max="13582" width="14.28515625" bestFit="1" customWidth="1"/>
    <col min="13583" max="13608" width="0" hidden="1" customWidth="1"/>
    <col min="13609" max="13609" width="13.42578125" customWidth="1"/>
    <col min="13613" max="13613" width="11" bestFit="1" customWidth="1"/>
    <col min="13824" max="13824" width="3.5703125" customWidth="1"/>
    <col min="13825" max="13825" width="4" customWidth="1"/>
    <col min="13826" max="13826" width="5.28515625" customWidth="1"/>
    <col min="13827" max="13827" width="0" hidden="1" customWidth="1"/>
    <col min="13828" max="13828" width="17.42578125" customWidth="1"/>
    <col min="13829" max="13829" width="13.85546875" customWidth="1"/>
    <col min="13830" max="13830" width="13.42578125" customWidth="1"/>
    <col min="13831" max="13832" width="0" hidden="1" customWidth="1"/>
    <col min="13833" max="13833" width="11.85546875" customWidth="1"/>
    <col min="13834" max="13834" width="13" customWidth="1"/>
    <col min="13835" max="13835" width="10.85546875" customWidth="1"/>
    <col min="13836" max="13836" width="9.7109375" customWidth="1"/>
    <col min="13837" max="13837" width="11.85546875" customWidth="1"/>
    <col min="13838" max="13838" width="14.28515625" bestFit="1" customWidth="1"/>
    <col min="13839" max="13864" width="0" hidden="1" customWidth="1"/>
    <col min="13865" max="13865" width="13.42578125" customWidth="1"/>
    <col min="13869" max="13869" width="11" bestFit="1" customWidth="1"/>
    <col min="14080" max="14080" width="3.5703125" customWidth="1"/>
    <col min="14081" max="14081" width="4" customWidth="1"/>
    <col min="14082" max="14082" width="5.28515625" customWidth="1"/>
    <col min="14083" max="14083" width="0" hidden="1" customWidth="1"/>
    <col min="14084" max="14084" width="17.42578125" customWidth="1"/>
    <col min="14085" max="14085" width="13.85546875" customWidth="1"/>
    <col min="14086" max="14086" width="13.42578125" customWidth="1"/>
    <col min="14087" max="14088" width="0" hidden="1" customWidth="1"/>
    <col min="14089" max="14089" width="11.85546875" customWidth="1"/>
    <col min="14090" max="14090" width="13" customWidth="1"/>
    <col min="14091" max="14091" width="10.85546875" customWidth="1"/>
    <col min="14092" max="14092" width="9.7109375" customWidth="1"/>
    <col min="14093" max="14093" width="11.85546875" customWidth="1"/>
    <col min="14094" max="14094" width="14.28515625" bestFit="1" customWidth="1"/>
    <col min="14095" max="14120" width="0" hidden="1" customWidth="1"/>
    <col min="14121" max="14121" width="13.42578125" customWidth="1"/>
    <col min="14125" max="14125" width="11" bestFit="1" customWidth="1"/>
    <col min="14336" max="14336" width="3.5703125" customWidth="1"/>
    <col min="14337" max="14337" width="4" customWidth="1"/>
    <col min="14338" max="14338" width="5.28515625" customWidth="1"/>
    <col min="14339" max="14339" width="0" hidden="1" customWidth="1"/>
    <col min="14340" max="14340" width="17.42578125" customWidth="1"/>
    <col min="14341" max="14341" width="13.85546875" customWidth="1"/>
    <col min="14342" max="14342" width="13.42578125" customWidth="1"/>
    <col min="14343" max="14344" width="0" hidden="1" customWidth="1"/>
    <col min="14345" max="14345" width="11.85546875" customWidth="1"/>
    <col min="14346" max="14346" width="13" customWidth="1"/>
    <col min="14347" max="14347" width="10.85546875" customWidth="1"/>
    <col min="14348" max="14348" width="9.7109375" customWidth="1"/>
    <col min="14349" max="14349" width="11.85546875" customWidth="1"/>
    <col min="14350" max="14350" width="14.28515625" bestFit="1" customWidth="1"/>
    <col min="14351" max="14376" width="0" hidden="1" customWidth="1"/>
    <col min="14377" max="14377" width="13.42578125" customWidth="1"/>
    <col min="14381" max="14381" width="11" bestFit="1" customWidth="1"/>
    <col min="14592" max="14592" width="3.5703125" customWidth="1"/>
    <col min="14593" max="14593" width="4" customWidth="1"/>
    <col min="14594" max="14594" width="5.28515625" customWidth="1"/>
    <col min="14595" max="14595" width="0" hidden="1" customWidth="1"/>
    <col min="14596" max="14596" width="17.42578125" customWidth="1"/>
    <col min="14597" max="14597" width="13.85546875" customWidth="1"/>
    <col min="14598" max="14598" width="13.42578125" customWidth="1"/>
    <col min="14599" max="14600" width="0" hidden="1" customWidth="1"/>
    <col min="14601" max="14601" width="11.85546875" customWidth="1"/>
    <col min="14602" max="14602" width="13" customWidth="1"/>
    <col min="14603" max="14603" width="10.85546875" customWidth="1"/>
    <col min="14604" max="14604" width="9.7109375" customWidth="1"/>
    <col min="14605" max="14605" width="11.85546875" customWidth="1"/>
    <col min="14606" max="14606" width="14.28515625" bestFit="1" customWidth="1"/>
    <col min="14607" max="14632" width="0" hidden="1" customWidth="1"/>
    <col min="14633" max="14633" width="13.42578125" customWidth="1"/>
    <col min="14637" max="14637" width="11" bestFit="1" customWidth="1"/>
    <col min="14848" max="14848" width="3.5703125" customWidth="1"/>
    <col min="14849" max="14849" width="4" customWidth="1"/>
    <col min="14850" max="14850" width="5.28515625" customWidth="1"/>
    <col min="14851" max="14851" width="0" hidden="1" customWidth="1"/>
    <col min="14852" max="14852" width="17.42578125" customWidth="1"/>
    <col min="14853" max="14853" width="13.85546875" customWidth="1"/>
    <col min="14854" max="14854" width="13.42578125" customWidth="1"/>
    <col min="14855" max="14856" width="0" hidden="1" customWidth="1"/>
    <col min="14857" max="14857" width="11.85546875" customWidth="1"/>
    <col min="14858" max="14858" width="13" customWidth="1"/>
    <col min="14859" max="14859" width="10.85546875" customWidth="1"/>
    <col min="14860" max="14860" width="9.7109375" customWidth="1"/>
    <col min="14861" max="14861" width="11.85546875" customWidth="1"/>
    <col min="14862" max="14862" width="14.28515625" bestFit="1" customWidth="1"/>
    <col min="14863" max="14888" width="0" hidden="1" customWidth="1"/>
    <col min="14889" max="14889" width="13.42578125" customWidth="1"/>
    <col min="14893" max="14893" width="11" bestFit="1" customWidth="1"/>
    <col min="15104" max="15104" width="3.5703125" customWidth="1"/>
    <col min="15105" max="15105" width="4" customWidth="1"/>
    <col min="15106" max="15106" width="5.28515625" customWidth="1"/>
    <col min="15107" max="15107" width="0" hidden="1" customWidth="1"/>
    <col min="15108" max="15108" width="17.42578125" customWidth="1"/>
    <col min="15109" max="15109" width="13.85546875" customWidth="1"/>
    <col min="15110" max="15110" width="13.42578125" customWidth="1"/>
    <col min="15111" max="15112" width="0" hidden="1" customWidth="1"/>
    <col min="15113" max="15113" width="11.85546875" customWidth="1"/>
    <col min="15114" max="15114" width="13" customWidth="1"/>
    <col min="15115" max="15115" width="10.85546875" customWidth="1"/>
    <col min="15116" max="15116" width="9.7109375" customWidth="1"/>
    <col min="15117" max="15117" width="11.85546875" customWidth="1"/>
    <col min="15118" max="15118" width="14.28515625" bestFit="1" customWidth="1"/>
    <col min="15119" max="15144" width="0" hidden="1" customWidth="1"/>
    <col min="15145" max="15145" width="13.42578125" customWidth="1"/>
    <col min="15149" max="15149" width="11" bestFit="1" customWidth="1"/>
    <col min="15360" max="15360" width="3.5703125" customWidth="1"/>
    <col min="15361" max="15361" width="4" customWidth="1"/>
    <col min="15362" max="15362" width="5.28515625" customWidth="1"/>
    <col min="15363" max="15363" width="0" hidden="1" customWidth="1"/>
    <col min="15364" max="15364" width="17.42578125" customWidth="1"/>
    <col min="15365" max="15365" width="13.85546875" customWidth="1"/>
    <col min="15366" max="15366" width="13.42578125" customWidth="1"/>
    <col min="15367" max="15368" width="0" hidden="1" customWidth="1"/>
    <col min="15369" max="15369" width="11.85546875" customWidth="1"/>
    <col min="15370" max="15370" width="13" customWidth="1"/>
    <col min="15371" max="15371" width="10.85546875" customWidth="1"/>
    <col min="15372" max="15372" width="9.7109375" customWidth="1"/>
    <col min="15373" max="15373" width="11.85546875" customWidth="1"/>
    <col min="15374" max="15374" width="14.28515625" bestFit="1" customWidth="1"/>
    <col min="15375" max="15400" width="0" hidden="1" customWidth="1"/>
    <col min="15401" max="15401" width="13.42578125" customWidth="1"/>
    <col min="15405" max="15405" width="11" bestFit="1" customWidth="1"/>
    <col min="15616" max="15616" width="3.5703125" customWidth="1"/>
    <col min="15617" max="15617" width="4" customWidth="1"/>
    <col min="15618" max="15618" width="5.28515625" customWidth="1"/>
    <col min="15619" max="15619" width="0" hidden="1" customWidth="1"/>
    <col min="15620" max="15620" width="17.42578125" customWidth="1"/>
    <col min="15621" max="15621" width="13.85546875" customWidth="1"/>
    <col min="15622" max="15622" width="13.42578125" customWidth="1"/>
    <col min="15623" max="15624" width="0" hidden="1" customWidth="1"/>
    <col min="15625" max="15625" width="11.85546875" customWidth="1"/>
    <col min="15626" max="15626" width="13" customWidth="1"/>
    <col min="15627" max="15627" width="10.85546875" customWidth="1"/>
    <col min="15628" max="15628" width="9.7109375" customWidth="1"/>
    <col min="15629" max="15629" width="11.85546875" customWidth="1"/>
    <col min="15630" max="15630" width="14.28515625" bestFit="1" customWidth="1"/>
    <col min="15631" max="15656" width="0" hidden="1" customWidth="1"/>
    <col min="15657" max="15657" width="13.42578125" customWidth="1"/>
    <col min="15661" max="15661" width="11" bestFit="1" customWidth="1"/>
    <col min="15872" max="15872" width="3.5703125" customWidth="1"/>
    <col min="15873" max="15873" width="4" customWidth="1"/>
    <col min="15874" max="15874" width="5.28515625" customWidth="1"/>
    <col min="15875" max="15875" width="0" hidden="1" customWidth="1"/>
    <col min="15876" max="15876" width="17.42578125" customWidth="1"/>
    <col min="15877" max="15877" width="13.85546875" customWidth="1"/>
    <col min="15878" max="15878" width="13.42578125" customWidth="1"/>
    <col min="15879" max="15880" width="0" hidden="1" customWidth="1"/>
    <col min="15881" max="15881" width="11.85546875" customWidth="1"/>
    <col min="15882" max="15882" width="13" customWidth="1"/>
    <col min="15883" max="15883" width="10.85546875" customWidth="1"/>
    <col min="15884" max="15884" width="9.7109375" customWidth="1"/>
    <col min="15885" max="15885" width="11.85546875" customWidth="1"/>
    <col min="15886" max="15886" width="14.28515625" bestFit="1" customWidth="1"/>
    <col min="15887" max="15912" width="0" hidden="1" customWidth="1"/>
    <col min="15913" max="15913" width="13.42578125" customWidth="1"/>
    <col min="15917" max="15917" width="11" bestFit="1" customWidth="1"/>
    <col min="16128" max="16128" width="3.5703125" customWidth="1"/>
    <col min="16129" max="16129" width="4" customWidth="1"/>
    <col min="16130" max="16130" width="5.28515625" customWidth="1"/>
    <col min="16131" max="16131" width="0" hidden="1" customWidth="1"/>
    <col min="16132" max="16132" width="17.42578125" customWidth="1"/>
    <col min="16133" max="16133" width="13.85546875" customWidth="1"/>
    <col min="16134" max="16134" width="13.42578125" customWidth="1"/>
    <col min="16135" max="16136" width="0" hidden="1" customWidth="1"/>
    <col min="16137" max="16137" width="11.85546875" customWidth="1"/>
    <col min="16138" max="16138" width="13" customWidth="1"/>
    <col min="16139" max="16139" width="10.85546875" customWidth="1"/>
    <col min="16140" max="16140" width="9.7109375" customWidth="1"/>
    <col min="16141" max="16141" width="11.85546875" customWidth="1"/>
    <col min="16142" max="16142" width="14.28515625" bestFit="1" customWidth="1"/>
    <col min="16143" max="16168" width="0" hidden="1" customWidth="1"/>
    <col min="16169" max="16169" width="13.42578125" customWidth="1"/>
    <col min="16173" max="16173" width="11" bestFit="1" customWidth="1"/>
  </cols>
  <sheetData>
    <row r="1" spans="1:44" ht="24.95" customHeight="1">
      <c r="A1" s="164" t="s">
        <v>75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AR1" s="88" t="s">
        <v>83</v>
      </c>
    </row>
    <row r="2" spans="1:44" ht="29.25" customHeight="1">
      <c r="A2" s="165" t="s">
        <v>76</v>
      </c>
      <c r="B2" s="165"/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</row>
    <row r="3" spans="1:44" ht="15" customHeight="1" thickBot="1"/>
    <row r="4" spans="1:44" ht="11.1" customHeight="1">
      <c r="A4" s="138" t="s">
        <v>77</v>
      </c>
      <c r="B4" s="139"/>
      <c r="C4" s="139"/>
      <c r="D4" s="139"/>
      <c r="E4" s="139"/>
      <c r="F4" s="139"/>
      <c r="G4" s="139"/>
      <c r="H4" s="139"/>
      <c r="I4" s="139"/>
      <c r="J4" s="139"/>
      <c r="K4" s="139"/>
      <c r="L4" s="139"/>
      <c r="M4" s="139"/>
      <c r="N4" s="139"/>
      <c r="O4" s="139"/>
      <c r="P4" s="139"/>
      <c r="Q4" s="139"/>
      <c r="R4" s="139"/>
      <c r="S4" s="139"/>
      <c r="T4" s="139"/>
      <c r="U4" s="139"/>
      <c r="V4" s="139"/>
      <c r="W4" s="139"/>
      <c r="X4" s="139"/>
      <c r="Y4" s="139"/>
      <c r="Z4" s="139"/>
      <c r="AA4" s="139"/>
      <c r="AB4" s="139"/>
      <c r="AC4" s="139"/>
      <c r="AD4" s="139"/>
      <c r="AE4" s="139"/>
      <c r="AF4" s="139"/>
      <c r="AG4" s="139"/>
      <c r="AH4" s="139"/>
      <c r="AI4" s="139"/>
      <c r="AJ4" s="139"/>
      <c r="AK4" s="139"/>
      <c r="AL4" s="139"/>
      <c r="AM4" s="139"/>
      <c r="AN4" s="139"/>
      <c r="AO4" s="139"/>
      <c r="AP4" s="139"/>
      <c r="AQ4" s="139"/>
      <c r="AR4" s="140"/>
    </row>
    <row r="5" spans="1:44" ht="11.1" customHeight="1">
      <c r="A5" s="141"/>
      <c r="B5" s="142"/>
      <c r="C5" s="142"/>
      <c r="D5" s="142"/>
      <c r="E5" s="142"/>
      <c r="F5" s="142"/>
      <c r="G5" s="142"/>
      <c r="H5" s="142"/>
      <c r="I5" s="142"/>
      <c r="J5" s="142"/>
      <c r="K5" s="142"/>
      <c r="L5" s="142"/>
      <c r="M5" s="142"/>
      <c r="N5" s="142"/>
      <c r="O5" s="142"/>
      <c r="P5" s="142"/>
      <c r="Q5" s="142"/>
      <c r="R5" s="142"/>
      <c r="S5" s="142"/>
      <c r="T5" s="142"/>
      <c r="U5" s="142"/>
      <c r="V5" s="142"/>
      <c r="W5" s="142"/>
      <c r="X5" s="142"/>
      <c r="Y5" s="142"/>
      <c r="Z5" s="142"/>
      <c r="AA5" s="142"/>
      <c r="AB5" s="142"/>
      <c r="AC5" s="142"/>
      <c r="AD5" s="142"/>
      <c r="AE5" s="142"/>
      <c r="AF5" s="142"/>
      <c r="AG5" s="142"/>
      <c r="AH5" s="142"/>
      <c r="AI5" s="142"/>
      <c r="AJ5" s="142"/>
      <c r="AK5" s="142"/>
      <c r="AL5" s="142"/>
      <c r="AM5" s="142"/>
      <c r="AN5" s="142"/>
      <c r="AO5" s="142"/>
      <c r="AP5" s="142"/>
      <c r="AQ5" s="142"/>
      <c r="AR5" s="143"/>
    </row>
    <row r="6" spans="1:44" ht="11.1" customHeight="1" thickBot="1">
      <c r="A6" s="144"/>
      <c r="B6" s="145"/>
      <c r="C6" s="145"/>
      <c r="D6" s="145"/>
      <c r="E6" s="145"/>
      <c r="F6" s="145"/>
      <c r="G6" s="145"/>
      <c r="H6" s="145"/>
      <c r="I6" s="145"/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/>
      <c r="Y6" s="145"/>
      <c r="Z6" s="145"/>
      <c r="AA6" s="145"/>
      <c r="AB6" s="145"/>
      <c r="AC6" s="145"/>
      <c r="AD6" s="145"/>
      <c r="AE6" s="145"/>
      <c r="AF6" s="145"/>
      <c r="AG6" s="145"/>
      <c r="AH6" s="145"/>
      <c r="AI6" s="145"/>
      <c r="AJ6" s="145"/>
      <c r="AK6" s="145"/>
      <c r="AL6" s="145"/>
      <c r="AM6" s="145"/>
      <c r="AN6" s="145"/>
      <c r="AO6" s="145"/>
      <c r="AP6" s="145"/>
      <c r="AQ6" s="145"/>
      <c r="AR6" s="146"/>
    </row>
    <row r="7" spans="1:44" ht="11.25" hidden="1" customHeight="1" thickBo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</row>
    <row r="8" spans="1:44" ht="58.5" customHeight="1" thickBot="1">
      <c r="A8" s="110" t="s">
        <v>59</v>
      </c>
      <c r="B8" s="110" t="s">
        <v>62</v>
      </c>
      <c r="C8" s="111" t="s">
        <v>0</v>
      </c>
      <c r="D8" s="112" t="s">
        <v>1</v>
      </c>
      <c r="E8" s="113" t="s">
        <v>2</v>
      </c>
      <c r="F8" s="110" t="s">
        <v>3</v>
      </c>
      <c r="G8" s="110" t="s">
        <v>4</v>
      </c>
      <c r="H8" s="114" t="s">
        <v>5</v>
      </c>
      <c r="I8" s="110" t="s">
        <v>6</v>
      </c>
      <c r="J8" s="110" t="s">
        <v>7</v>
      </c>
      <c r="K8" s="110" t="s">
        <v>8</v>
      </c>
      <c r="L8" s="110" t="s">
        <v>9</v>
      </c>
      <c r="M8" s="110" t="s">
        <v>10</v>
      </c>
      <c r="N8" s="110" t="s">
        <v>11</v>
      </c>
      <c r="O8" s="110" t="s">
        <v>60</v>
      </c>
      <c r="P8" s="177" t="s">
        <v>13</v>
      </c>
      <c r="Q8" s="178"/>
      <c r="R8" s="178"/>
      <c r="S8" s="179"/>
      <c r="T8" s="110" t="s">
        <v>14</v>
      </c>
      <c r="U8" s="115" t="s">
        <v>15</v>
      </c>
      <c r="V8" s="116"/>
      <c r="W8" s="116"/>
      <c r="X8" s="117" t="s">
        <v>16</v>
      </c>
      <c r="Y8" s="118" t="s">
        <v>17</v>
      </c>
      <c r="Z8" s="119" t="s">
        <v>18</v>
      </c>
      <c r="AA8" s="119" t="s">
        <v>19</v>
      </c>
      <c r="AB8" s="119" t="s">
        <v>20</v>
      </c>
      <c r="AC8" s="119" t="s">
        <v>21</v>
      </c>
      <c r="AD8" s="119" t="s">
        <v>22</v>
      </c>
      <c r="AE8" s="119" t="s">
        <v>23</v>
      </c>
      <c r="AF8" s="119" t="s">
        <v>24</v>
      </c>
      <c r="AG8" s="116"/>
      <c r="AH8" s="116"/>
      <c r="AI8" s="110" t="s">
        <v>25</v>
      </c>
      <c r="AJ8" s="115" t="s">
        <v>12</v>
      </c>
      <c r="AK8" s="120"/>
      <c r="AL8" s="121"/>
      <c r="AM8" s="121"/>
      <c r="AN8" s="121"/>
      <c r="AO8" s="121"/>
      <c r="AP8" s="110"/>
      <c r="AQ8" s="110" t="s">
        <v>61</v>
      </c>
      <c r="AR8" s="110" t="s">
        <v>81</v>
      </c>
    </row>
    <row r="9" spans="1:44" ht="45" customHeight="1" thickBot="1">
      <c r="A9" s="77">
        <v>1</v>
      </c>
      <c r="B9" s="80" t="s">
        <v>63</v>
      </c>
      <c r="C9" s="19">
        <v>50</v>
      </c>
      <c r="D9" s="20"/>
      <c r="E9" s="21" t="s">
        <v>26</v>
      </c>
      <c r="F9" s="22">
        <v>16000</v>
      </c>
      <c r="G9" s="22">
        <v>0</v>
      </c>
      <c r="H9" s="22"/>
      <c r="I9" s="22"/>
      <c r="J9" s="22">
        <v>0</v>
      </c>
      <c r="K9" s="22">
        <v>33600</v>
      </c>
      <c r="L9" s="22">
        <v>0</v>
      </c>
      <c r="M9" s="22">
        <v>0</v>
      </c>
      <c r="N9" s="22">
        <f t="shared" ref="N9:N39" si="0">G9+H9+J9+K9+L9+M9</f>
        <v>33600</v>
      </c>
      <c r="O9" s="63">
        <f t="shared" ref="O9:AD40" si="1">F9+N9</f>
        <v>49600</v>
      </c>
      <c r="P9" s="12"/>
      <c r="Q9" s="13"/>
      <c r="R9" s="13"/>
      <c r="S9" s="14"/>
      <c r="T9" s="4"/>
      <c r="U9" s="5"/>
      <c r="V9" s="6"/>
      <c r="W9" s="6"/>
      <c r="X9" s="64"/>
      <c r="Y9" s="64"/>
      <c r="Z9" s="5"/>
      <c r="AA9" s="5"/>
      <c r="AB9" s="5"/>
      <c r="AC9" s="5"/>
      <c r="AD9" s="5"/>
      <c r="AE9" s="5"/>
      <c r="AF9" s="5"/>
      <c r="AG9" s="6"/>
      <c r="AH9" s="6"/>
      <c r="AI9" s="65"/>
      <c r="AJ9" s="10"/>
      <c r="AP9" s="15"/>
      <c r="AQ9" s="63">
        <v>49600</v>
      </c>
      <c r="AR9" s="23">
        <v>43290</v>
      </c>
    </row>
    <row r="10" spans="1:44" ht="20.100000000000001" customHeight="1" thickBot="1">
      <c r="A10" s="155" t="s">
        <v>69</v>
      </c>
      <c r="B10" s="156"/>
      <c r="C10" s="156"/>
      <c r="D10" s="156"/>
      <c r="E10" s="157"/>
      <c r="F10" s="24">
        <f>F9</f>
        <v>16000</v>
      </c>
      <c r="G10" s="24">
        <f t="shared" ref="G10:M10" si="2">G9</f>
        <v>0</v>
      </c>
      <c r="H10" s="24">
        <f t="shared" si="2"/>
        <v>0</v>
      </c>
      <c r="I10" s="24">
        <f t="shared" si="2"/>
        <v>0</v>
      </c>
      <c r="J10" s="24">
        <f t="shared" si="2"/>
        <v>0</v>
      </c>
      <c r="K10" s="24">
        <f t="shared" si="2"/>
        <v>33600</v>
      </c>
      <c r="L10" s="24">
        <f t="shared" si="2"/>
        <v>0</v>
      </c>
      <c r="M10" s="24">
        <f t="shared" si="2"/>
        <v>0</v>
      </c>
      <c r="N10" s="24">
        <f t="shared" si="0"/>
        <v>33600</v>
      </c>
      <c r="O10" s="25">
        <f t="shared" si="1"/>
        <v>49600</v>
      </c>
      <c r="P10" s="12"/>
      <c r="Q10" s="13"/>
      <c r="R10" s="13"/>
      <c r="S10" s="14"/>
      <c r="T10" s="4"/>
      <c r="U10" s="5"/>
      <c r="V10" s="6"/>
      <c r="W10" s="6"/>
      <c r="X10" s="7"/>
      <c r="Y10" s="7"/>
      <c r="Z10" s="5"/>
      <c r="AA10" s="5"/>
      <c r="AB10" s="5"/>
      <c r="AC10" s="5"/>
      <c r="AD10" s="5"/>
      <c r="AE10" s="5"/>
      <c r="AF10" s="5"/>
      <c r="AG10" s="6"/>
      <c r="AH10" s="6"/>
      <c r="AI10" s="8"/>
      <c r="AJ10" s="9"/>
      <c r="AP10" s="15"/>
      <c r="AQ10" s="25">
        <v>49600</v>
      </c>
      <c r="AR10" s="25">
        <v>43290</v>
      </c>
    </row>
    <row r="11" spans="1:44" ht="90" hidden="1" customHeight="1">
      <c r="A11" s="11">
        <v>2</v>
      </c>
      <c r="B11" s="147" t="s">
        <v>64</v>
      </c>
      <c r="C11" s="166" t="s">
        <v>27</v>
      </c>
      <c r="D11" s="2"/>
      <c r="E11" s="81" t="s">
        <v>28</v>
      </c>
      <c r="F11" s="27">
        <v>0</v>
      </c>
      <c r="G11" s="27">
        <v>0</v>
      </c>
      <c r="H11" s="27"/>
      <c r="I11" s="27">
        <v>0</v>
      </c>
      <c r="J11" s="27">
        <v>0</v>
      </c>
      <c r="K11" s="27">
        <v>0</v>
      </c>
      <c r="L11" s="27">
        <v>0</v>
      </c>
      <c r="M11" s="27">
        <v>0</v>
      </c>
      <c r="N11" s="27">
        <f t="shared" si="0"/>
        <v>0</v>
      </c>
      <c r="O11" s="28">
        <f t="shared" si="1"/>
        <v>0</v>
      </c>
      <c r="P11" s="12"/>
      <c r="Q11" s="13"/>
      <c r="R11" s="13"/>
      <c r="S11" s="14"/>
      <c r="T11" s="4"/>
      <c r="U11" s="5"/>
      <c r="V11" s="6"/>
      <c r="W11" s="6"/>
      <c r="X11" s="7"/>
      <c r="Y11" s="7"/>
      <c r="Z11" s="5"/>
      <c r="AA11" s="5"/>
      <c r="AB11" s="5"/>
      <c r="AC11" s="5"/>
      <c r="AD11" s="5"/>
      <c r="AE11" s="5"/>
      <c r="AF11" s="5"/>
      <c r="AG11" s="6"/>
      <c r="AH11" s="6"/>
      <c r="AI11" s="8"/>
      <c r="AJ11" s="9"/>
      <c r="AP11" s="15"/>
      <c r="AQ11" s="28">
        <f t="shared" ref="AQ11:AQ39" si="3">AH11+AP11</f>
        <v>0</v>
      </c>
      <c r="AR11" s="28"/>
    </row>
    <row r="12" spans="1:44" ht="60" customHeight="1">
      <c r="A12" s="78">
        <v>2</v>
      </c>
      <c r="B12" s="147"/>
      <c r="C12" s="166"/>
      <c r="D12" s="10"/>
      <c r="E12" s="29" t="s">
        <v>29</v>
      </c>
      <c r="F12" s="30">
        <v>1460</v>
      </c>
      <c r="G12" s="30">
        <v>0</v>
      </c>
      <c r="H12" s="30"/>
      <c r="I12" s="30">
        <v>0</v>
      </c>
      <c r="J12" s="30">
        <v>0</v>
      </c>
      <c r="K12" s="30">
        <v>343300</v>
      </c>
      <c r="L12" s="30">
        <v>48800</v>
      </c>
      <c r="M12" s="30">
        <v>0</v>
      </c>
      <c r="N12" s="30">
        <f t="shared" si="0"/>
        <v>392100</v>
      </c>
      <c r="O12" s="66">
        <f t="shared" si="1"/>
        <v>393560</v>
      </c>
      <c r="P12" s="12"/>
      <c r="Q12" s="13"/>
      <c r="R12" s="13"/>
      <c r="S12" s="14"/>
      <c r="T12" s="4"/>
      <c r="U12" s="5"/>
      <c r="V12" s="6"/>
      <c r="W12" s="6"/>
      <c r="X12" s="64"/>
      <c r="Y12" s="64"/>
      <c r="Z12" s="5"/>
      <c r="AA12" s="5"/>
      <c r="AB12" s="5"/>
      <c r="AC12" s="5"/>
      <c r="AD12" s="5"/>
      <c r="AE12" s="5"/>
      <c r="AF12" s="5"/>
      <c r="AG12" s="6"/>
      <c r="AH12" s="6"/>
      <c r="AI12" s="65"/>
      <c r="AJ12" s="10"/>
      <c r="AP12" s="32"/>
      <c r="AQ12" s="66">
        <v>393560</v>
      </c>
      <c r="AR12" s="31">
        <v>393253</v>
      </c>
    </row>
    <row r="13" spans="1:44" ht="75">
      <c r="A13" s="78">
        <v>3</v>
      </c>
      <c r="B13" s="147"/>
      <c r="C13" s="167"/>
      <c r="D13" s="10"/>
      <c r="E13" s="29" t="s">
        <v>30</v>
      </c>
      <c r="F13" s="30">
        <f>645155-419242</f>
        <v>225913</v>
      </c>
      <c r="G13" s="30"/>
      <c r="H13" s="30"/>
      <c r="I13" s="30"/>
      <c r="J13" s="30"/>
      <c r="K13" s="30">
        <v>419242</v>
      </c>
      <c r="L13" s="30"/>
      <c r="M13" s="30"/>
      <c r="N13" s="30">
        <f t="shared" si="0"/>
        <v>419242</v>
      </c>
      <c r="O13" s="66">
        <f>F13+N13</f>
        <v>645155</v>
      </c>
      <c r="P13" s="12"/>
      <c r="Q13" s="13"/>
      <c r="R13" s="13"/>
      <c r="S13" s="14"/>
      <c r="T13" s="4"/>
      <c r="U13" s="5"/>
      <c r="V13" s="6"/>
      <c r="W13" s="6"/>
      <c r="X13" s="64"/>
      <c r="Y13" s="64"/>
      <c r="Z13" s="5"/>
      <c r="AA13" s="5"/>
      <c r="AB13" s="5"/>
      <c r="AC13" s="5"/>
      <c r="AD13" s="5"/>
      <c r="AE13" s="5"/>
      <c r="AF13" s="5"/>
      <c r="AG13" s="6"/>
      <c r="AH13" s="6"/>
      <c r="AI13" s="65"/>
      <c r="AJ13" s="10"/>
      <c r="AP13" s="32"/>
      <c r="AQ13" s="66">
        <v>645155</v>
      </c>
      <c r="AR13" s="31">
        <v>599927</v>
      </c>
    </row>
    <row r="14" spans="1:44" ht="75">
      <c r="A14" s="78">
        <v>4</v>
      </c>
      <c r="B14" s="147"/>
      <c r="C14" s="34" t="s">
        <v>31</v>
      </c>
      <c r="D14" s="10"/>
      <c r="E14" s="29" t="s">
        <v>32</v>
      </c>
      <c r="F14" s="30">
        <v>12000</v>
      </c>
      <c r="G14" s="30">
        <v>3400000</v>
      </c>
      <c r="H14" s="30"/>
      <c r="I14" s="30"/>
      <c r="J14" s="30">
        <v>0</v>
      </c>
      <c r="K14" s="30">
        <v>833200</v>
      </c>
      <c r="L14" s="30">
        <v>33700</v>
      </c>
      <c r="M14" s="30">
        <v>12050</v>
      </c>
      <c r="N14" s="30">
        <f t="shared" si="0"/>
        <v>4278950</v>
      </c>
      <c r="O14" s="66">
        <f t="shared" si="1"/>
        <v>4290950</v>
      </c>
      <c r="P14" s="12"/>
      <c r="Q14" s="13"/>
      <c r="R14" s="13"/>
      <c r="S14" s="14"/>
      <c r="T14" s="4"/>
      <c r="U14" s="5"/>
      <c r="V14" s="6"/>
      <c r="W14" s="6"/>
      <c r="X14" s="64"/>
      <c r="Y14" s="64"/>
      <c r="Z14" s="5"/>
      <c r="AA14" s="5"/>
      <c r="AB14" s="5"/>
      <c r="AC14" s="5"/>
      <c r="AD14" s="5"/>
      <c r="AE14" s="5"/>
      <c r="AF14" s="5"/>
      <c r="AG14" s="6"/>
      <c r="AH14" s="6"/>
      <c r="AI14" s="65"/>
      <c r="AJ14" s="10"/>
      <c r="AP14" s="32"/>
      <c r="AQ14" s="66">
        <v>4290950</v>
      </c>
      <c r="AR14" s="31">
        <v>3176155</v>
      </c>
    </row>
    <row r="15" spans="1:44" ht="81.75" customHeight="1">
      <c r="A15" s="77">
        <v>5</v>
      </c>
      <c r="B15" s="148"/>
      <c r="C15" s="33"/>
      <c r="D15" s="2"/>
      <c r="E15" s="35" t="s">
        <v>33</v>
      </c>
      <c r="F15" s="22">
        <v>20000</v>
      </c>
      <c r="G15" s="22"/>
      <c r="H15" s="22"/>
      <c r="I15" s="22"/>
      <c r="J15" s="22"/>
      <c r="K15" s="22">
        <v>1087616</v>
      </c>
      <c r="L15" s="22"/>
      <c r="M15" s="22"/>
      <c r="N15" s="30">
        <f t="shared" si="0"/>
        <v>1087616</v>
      </c>
      <c r="O15" s="66">
        <f t="shared" si="1"/>
        <v>1107616</v>
      </c>
      <c r="P15" s="12"/>
      <c r="Q15" s="13"/>
      <c r="R15" s="13"/>
      <c r="S15" s="14"/>
      <c r="T15" s="4"/>
      <c r="U15" s="5"/>
      <c r="V15" s="6"/>
      <c r="W15" s="6"/>
      <c r="X15" s="64"/>
      <c r="Y15" s="64"/>
      <c r="Z15" s="5"/>
      <c r="AA15" s="5"/>
      <c r="AB15" s="5"/>
      <c r="AC15" s="5"/>
      <c r="AD15" s="5"/>
      <c r="AE15" s="5"/>
      <c r="AF15" s="5"/>
      <c r="AG15" s="6"/>
      <c r="AH15" s="6"/>
      <c r="AI15" s="65"/>
      <c r="AJ15" s="10"/>
      <c r="AP15" s="32"/>
      <c r="AQ15" s="66">
        <v>1090870</v>
      </c>
      <c r="AR15" s="31"/>
    </row>
    <row r="16" spans="1:44" ht="20.100000000000001" customHeight="1" thickBot="1">
      <c r="A16" s="168" t="s">
        <v>70</v>
      </c>
      <c r="B16" s="169"/>
      <c r="C16" s="169"/>
      <c r="D16" s="169"/>
      <c r="E16" s="170"/>
      <c r="F16" s="17">
        <f>F11+F12+F14+F15+F13</f>
        <v>259373</v>
      </c>
      <c r="G16" s="17">
        <f t="shared" ref="G16:O16" si="4">G11+G12+G14+G15+G13</f>
        <v>3400000</v>
      </c>
      <c r="H16" s="17">
        <f t="shared" si="4"/>
        <v>0</v>
      </c>
      <c r="I16" s="17">
        <f t="shared" si="4"/>
        <v>0</v>
      </c>
      <c r="J16" s="17">
        <f t="shared" si="4"/>
        <v>0</v>
      </c>
      <c r="K16" s="17">
        <f t="shared" si="4"/>
        <v>2683358</v>
      </c>
      <c r="L16" s="17">
        <f t="shared" si="4"/>
        <v>82500</v>
      </c>
      <c r="M16" s="17">
        <f t="shared" si="4"/>
        <v>12050</v>
      </c>
      <c r="N16" s="17">
        <f t="shared" si="4"/>
        <v>6177908</v>
      </c>
      <c r="O16" s="36">
        <f t="shared" si="4"/>
        <v>6437281</v>
      </c>
      <c r="P16" s="12"/>
      <c r="Q16" s="13"/>
      <c r="R16" s="13"/>
      <c r="S16" s="14"/>
      <c r="T16" s="4"/>
      <c r="U16" s="5"/>
      <c r="V16" s="6"/>
      <c r="W16" s="6"/>
      <c r="X16" s="7"/>
      <c r="Y16" s="7"/>
      <c r="Z16" s="5"/>
      <c r="AA16" s="5"/>
      <c r="AB16" s="5"/>
      <c r="AC16" s="5"/>
      <c r="AD16" s="5"/>
      <c r="AE16" s="5"/>
      <c r="AF16" s="5"/>
      <c r="AG16" s="6"/>
      <c r="AH16" s="6"/>
      <c r="AI16" s="8"/>
      <c r="AJ16" s="9"/>
      <c r="AP16" s="32"/>
      <c r="AQ16" s="36">
        <f t="shared" ref="AQ16:AR16" si="5">AQ11+AQ12+AQ14+AQ15+AQ13</f>
        <v>6420535</v>
      </c>
      <c r="AR16" s="36">
        <f t="shared" si="5"/>
        <v>4169335</v>
      </c>
    </row>
    <row r="17" spans="1:48" ht="59.25" customHeight="1">
      <c r="A17" s="77">
        <v>6</v>
      </c>
      <c r="B17" s="149" t="s">
        <v>65</v>
      </c>
      <c r="C17" s="172">
        <v>50</v>
      </c>
      <c r="D17" s="3"/>
      <c r="E17" s="37" t="s">
        <v>34</v>
      </c>
      <c r="F17" s="22">
        <v>20587</v>
      </c>
      <c r="G17" s="22">
        <v>2500000</v>
      </c>
      <c r="H17" s="22"/>
      <c r="I17" s="22"/>
      <c r="J17" s="22">
        <v>0</v>
      </c>
      <c r="K17" s="22"/>
      <c r="L17" s="22">
        <v>81600</v>
      </c>
      <c r="M17" s="22">
        <v>12000</v>
      </c>
      <c r="N17" s="22">
        <f t="shared" si="0"/>
        <v>2593600</v>
      </c>
      <c r="O17" s="63">
        <f t="shared" si="1"/>
        <v>2614187</v>
      </c>
      <c r="P17" s="12"/>
      <c r="Q17" s="13"/>
      <c r="R17" s="13"/>
      <c r="S17" s="14"/>
      <c r="T17" s="4"/>
      <c r="U17" s="5"/>
      <c r="V17" s="6"/>
      <c r="W17" s="6"/>
      <c r="X17" s="64"/>
      <c r="Y17" s="64"/>
      <c r="Z17" s="5"/>
      <c r="AA17" s="5"/>
      <c r="AB17" s="5"/>
      <c r="AC17" s="5"/>
      <c r="AD17" s="5"/>
      <c r="AE17" s="5"/>
      <c r="AF17" s="5"/>
      <c r="AG17" s="6"/>
      <c r="AH17" s="6"/>
      <c r="AI17" s="65"/>
      <c r="AJ17" s="10"/>
      <c r="AP17" s="32"/>
      <c r="AQ17" s="63">
        <v>3318600</v>
      </c>
      <c r="AR17" s="23">
        <v>2801658</v>
      </c>
    </row>
    <row r="18" spans="1:48" ht="100.5" customHeight="1">
      <c r="A18" s="77">
        <v>7</v>
      </c>
      <c r="B18" s="147"/>
      <c r="C18" s="172"/>
      <c r="D18" s="3"/>
      <c r="E18" s="38" t="s">
        <v>35</v>
      </c>
      <c r="F18" s="22">
        <v>4200</v>
      </c>
      <c r="G18" s="22">
        <v>2500000</v>
      </c>
      <c r="H18" s="22"/>
      <c r="I18" s="22"/>
      <c r="J18" s="22">
        <v>0</v>
      </c>
      <c r="K18" s="22">
        <v>0</v>
      </c>
      <c r="L18" s="22">
        <v>47600</v>
      </c>
      <c r="M18" s="22">
        <v>38000</v>
      </c>
      <c r="N18" s="22">
        <f t="shared" si="0"/>
        <v>2585600</v>
      </c>
      <c r="O18" s="63">
        <f t="shared" si="1"/>
        <v>2589800</v>
      </c>
      <c r="P18" s="12"/>
      <c r="Q18" s="13"/>
      <c r="R18" s="13"/>
      <c r="S18" s="14"/>
      <c r="T18" s="4"/>
      <c r="U18" s="5"/>
      <c r="V18" s="6"/>
      <c r="W18" s="6"/>
      <c r="X18" s="64"/>
      <c r="Y18" s="64"/>
      <c r="Z18" s="5"/>
      <c r="AA18" s="5"/>
      <c r="AB18" s="5"/>
      <c r="AC18" s="5"/>
      <c r="AD18" s="5"/>
      <c r="AE18" s="5"/>
      <c r="AF18" s="5"/>
      <c r="AG18" s="6"/>
      <c r="AH18" s="6"/>
      <c r="AI18" s="65"/>
      <c r="AJ18" s="10"/>
      <c r="AP18" s="32"/>
      <c r="AQ18" s="63">
        <v>1827200</v>
      </c>
      <c r="AR18" s="23">
        <v>1827047</v>
      </c>
      <c r="AS18" s="39"/>
    </row>
    <row r="19" spans="1:48" ht="114" customHeight="1">
      <c r="A19" s="77">
        <v>8</v>
      </c>
      <c r="B19" s="147"/>
      <c r="C19" s="173"/>
      <c r="D19" s="3"/>
      <c r="E19" s="38" t="s">
        <v>36</v>
      </c>
      <c r="F19" s="22">
        <v>10000</v>
      </c>
      <c r="G19" s="22">
        <v>8333700</v>
      </c>
      <c r="H19" s="22"/>
      <c r="I19" s="22"/>
      <c r="J19" s="22">
        <v>0</v>
      </c>
      <c r="K19" s="22">
        <v>0</v>
      </c>
      <c r="L19" s="22">
        <v>118800</v>
      </c>
      <c r="M19" s="22">
        <v>26800</v>
      </c>
      <c r="N19" s="22">
        <f t="shared" si="0"/>
        <v>8479300</v>
      </c>
      <c r="O19" s="63">
        <f t="shared" si="1"/>
        <v>8489300</v>
      </c>
      <c r="P19" s="12"/>
      <c r="Q19" s="13"/>
      <c r="R19" s="13"/>
      <c r="S19" s="14"/>
      <c r="T19" s="4"/>
      <c r="U19" s="5"/>
      <c r="V19" s="6"/>
      <c r="W19" s="6"/>
      <c r="X19" s="64"/>
      <c r="Y19" s="64"/>
      <c r="Z19" s="5"/>
      <c r="AA19" s="5"/>
      <c r="AB19" s="5"/>
      <c r="AC19" s="5"/>
      <c r="AD19" s="5"/>
      <c r="AE19" s="5"/>
      <c r="AF19" s="5"/>
      <c r="AG19" s="6"/>
      <c r="AH19" s="6"/>
      <c r="AI19" s="65"/>
      <c r="AJ19" s="10"/>
      <c r="AP19" s="32"/>
      <c r="AQ19" s="63">
        <v>522000</v>
      </c>
      <c r="AR19" s="23">
        <v>481917</v>
      </c>
    </row>
    <row r="20" spans="1:48" ht="75.75" thickBot="1">
      <c r="A20" s="77">
        <v>9</v>
      </c>
      <c r="B20" s="171"/>
      <c r="C20" s="40" t="s">
        <v>37</v>
      </c>
      <c r="D20" s="16"/>
      <c r="E20" s="41" t="s">
        <v>38</v>
      </c>
      <c r="F20" s="22">
        <v>126000</v>
      </c>
      <c r="G20" s="22">
        <v>5000000</v>
      </c>
      <c r="H20" s="22"/>
      <c r="I20" s="22">
        <v>0</v>
      </c>
      <c r="J20" s="22">
        <v>0</v>
      </c>
      <c r="K20" s="22">
        <v>0</v>
      </c>
      <c r="L20" s="22">
        <v>38000</v>
      </c>
      <c r="M20" s="22">
        <v>136000</v>
      </c>
      <c r="N20" s="22">
        <f t="shared" si="0"/>
        <v>5174000</v>
      </c>
      <c r="O20" s="63">
        <f t="shared" si="1"/>
        <v>5300000</v>
      </c>
      <c r="P20" s="12"/>
      <c r="Q20" s="13"/>
      <c r="R20" s="13"/>
      <c r="S20" s="14"/>
      <c r="T20" s="4"/>
      <c r="U20" s="5"/>
      <c r="V20" s="6"/>
      <c r="W20" s="6"/>
      <c r="X20" s="64"/>
      <c r="Y20" s="64"/>
      <c r="Z20" s="5"/>
      <c r="AA20" s="5"/>
      <c r="AB20" s="5"/>
      <c r="AC20" s="5"/>
      <c r="AD20" s="5"/>
      <c r="AE20" s="5"/>
      <c r="AF20" s="5"/>
      <c r="AG20" s="6"/>
      <c r="AH20" s="6"/>
      <c r="AI20" s="65"/>
      <c r="AJ20" s="10"/>
      <c r="AP20" s="32"/>
      <c r="AQ20" s="63">
        <v>5930000</v>
      </c>
      <c r="AR20" s="23">
        <v>4287051</v>
      </c>
    </row>
    <row r="21" spans="1:48" ht="20.100000000000001" customHeight="1" thickBot="1">
      <c r="A21" s="155" t="s">
        <v>71</v>
      </c>
      <c r="B21" s="156"/>
      <c r="C21" s="156"/>
      <c r="D21" s="156"/>
      <c r="E21" s="157"/>
      <c r="F21" s="17">
        <f>F20+F19+F18+F17</f>
        <v>160787</v>
      </c>
      <c r="G21" s="17">
        <f t="shared" ref="G21:M21" si="6">G20+G19+G18+G17</f>
        <v>18333700</v>
      </c>
      <c r="H21" s="17">
        <f t="shared" si="6"/>
        <v>0</v>
      </c>
      <c r="I21" s="17">
        <f t="shared" si="6"/>
        <v>0</v>
      </c>
      <c r="J21" s="17">
        <f t="shared" si="6"/>
        <v>0</v>
      </c>
      <c r="K21" s="17">
        <f t="shared" si="6"/>
        <v>0</v>
      </c>
      <c r="L21" s="17">
        <f t="shared" si="6"/>
        <v>286000</v>
      </c>
      <c r="M21" s="17">
        <f t="shared" si="6"/>
        <v>212800</v>
      </c>
      <c r="N21" s="42">
        <f t="shared" si="0"/>
        <v>18832500</v>
      </c>
      <c r="O21" s="18">
        <f t="shared" si="1"/>
        <v>18993287</v>
      </c>
      <c r="P21" s="12"/>
      <c r="Q21" s="13"/>
      <c r="R21" s="13"/>
      <c r="S21" s="14"/>
      <c r="T21" s="4"/>
      <c r="U21" s="5"/>
      <c r="V21" s="6"/>
      <c r="W21" s="6"/>
      <c r="X21" s="7"/>
      <c r="Y21" s="7"/>
      <c r="Z21" s="5"/>
      <c r="AA21" s="5"/>
      <c r="AB21" s="5"/>
      <c r="AC21" s="5"/>
      <c r="AD21" s="5"/>
      <c r="AE21" s="5"/>
      <c r="AF21" s="5"/>
      <c r="AG21" s="6"/>
      <c r="AH21" s="6"/>
      <c r="AI21" s="8"/>
      <c r="AJ21" s="9"/>
      <c r="AP21" s="32"/>
      <c r="AQ21" s="18">
        <f>AQ17+AQ18+AQ19+AQ20</f>
        <v>11597800</v>
      </c>
      <c r="AR21" s="18">
        <f>AR17+AR18+AR19+AR20</f>
        <v>9397673</v>
      </c>
    </row>
    <row r="22" spans="1:48" ht="30">
      <c r="A22" s="77">
        <v>10</v>
      </c>
      <c r="B22" s="180" t="s">
        <v>66</v>
      </c>
      <c r="C22" s="83" t="s">
        <v>39</v>
      </c>
      <c r="D22" s="16"/>
      <c r="E22" s="35" t="s">
        <v>40</v>
      </c>
      <c r="F22" s="22">
        <v>500</v>
      </c>
      <c r="G22" s="22">
        <v>0</v>
      </c>
      <c r="H22" s="22"/>
      <c r="I22" s="22">
        <v>0</v>
      </c>
      <c r="J22" s="22">
        <v>0</v>
      </c>
      <c r="K22" s="22">
        <v>0</v>
      </c>
      <c r="L22" s="22">
        <v>0</v>
      </c>
      <c r="M22" s="22">
        <v>0</v>
      </c>
      <c r="N22" s="22">
        <f t="shared" si="0"/>
        <v>0</v>
      </c>
      <c r="O22" s="63">
        <f t="shared" si="1"/>
        <v>500</v>
      </c>
      <c r="P22" s="12"/>
      <c r="Q22" s="13"/>
      <c r="R22" s="13"/>
      <c r="S22" s="14"/>
      <c r="T22" s="4"/>
      <c r="U22" s="5"/>
      <c r="V22" s="6"/>
      <c r="W22" s="6"/>
      <c r="X22" s="64"/>
      <c r="Y22" s="64"/>
      <c r="Z22" s="5"/>
      <c r="AA22" s="5"/>
      <c r="AB22" s="5"/>
      <c r="AC22" s="5"/>
      <c r="AD22" s="5"/>
      <c r="AE22" s="5"/>
      <c r="AF22" s="5"/>
      <c r="AG22" s="6"/>
      <c r="AH22" s="6"/>
      <c r="AI22" s="65"/>
      <c r="AJ22" s="10"/>
      <c r="AP22" s="32"/>
      <c r="AQ22" s="63">
        <v>10500</v>
      </c>
      <c r="AR22" s="23">
        <v>7928</v>
      </c>
    </row>
    <row r="23" spans="1:48" ht="57" customHeight="1" thickBot="1">
      <c r="A23" s="44">
        <v>11</v>
      </c>
      <c r="B23" s="181"/>
      <c r="C23" s="43" t="s">
        <v>41</v>
      </c>
      <c r="E23" s="35" t="s">
        <v>82</v>
      </c>
      <c r="F23" s="45"/>
      <c r="G23" s="45"/>
      <c r="H23" s="45"/>
      <c r="I23" s="45"/>
      <c r="J23" s="45"/>
      <c r="K23" s="45"/>
      <c r="L23" s="45"/>
      <c r="M23" s="45"/>
      <c r="N23" s="46"/>
      <c r="O23" s="122">
        <f t="shared" si="1"/>
        <v>0</v>
      </c>
      <c r="P23" s="12"/>
      <c r="Q23" s="13"/>
      <c r="R23" s="13"/>
      <c r="S23" s="14"/>
      <c r="T23" s="4"/>
      <c r="U23" s="5"/>
      <c r="V23" s="6"/>
      <c r="W23" s="6"/>
      <c r="X23" s="64"/>
      <c r="Y23" s="64"/>
      <c r="Z23" s="5"/>
      <c r="AA23" s="5"/>
      <c r="AB23" s="5"/>
      <c r="AC23" s="5"/>
      <c r="AD23" s="5"/>
      <c r="AE23" s="5"/>
      <c r="AF23" s="5"/>
      <c r="AG23" s="6"/>
      <c r="AH23" s="6"/>
      <c r="AI23" s="65"/>
      <c r="AJ23" s="10"/>
      <c r="AP23" s="32"/>
      <c r="AQ23" s="122">
        <v>3000</v>
      </c>
      <c r="AR23" s="23">
        <v>2106</v>
      </c>
    </row>
    <row r="24" spans="1:48" ht="20.100000000000001" customHeight="1" thickBot="1">
      <c r="A24" s="155" t="s">
        <v>72</v>
      </c>
      <c r="B24" s="156"/>
      <c r="C24" s="169"/>
      <c r="D24" s="156"/>
      <c r="E24" s="170"/>
      <c r="F24" s="17">
        <f>F22+F23</f>
        <v>500</v>
      </c>
      <c r="G24" s="17">
        <f t="shared" ref="G24:M24" si="7">G22+G23</f>
        <v>0</v>
      </c>
      <c r="H24" s="17">
        <f t="shared" si="7"/>
        <v>0</v>
      </c>
      <c r="I24" s="17">
        <f t="shared" si="7"/>
        <v>0</v>
      </c>
      <c r="J24" s="17">
        <f t="shared" si="7"/>
        <v>0</v>
      </c>
      <c r="K24" s="17">
        <f t="shared" si="7"/>
        <v>0</v>
      </c>
      <c r="L24" s="17">
        <f t="shared" si="7"/>
        <v>0</v>
      </c>
      <c r="M24" s="17">
        <f t="shared" si="7"/>
        <v>0</v>
      </c>
      <c r="N24" s="42">
        <f t="shared" si="0"/>
        <v>0</v>
      </c>
      <c r="O24" s="18">
        <f t="shared" si="1"/>
        <v>500</v>
      </c>
      <c r="P24" s="12"/>
      <c r="Q24" s="13"/>
      <c r="R24" s="13"/>
      <c r="S24" s="14"/>
      <c r="T24" s="4"/>
      <c r="U24" s="5"/>
      <c r="V24" s="6"/>
      <c r="W24" s="6"/>
      <c r="X24" s="7"/>
      <c r="Y24" s="7"/>
      <c r="Z24" s="5"/>
      <c r="AA24" s="5"/>
      <c r="AB24" s="5"/>
      <c r="AC24" s="5"/>
      <c r="AD24" s="5"/>
      <c r="AE24" s="5"/>
      <c r="AF24" s="5"/>
      <c r="AG24" s="6"/>
      <c r="AH24" s="6"/>
      <c r="AI24" s="8"/>
      <c r="AJ24" s="9"/>
      <c r="AP24" s="32"/>
      <c r="AQ24" s="18">
        <v>13500</v>
      </c>
      <c r="AR24" s="18">
        <v>10034</v>
      </c>
    </row>
    <row r="25" spans="1:48" s="49" customFormat="1" ht="45">
      <c r="A25" s="109">
        <v>11</v>
      </c>
      <c r="B25" s="149" t="s">
        <v>67</v>
      </c>
      <c r="C25" s="182" t="s">
        <v>42</v>
      </c>
      <c r="D25" s="47"/>
      <c r="E25" s="37" t="s">
        <v>43</v>
      </c>
      <c r="F25" s="22">
        <v>1000</v>
      </c>
      <c r="G25" s="48">
        <v>0</v>
      </c>
      <c r="H25" s="22"/>
      <c r="I25" s="22"/>
      <c r="J25" s="22">
        <v>0</v>
      </c>
      <c r="K25" s="22">
        <v>0</v>
      </c>
      <c r="L25" s="22">
        <v>0</v>
      </c>
      <c r="M25" s="22">
        <v>0</v>
      </c>
      <c r="N25" s="22">
        <f t="shared" si="0"/>
        <v>0</v>
      </c>
      <c r="O25" s="63">
        <f t="shared" si="1"/>
        <v>1000</v>
      </c>
      <c r="P25" s="67"/>
      <c r="Q25" s="68"/>
      <c r="R25" s="68"/>
      <c r="S25" s="69"/>
      <c r="T25" s="70"/>
      <c r="U25" s="71"/>
      <c r="V25" s="72"/>
      <c r="W25" s="72"/>
      <c r="X25" s="73"/>
      <c r="Y25" s="73"/>
      <c r="Z25" s="71"/>
      <c r="AA25" s="71"/>
      <c r="AB25" s="71"/>
      <c r="AC25" s="71"/>
      <c r="AD25" s="71"/>
      <c r="AE25" s="71"/>
      <c r="AF25" s="71"/>
      <c r="AG25" s="72"/>
      <c r="AH25" s="72"/>
      <c r="AI25" s="74"/>
      <c r="AJ25" s="75"/>
      <c r="AP25" s="76"/>
      <c r="AQ25" s="63">
        <v>1000</v>
      </c>
      <c r="AR25" s="23">
        <v>1000</v>
      </c>
    </row>
    <row r="26" spans="1:48" ht="45">
      <c r="A26" s="77">
        <v>12</v>
      </c>
      <c r="B26" s="150"/>
      <c r="C26" s="166"/>
      <c r="D26" s="3"/>
      <c r="E26" s="50" t="s">
        <v>44</v>
      </c>
      <c r="F26" s="22">
        <v>800</v>
      </c>
      <c r="G26" s="48">
        <v>1728600</v>
      </c>
      <c r="H26" s="22"/>
      <c r="I26" s="22"/>
      <c r="J26" s="22">
        <v>500</v>
      </c>
      <c r="K26" s="22">
        <v>0</v>
      </c>
      <c r="L26" s="22">
        <v>13900</v>
      </c>
      <c r="M26" s="22">
        <v>4752</v>
      </c>
      <c r="N26" s="22">
        <f t="shared" si="0"/>
        <v>1747752</v>
      </c>
      <c r="O26" s="63">
        <f t="shared" si="1"/>
        <v>1748552</v>
      </c>
      <c r="P26" s="12"/>
      <c r="Q26" s="13"/>
      <c r="R26" s="13"/>
      <c r="S26" s="14"/>
      <c r="T26" s="4"/>
      <c r="U26" s="5"/>
      <c r="V26" s="6"/>
      <c r="W26" s="6"/>
      <c r="X26" s="64"/>
      <c r="Y26" s="64"/>
      <c r="Z26" s="5"/>
      <c r="AA26" s="5"/>
      <c r="AB26" s="5"/>
      <c r="AC26" s="5"/>
      <c r="AD26" s="5"/>
      <c r="AE26" s="5"/>
      <c r="AF26" s="5"/>
      <c r="AG26" s="6"/>
      <c r="AH26" s="6"/>
      <c r="AI26" s="65"/>
      <c r="AJ26" s="10"/>
      <c r="AP26" s="32"/>
      <c r="AQ26" s="63">
        <v>1048552</v>
      </c>
      <c r="AR26" s="23">
        <v>984927</v>
      </c>
    </row>
    <row r="27" spans="1:48" ht="45">
      <c r="A27" s="77">
        <v>13</v>
      </c>
      <c r="B27" s="150"/>
      <c r="C27" s="166"/>
      <c r="D27" s="3"/>
      <c r="E27" s="50" t="s">
        <v>45</v>
      </c>
      <c r="F27" s="22">
        <v>1300</v>
      </c>
      <c r="G27" s="48">
        <v>473300</v>
      </c>
      <c r="H27" s="22"/>
      <c r="I27" s="22">
        <v>0</v>
      </c>
      <c r="J27" s="22">
        <v>0</v>
      </c>
      <c r="K27" s="22">
        <v>0</v>
      </c>
      <c r="L27" s="22">
        <v>5400</v>
      </c>
      <c r="M27" s="22">
        <v>0</v>
      </c>
      <c r="N27" s="22">
        <f t="shared" si="0"/>
        <v>478700</v>
      </c>
      <c r="O27" s="63">
        <f t="shared" si="1"/>
        <v>480000</v>
      </c>
      <c r="P27" s="12"/>
      <c r="Q27" s="13"/>
      <c r="R27" s="13"/>
      <c r="S27" s="14"/>
      <c r="T27" s="4"/>
      <c r="U27" s="5"/>
      <c r="V27" s="6"/>
      <c r="W27" s="6"/>
      <c r="X27" s="64"/>
      <c r="Y27" s="64"/>
      <c r="Z27" s="5"/>
      <c r="AA27" s="5"/>
      <c r="AB27" s="5"/>
      <c r="AC27" s="5"/>
      <c r="AD27" s="5"/>
      <c r="AE27" s="5"/>
      <c r="AF27" s="5"/>
      <c r="AG27" s="6"/>
      <c r="AH27" s="6"/>
      <c r="AI27" s="65"/>
      <c r="AJ27" s="10"/>
      <c r="AP27" s="32"/>
      <c r="AQ27" s="63">
        <v>480000</v>
      </c>
      <c r="AR27" s="23">
        <v>245293</v>
      </c>
    </row>
    <row r="28" spans="1:48" ht="45">
      <c r="A28" s="77">
        <v>14</v>
      </c>
      <c r="B28" s="150"/>
      <c r="C28" s="166"/>
      <c r="D28" s="3"/>
      <c r="E28" s="50" t="s">
        <v>46</v>
      </c>
      <c r="F28" s="22">
        <v>1400</v>
      </c>
      <c r="G28" s="48">
        <v>1586200</v>
      </c>
      <c r="H28" s="22"/>
      <c r="I28" s="22">
        <v>0</v>
      </c>
      <c r="J28" s="22">
        <v>0</v>
      </c>
      <c r="K28" s="22">
        <v>0</v>
      </c>
      <c r="L28" s="22">
        <v>12400</v>
      </c>
      <c r="M28" s="22">
        <v>0</v>
      </c>
      <c r="N28" s="22">
        <f t="shared" si="0"/>
        <v>1598600</v>
      </c>
      <c r="O28" s="63">
        <f t="shared" si="1"/>
        <v>1600000</v>
      </c>
      <c r="P28" s="12"/>
      <c r="Q28" s="13"/>
      <c r="R28" s="13"/>
      <c r="S28" s="14"/>
      <c r="T28" s="4"/>
      <c r="U28" s="5"/>
      <c r="V28" s="6"/>
      <c r="W28" s="6"/>
      <c r="X28" s="64"/>
      <c r="Y28" s="64"/>
      <c r="Z28" s="5"/>
      <c r="AA28" s="5"/>
      <c r="AB28" s="5"/>
      <c r="AC28" s="5"/>
      <c r="AD28" s="5"/>
      <c r="AE28" s="5"/>
      <c r="AF28" s="5"/>
      <c r="AG28" s="6"/>
      <c r="AH28" s="6"/>
      <c r="AI28" s="65"/>
      <c r="AJ28" s="10"/>
      <c r="AP28" s="32"/>
      <c r="AQ28" s="63">
        <v>1600000</v>
      </c>
      <c r="AR28" s="23">
        <v>576441</v>
      </c>
    </row>
    <row r="29" spans="1:48" ht="45">
      <c r="A29" s="77">
        <v>15</v>
      </c>
      <c r="B29" s="150"/>
      <c r="C29" s="167"/>
      <c r="D29" s="3"/>
      <c r="E29" s="50" t="s">
        <v>47</v>
      </c>
      <c r="F29" s="22">
        <v>900</v>
      </c>
      <c r="G29" s="48">
        <v>2100000</v>
      </c>
      <c r="H29" s="22"/>
      <c r="I29" s="22"/>
      <c r="J29" s="22">
        <v>2400</v>
      </c>
      <c r="K29" s="22">
        <v>0</v>
      </c>
      <c r="L29" s="22">
        <v>8600</v>
      </c>
      <c r="M29" s="22">
        <v>9000</v>
      </c>
      <c r="N29" s="22">
        <f t="shared" si="0"/>
        <v>2120000</v>
      </c>
      <c r="O29" s="63">
        <f t="shared" si="1"/>
        <v>2120900</v>
      </c>
      <c r="P29" s="12"/>
      <c r="Q29" s="13"/>
      <c r="R29" s="13"/>
      <c r="S29" s="14"/>
      <c r="T29" s="4"/>
      <c r="U29" s="5"/>
      <c r="V29" s="6"/>
      <c r="W29" s="6"/>
      <c r="X29" s="64"/>
      <c r="Y29" s="64"/>
      <c r="Z29" s="5"/>
      <c r="AA29" s="5"/>
      <c r="AB29" s="5"/>
      <c r="AC29" s="5"/>
      <c r="AD29" s="5"/>
      <c r="AE29" s="5"/>
      <c r="AF29" s="5"/>
      <c r="AG29" s="6"/>
      <c r="AH29" s="6"/>
      <c r="AI29" s="65"/>
      <c r="AJ29" s="10"/>
      <c r="AP29" s="32"/>
      <c r="AQ29" s="63">
        <v>2120900</v>
      </c>
      <c r="AR29" s="23">
        <v>1498879</v>
      </c>
    </row>
    <row r="30" spans="1:48" ht="60">
      <c r="A30" s="77">
        <v>16</v>
      </c>
      <c r="B30" s="150"/>
      <c r="C30" s="183">
        <v>50</v>
      </c>
      <c r="D30" s="3"/>
      <c r="E30" s="38" t="s">
        <v>48</v>
      </c>
      <c r="F30" s="22">
        <v>21000</v>
      </c>
      <c r="G30" s="22"/>
      <c r="H30" s="22"/>
      <c r="I30" s="22"/>
      <c r="J30" s="22"/>
      <c r="K30" s="22"/>
      <c r="L30" s="22"/>
      <c r="M30" s="22"/>
      <c r="N30" s="22">
        <f t="shared" si="0"/>
        <v>0</v>
      </c>
      <c r="O30" s="63">
        <f t="shared" si="1"/>
        <v>21000</v>
      </c>
      <c r="P30" s="12"/>
      <c r="Q30" s="13"/>
      <c r="R30" s="13"/>
      <c r="S30" s="14"/>
      <c r="T30" s="4"/>
      <c r="U30" s="5"/>
      <c r="V30" s="6"/>
      <c r="W30" s="6"/>
      <c r="X30" s="64"/>
      <c r="Y30" s="64"/>
      <c r="Z30" s="5"/>
      <c r="AA30" s="5"/>
      <c r="AB30" s="5"/>
      <c r="AC30" s="5"/>
      <c r="AD30" s="5"/>
      <c r="AE30" s="5"/>
      <c r="AF30" s="5"/>
      <c r="AG30" s="6"/>
      <c r="AH30" s="6"/>
      <c r="AI30" s="65"/>
      <c r="AJ30" s="10"/>
      <c r="AP30" s="32"/>
      <c r="AQ30" s="63">
        <v>10000</v>
      </c>
      <c r="AR30" s="23">
        <v>0</v>
      </c>
      <c r="AV30" t="s">
        <v>49</v>
      </c>
    </row>
    <row r="31" spans="1:48" ht="60">
      <c r="A31" s="79">
        <v>17</v>
      </c>
      <c r="B31" s="150"/>
      <c r="C31" s="172"/>
      <c r="D31" s="16"/>
      <c r="E31" s="51" t="s">
        <v>50</v>
      </c>
      <c r="F31" s="22">
        <v>50000</v>
      </c>
      <c r="G31" s="22">
        <v>20163000</v>
      </c>
      <c r="H31" s="22"/>
      <c r="I31" s="22"/>
      <c r="J31" s="22">
        <v>0</v>
      </c>
      <c r="K31" s="22">
        <v>0</v>
      </c>
      <c r="L31" s="22">
        <v>132000</v>
      </c>
      <c r="M31" s="22">
        <v>80000</v>
      </c>
      <c r="N31" s="22">
        <f>G31+H31+J31+K31+L31+M31</f>
        <v>20375000</v>
      </c>
      <c r="O31" s="63">
        <f>F31+N31</f>
        <v>20425000</v>
      </c>
      <c r="P31" s="12"/>
      <c r="Q31" s="13"/>
      <c r="R31" s="13"/>
      <c r="S31" s="14"/>
      <c r="T31" s="4"/>
      <c r="U31" s="5"/>
      <c r="V31" s="6"/>
      <c r="W31" s="6"/>
      <c r="X31" s="64"/>
      <c r="Y31" s="64"/>
      <c r="Z31" s="5"/>
      <c r="AA31" s="5"/>
      <c r="AB31" s="5"/>
      <c r="AC31" s="5"/>
      <c r="AD31" s="5"/>
      <c r="AE31" s="5"/>
      <c r="AF31" s="5"/>
      <c r="AG31" s="6"/>
      <c r="AH31" s="6"/>
      <c r="AI31" s="65"/>
      <c r="AJ31" s="10"/>
      <c r="AP31" s="32"/>
      <c r="AQ31" s="63">
        <v>25675000</v>
      </c>
      <c r="AR31" s="23">
        <v>23387308</v>
      </c>
    </row>
    <row r="32" spans="1:48" ht="72" customHeight="1">
      <c r="A32" s="79">
        <v>18</v>
      </c>
      <c r="B32" s="150"/>
      <c r="C32" s="173"/>
      <c r="E32" s="52" t="s">
        <v>51</v>
      </c>
      <c r="F32" s="53">
        <v>34000</v>
      </c>
      <c r="G32" s="53">
        <v>0</v>
      </c>
      <c r="H32" s="53"/>
      <c r="I32" s="53">
        <v>476000</v>
      </c>
      <c r="J32" s="53">
        <v>0</v>
      </c>
      <c r="K32" s="53">
        <v>0</v>
      </c>
      <c r="L32" s="53">
        <v>0</v>
      </c>
      <c r="M32" s="53">
        <v>0</v>
      </c>
      <c r="N32" s="22">
        <f>G32+H32+J32+K32+L32+M32+I32</f>
        <v>476000</v>
      </c>
      <c r="O32" s="63">
        <f>F32+N32</f>
        <v>510000</v>
      </c>
      <c r="P32" s="12"/>
      <c r="Q32" s="13"/>
      <c r="R32" s="13"/>
      <c r="S32" s="14"/>
      <c r="T32" s="4"/>
      <c r="U32" s="5"/>
      <c r="V32" s="6"/>
      <c r="W32" s="6"/>
      <c r="X32" s="64"/>
      <c r="Y32" s="64"/>
      <c r="Z32" s="5"/>
      <c r="AA32" s="5"/>
      <c r="AB32" s="5"/>
      <c r="AC32" s="5"/>
      <c r="AD32" s="5"/>
      <c r="AE32" s="5"/>
      <c r="AF32" s="5"/>
      <c r="AG32" s="6"/>
      <c r="AH32" s="6"/>
      <c r="AI32" s="65"/>
      <c r="AJ32" s="10"/>
      <c r="AP32" s="32"/>
      <c r="AQ32" s="63">
        <v>342000</v>
      </c>
      <c r="AR32" s="23">
        <v>292050</v>
      </c>
    </row>
    <row r="33" spans="1:44" ht="72" customHeight="1">
      <c r="A33" s="84">
        <v>20</v>
      </c>
      <c r="B33" s="150"/>
      <c r="C33" s="85" t="s">
        <v>52</v>
      </c>
      <c r="D33" s="54"/>
      <c r="E33" s="86" t="s">
        <v>53</v>
      </c>
      <c r="F33" s="89"/>
      <c r="G33" s="89">
        <v>867600</v>
      </c>
      <c r="H33" s="89"/>
      <c r="I33" s="89"/>
      <c r="J33" s="89"/>
      <c r="K33" s="89"/>
      <c r="L33" s="89"/>
      <c r="M33" s="89"/>
      <c r="N33" s="90">
        <f t="shared" si="0"/>
        <v>867600</v>
      </c>
      <c r="O33" s="91">
        <f t="shared" si="1"/>
        <v>867600</v>
      </c>
      <c r="P33" s="92"/>
      <c r="Q33" s="93"/>
      <c r="R33" s="93"/>
      <c r="S33" s="94"/>
      <c r="T33" s="95"/>
      <c r="U33" s="96"/>
      <c r="V33" s="6"/>
      <c r="W33" s="6"/>
      <c r="X33" s="97"/>
      <c r="Y33" s="97"/>
      <c r="Z33" s="96"/>
      <c r="AA33" s="96"/>
      <c r="AB33" s="96"/>
      <c r="AC33" s="96"/>
      <c r="AD33" s="96"/>
      <c r="AE33" s="96"/>
      <c r="AF33" s="96"/>
      <c r="AG33" s="6"/>
      <c r="AH33" s="6"/>
      <c r="AI33" s="98"/>
      <c r="AJ33" s="99"/>
      <c r="AP33" s="100"/>
      <c r="AQ33" s="91">
        <v>867600</v>
      </c>
      <c r="AR33" s="101">
        <v>867600</v>
      </c>
    </row>
    <row r="34" spans="1:44" ht="20.100000000000001" customHeight="1">
      <c r="A34" s="153" t="s">
        <v>73</v>
      </c>
      <c r="B34" s="153"/>
      <c r="C34" s="153"/>
      <c r="D34" s="153"/>
      <c r="E34" s="153"/>
      <c r="F34" s="105">
        <f t="shared" ref="F34:M34" si="8">F31+F30+F29+F28+F27+F26+F25+F32+F33</f>
        <v>110400</v>
      </c>
      <c r="G34" s="105">
        <f t="shared" si="8"/>
        <v>26918700</v>
      </c>
      <c r="H34" s="105">
        <f t="shared" si="8"/>
        <v>0</v>
      </c>
      <c r="I34" s="105">
        <f t="shared" si="8"/>
        <v>476000</v>
      </c>
      <c r="J34" s="105">
        <f t="shared" si="8"/>
        <v>2900</v>
      </c>
      <c r="K34" s="105">
        <f t="shared" si="8"/>
        <v>0</v>
      </c>
      <c r="L34" s="105">
        <f t="shared" si="8"/>
        <v>172300</v>
      </c>
      <c r="M34" s="105">
        <f t="shared" si="8"/>
        <v>93752</v>
      </c>
      <c r="N34" s="105">
        <f>N31+N30+N29+N28+N27+N26+N25+N33+N32</f>
        <v>27663652</v>
      </c>
      <c r="O34" s="106">
        <f>O31+O30+O29+O28+O27+O26+O25+O33+O32</f>
        <v>27774052</v>
      </c>
      <c r="P34" s="103"/>
      <c r="Q34" s="103"/>
      <c r="R34" s="103"/>
      <c r="S34" s="103"/>
      <c r="T34" s="5"/>
      <c r="U34" s="5"/>
      <c r="V34" s="5"/>
      <c r="W34" s="5"/>
      <c r="X34" s="107"/>
      <c r="Y34" s="107"/>
      <c r="Z34" s="5"/>
      <c r="AA34" s="5"/>
      <c r="AB34" s="5"/>
      <c r="AC34" s="5"/>
      <c r="AD34" s="5"/>
      <c r="AE34" s="5"/>
      <c r="AF34" s="5"/>
      <c r="AG34" s="5"/>
      <c r="AH34" s="5"/>
      <c r="AI34" s="108"/>
      <c r="AJ34" s="9"/>
      <c r="AK34" s="10"/>
      <c r="AL34" s="10"/>
      <c r="AM34" s="10"/>
      <c r="AN34" s="10"/>
      <c r="AO34" s="10"/>
      <c r="AP34" s="32"/>
      <c r="AQ34" s="106">
        <f>AQ31+AQ30+AQ29+AQ28+AQ27+AQ26+AQ25+AQ33+AQ32</f>
        <v>32145052</v>
      </c>
      <c r="AR34" s="106">
        <f>AR31+AR30+AR29+AR28+AR27+AR26+AR25+AR33+AR32</f>
        <v>27853498</v>
      </c>
    </row>
    <row r="35" spans="1:44" ht="66" customHeight="1">
      <c r="A35" s="11">
        <v>21</v>
      </c>
      <c r="B35" s="82" t="s">
        <v>78</v>
      </c>
      <c r="C35" s="104"/>
      <c r="D35" s="104"/>
      <c r="E35" s="52" t="s">
        <v>79</v>
      </c>
      <c r="F35" s="105"/>
      <c r="G35" s="105"/>
      <c r="H35" s="105"/>
      <c r="I35" s="105"/>
      <c r="J35" s="105"/>
      <c r="K35" s="105"/>
      <c r="L35" s="105"/>
      <c r="M35" s="105"/>
      <c r="N35" s="105"/>
      <c r="O35" s="91">
        <v>0</v>
      </c>
      <c r="P35" s="103"/>
      <c r="Q35" s="103"/>
      <c r="R35" s="103"/>
      <c r="S35" s="103"/>
      <c r="T35" s="5"/>
      <c r="U35" s="5"/>
      <c r="V35" s="5"/>
      <c r="W35" s="5"/>
      <c r="X35" s="107"/>
      <c r="Y35" s="107"/>
      <c r="Z35" s="5"/>
      <c r="AA35" s="5"/>
      <c r="AB35" s="5"/>
      <c r="AC35" s="5"/>
      <c r="AD35" s="5"/>
      <c r="AE35" s="5"/>
      <c r="AF35" s="5"/>
      <c r="AG35" s="5"/>
      <c r="AH35" s="5"/>
      <c r="AI35" s="108"/>
      <c r="AJ35" s="9"/>
      <c r="AK35" s="10"/>
      <c r="AL35" s="10"/>
      <c r="AM35" s="10"/>
      <c r="AN35" s="10"/>
      <c r="AO35" s="10"/>
      <c r="AP35" s="32"/>
      <c r="AQ35" s="91">
        <v>24700</v>
      </c>
      <c r="AR35" s="101">
        <v>20501</v>
      </c>
    </row>
    <row r="36" spans="1:44" ht="20.100000000000001" customHeight="1">
      <c r="A36" s="174" t="s">
        <v>80</v>
      </c>
      <c r="B36" s="175"/>
      <c r="C36" s="175"/>
      <c r="D36" s="175"/>
      <c r="E36" s="176"/>
      <c r="F36" s="105"/>
      <c r="G36" s="105"/>
      <c r="H36" s="105"/>
      <c r="I36" s="105"/>
      <c r="J36" s="105"/>
      <c r="K36" s="105"/>
      <c r="L36" s="105"/>
      <c r="M36" s="105"/>
      <c r="N36" s="105"/>
      <c r="O36" s="106">
        <v>0</v>
      </c>
      <c r="P36" s="103"/>
      <c r="Q36" s="103"/>
      <c r="R36" s="103"/>
      <c r="S36" s="103"/>
      <c r="T36" s="5"/>
      <c r="U36" s="5"/>
      <c r="V36" s="5"/>
      <c r="W36" s="5"/>
      <c r="X36" s="107"/>
      <c r="Y36" s="107"/>
      <c r="Z36" s="5"/>
      <c r="AA36" s="5"/>
      <c r="AB36" s="5"/>
      <c r="AC36" s="5"/>
      <c r="AD36" s="5"/>
      <c r="AE36" s="5"/>
      <c r="AF36" s="5"/>
      <c r="AG36" s="5"/>
      <c r="AH36" s="5"/>
      <c r="AI36" s="108"/>
      <c r="AJ36" s="9"/>
      <c r="AK36" s="10"/>
      <c r="AL36" s="10"/>
      <c r="AM36" s="10"/>
      <c r="AN36" s="10"/>
      <c r="AO36" s="10"/>
      <c r="AP36" s="32"/>
      <c r="AQ36" s="106">
        <v>24700</v>
      </c>
      <c r="AR36" s="106">
        <f>AR35</f>
        <v>20501</v>
      </c>
    </row>
    <row r="37" spans="1:44" ht="86.25" customHeight="1">
      <c r="A37" s="11">
        <v>22</v>
      </c>
      <c r="B37" s="150" t="s">
        <v>68</v>
      </c>
      <c r="C37" s="33" t="s">
        <v>27</v>
      </c>
      <c r="D37" s="2"/>
      <c r="E37" s="87" t="s">
        <v>54</v>
      </c>
      <c r="F37" s="22">
        <v>14300</v>
      </c>
      <c r="G37" s="22">
        <v>24000000</v>
      </c>
      <c r="H37" s="22"/>
      <c r="I37" s="22"/>
      <c r="J37" s="22">
        <v>0</v>
      </c>
      <c r="K37" s="22"/>
      <c r="L37" s="22">
        <v>385600</v>
      </c>
      <c r="M37" s="22">
        <v>116400</v>
      </c>
      <c r="N37" s="22">
        <f t="shared" si="0"/>
        <v>24502000</v>
      </c>
      <c r="O37" s="63">
        <f t="shared" si="1"/>
        <v>24516300</v>
      </c>
      <c r="P37" s="12"/>
      <c r="Q37" s="13"/>
      <c r="R37" s="13"/>
      <c r="S37" s="14"/>
      <c r="T37" s="4"/>
      <c r="U37" s="4"/>
      <c r="V37" s="6"/>
      <c r="W37" s="6"/>
      <c r="X37" s="64"/>
      <c r="Y37" s="64"/>
      <c r="Z37" s="4"/>
      <c r="AA37" s="4"/>
      <c r="AB37" s="4"/>
      <c r="AC37" s="4"/>
      <c r="AD37" s="4"/>
      <c r="AE37" s="4"/>
      <c r="AF37" s="4"/>
      <c r="AG37" s="6"/>
      <c r="AH37" s="6"/>
      <c r="AI37" s="65"/>
      <c r="AJ37" s="2"/>
      <c r="AP37" s="102"/>
      <c r="AQ37" s="63">
        <v>38600500</v>
      </c>
      <c r="AR37" s="23">
        <v>26656072</v>
      </c>
    </row>
    <row r="38" spans="1:44" ht="132.75" customHeight="1" thickBot="1">
      <c r="A38" s="26">
        <v>23</v>
      </c>
      <c r="B38" s="150"/>
      <c r="C38" s="154" t="s">
        <v>55</v>
      </c>
      <c r="D38" s="10"/>
      <c r="E38" s="55" t="s">
        <v>56</v>
      </c>
      <c r="F38" s="30">
        <v>1000</v>
      </c>
      <c r="G38" s="30">
        <v>1506000</v>
      </c>
      <c r="H38" s="30"/>
      <c r="I38" s="30"/>
      <c r="J38" s="30">
        <v>0</v>
      </c>
      <c r="K38" s="30">
        <v>6485000</v>
      </c>
      <c r="L38" s="30">
        <v>0</v>
      </c>
      <c r="M38" s="30">
        <v>0</v>
      </c>
      <c r="N38" s="30">
        <f t="shared" si="0"/>
        <v>7991000</v>
      </c>
      <c r="O38" s="66">
        <f t="shared" si="1"/>
        <v>7992000</v>
      </c>
      <c r="P38" s="12"/>
      <c r="Q38" s="13"/>
      <c r="R38" s="13"/>
      <c r="S38" s="14"/>
      <c r="T38" s="4"/>
      <c r="U38" s="5"/>
      <c r="V38" s="6"/>
      <c r="W38" s="6"/>
      <c r="X38" s="64"/>
      <c r="Y38" s="64"/>
      <c r="Z38" s="5"/>
      <c r="AA38" s="5"/>
      <c r="AB38" s="5"/>
      <c r="AC38" s="5"/>
      <c r="AD38" s="5"/>
      <c r="AE38" s="5"/>
      <c r="AF38" s="5"/>
      <c r="AG38" s="6"/>
      <c r="AH38" s="6"/>
      <c r="AI38" s="65"/>
      <c r="AJ38" s="10"/>
      <c r="AP38" s="32"/>
      <c r="AQ38" s="66">
        <v>8776000</v>
      </c>
      <c r="AR38" s="31">
        <v>6965978</v>
      </c>
    </row>
    <row r="39" spans="1:44" ht="105" hidden="1" customHeight="1">
      <c r="A39" s="26">
        <v>22</v>
      </c>
      <c r="B39" s="150"/>
      <c r="C39" s="154"/>
      <c r="D39" s="10"/>
      <c r="E39" s="56" t="s">
        <v>57</v>
      </c>
      <c r="F39" s="57"/>
      <c r="G39" s="57"/>
      <c r="H39" s="57"/>
      <c r="I39" s="57"/>
      <c r="J39" s="57"/>
      <c r="K39" s="57"/>
      <c r="L39" s="57"/>
      <c r="M39" s="57"/>
      <c r="N39" s="57">
        <f t="shared" si="0"/>
        <v>0</v>
      </c>
      <c r="O39" s="58">
        <f t="shared" si="1"/>
        <v>0</v>
      </c>
      <c r="P39" s="12"/>
      <c r="Q39" s="13"/>
      <c r="R39" s="13"/>
      <c r="S39" s="14"/>
      <c r="T39" s="4"/>
      <c r="U39" s="5"/>
      <c r="V39" s="6"/>
      <c r="W39" s="6"/>
      <c r="X39" s="7"/>
      <c r="Y39" s="7"/>
      <c r="Z39" s="5"/>
      <c r="AA39" s="5"/>
      <c r="AB39" s="5"/>
      <c r="AC39" s="5"/>
      <c r="AD39" s="5"/>
      <c r="AE39" s="5"/>
      <c r="AF39" s="5"/>
      <c r="AG39" s="6"/>
      <c r="AH39" s="6"/>
      <c r="AI39" s="8"/>
      <c r="AJ39" s="9"/>
      <c r="AP39" s="32"/>
      <c r="AQ39" s="58">
        <f t="shared" si="3"/>
        <v>0</v>
      </c>
      <c r="AR39" s="58"/>
    </row>
    <row r="40" spans="1:44" ht="24" customHeight="1" thickBot="1">
      <c r="A40" s="155" t="s">
        <v>74</v>
      </c>
      <c r="B40" s="156"/>
      <c r="C40" s="156"/>
      <c r="D40" s="156"/>
      <c r="E40" s="157"/>
      <c r="F40" s="42">
        <f>F39+F38+F37</f>
        <v>15300</v>
      </c>
      <c r="G40" s="42">
        <f t="shared" ref="G40:N40" si="9">G39+G38+G37</f>
        <v>25506000</v>
      </c>
      <c r="H40" s="42">
        <f t="shared" si="9"/>
        <v>0</v>
      </c>
      <c r="I40" s="42">
        <f t="shared" si="9"/>
        <v>0</v>
      </c>
      <c r="J40" s="42">
        <f t="shared" si="9"/>
        <v>0</v>
      </c>
      <c r="K40" s="42">
        <f t="shared" si="9"/>
        <v>6485000</v>
      </c>
      <c r="L40" s="42">
        <f t="shared" si="9"/>
        <v>385600</v>
      </c>
      <c r="M40" s="42">
        <f t="shared" si="9"/>
        <v>116400</v>
      </c>
      <c r="N40" s="42">
        <f t="shared" si="9"/>
        <v>32493000</v>
      </c>
      <c r="O40" s="18">
        <f>O38+O37</f>
        <v>32508300</v>
      </c>
      <c r="P40" s="59">
        <f t="shared" si="1"/>
        <v>58014300</v>
      </c>
      <c r="Q40" s="60">
        <f t="shared" si="1"/>
        <v>58014300</v>
      </c>
      <c r="R40" s="60">
        <f t="shared" si="1"/>
        <v>58014300</v>
      </c>
      <c r="S40" s="60">
        <f t="shared" si="1"/>
        <v>58014300</v>
      </c>
      <c r="T40" s="60">
        <f t="shared" si="1"/>
        <v>64499300</v>
      </c>
      <c r="U40" s="60">
        <f t="shared" si="1"/>
        <v>64884900</v>
      </c>
      <c r="V40" s="60">
        <f t="shared" si="1"/>
        <v>65001300</v>
      </c>
      <c r="W40" s="60">
        <f t="shared" si="1"/>
        <v>97494300</v>
      </c>
      <c r="X40" s="60">
        <f t="shared" si="1"/>
        <v>130002600</v>
      </c>
      <c r="Y40" s="60">
        <f t="shared" si="1"/>
        <v>188016900</v>
      </c>
      <c r="Z40" s="60">
        <f t="shared" si="1"/>
        <v>246031200</v>
      </c>
      <c r="AA40" s="60">
        <f t="shared" si="1"/>
        <v>304045500</v>
      </c>
      <c r="AB40" s="60">
        <f t="shared" si="1"/>
        <v>362059800</v>
      </c>
      <c r="AC40" s="60">
        <f t="shared" si="1"/>
        <v>426559100</v>
      </c>
      <c r="AD40" s="60">
        <f t="shared" si="1"/>
        <v>491444000</v>
      </c>
      <c r="AE40" s="60">
        <f t="shared" ref="AE40:AO40" si="10">V40+AD40</f>
        <v>556445300</v>
      </c>
      <c r="AF40" s="60">
        <f t="shared" si="10"/>
        <v>653939600</v>
      </c>
      <c r="AG40" s="60">
        <f t="shared" si="10"/>
        <v>783942200</v>
      </c>
      <c r="AH40" s="60">
        <f t="shared" si="10"/>
        <v>971959100</v>
      </c>
      <c r="AI40" s="60">
        <f t="shared" si="10"/>
        <v>1217990300</v>
      </c>
      <c r="AJ40" s="60">
        <f t="shared" si="10"/>
        <v>1522035800</v>
      </c>
      <c r="AK40" s="60">
        <f t="shared" si="10"/>
        <v>1884095600</v>
      </c>
      <c r="AL40" s="60">
        <f t="shared" si="10"/>
        <v>2310654700</v>
      </c>
      <c r="AM40" s="60">
        <f t="shared" si="10"/>
        <v>2802098700</v>
      </c>
      <c r="AN40" s="60">
        <f t="shared" si="10"/>
        <v>3358544000</v>
      </c>
      <c r="AO40" s="60">
        <f t="shared" si="10"/>
        <v>4012483600</v>
      </c>
      <c r="AP40" s="60"/>
      <c r="AQ40" s="18">
        <f>AQ38+AQ37</f>
        <v>47376500</v>
      </c>
      <c r="AR40" s="18">
        <f>AR38+AR37</f>
        <v>33622050</v>
      </c>
    </row>
    <row r="41" spans="1:44" ht="35.1" customHeight="1">
      <c r="A41" s="158" t="s">
        <v>58</v>
      </c>
      <c r="B41" s="159"/>
      <c r="C41" s="159"/>
      <c r="D41" s="159"/>
      <c r="E41" s="160"/>
      <c r="F41" s="151">
        <f>F10+F16+F21+F24+F34+F40</f>
        <v>562360</v>
      </c>
      <c r="G41" s="151">
        <f>G10+G16+G21+G24+G34+G40</f>
        <v>74158400</v>
      </c>
      <c r="H41" s="61" t="e">
        <f>#REF!+H10+H16+H21+H24+H34+H40</f>
        <v>#REF!</v>
      </c>
      <c r="I41" s="151" t="e">
        <f>#REF!+I10+I16+I21+I24+I34+I40</f>
        <v>#REF!</v>
      </c>
      <c r="J41" s="151" t="e">
        <f>#REF!+J10+J16+J21+J24+J34+J40</f>
        <v>#REF!</v>
      </c>
      <c r="K41" s="151">
        <f>K10+K16+K21+K24+K34+K40</f>
        <v>9201958</v>
      </c>
      <c r="L41" s="151">
        <f>L10+L16+L21+L24+L34+L40</f>
        <v>926400</v>
      </c>
      <c r="M41" s="151">
        <f>M10+M16+M21+M24+M34+M40</f>
        <v>435002</v>
      </c>
      <c r="N41" s="151">
        <f>N10+N16+N21+N24+N34+N40</f>
        <v>85200660</v>
      </c>
      <c r="O41" s="136">
        <f>O10+O16+O21+O24+O34+O40</f>
        <v>85763020</v>
      </c>
      <c r="P41" s="123" t="e">
        <f>#REF!+P10+P16+P21+P24+P34+P40</f>
        <v>#REF!</v>
      </c>
      <c r="Q41" s="124" t="e">
        <f>#REF!+Q10+Q16+Q21+Q24+Q34+Q40</f>
        <v>#REF!</v>
      </c>
      <c r="R41" s="124" t="e">
        <f>#REF!+R10+R16+R21+R24+R34+R40</f>
        <v>#REF!</v>
      </c>
      <c r="S41" s="124" t="e">
        <f>#REF!+S10+S16+S21+S24+S34+S40</f>
        <v>#REF!</v>
      </c>
      <c r="T41" s="124" t="e">
        <f>#REF!+T10+T16+T21+T24+T34+T40</f>
        <v>#REF!</v>
      </c>
      <c r="U41" s="124" t="e">
        <f>#REF!+U10+U16+U21+U24+U34+U40</f>
        <v>#REF!</v>
      </c>
      <c r="V41" s="124" t="e">
        <f>#REF!+V10+V16+V21+V24+V34+V40</f>
        <v>#REF!</v>
      </c>
      <c r="W41" s="124" t="e">
        <f>#REF!+W10+W16+W21+W24+W34+W40</f>
        <v>#REF!</v>
      </c>
      <c r="X41" s="124" t="e">
        <f>#REF!+X10+X16+X21+X24+X34+X40</f>
        <v>#REF!</v>
      </c>
      <c r="Y41" s="124" t="e">
        <f>#REF!+Y10+Y16+Y21+Y24+Y34+Y40</f>
        <v>#REF!</v>
      </c>
      <c r="Z41" s="124" t="e">
        <f>#REF!+Z10+Z16+Z21+Z24+Z34+Z40</f>
        <v>#REF!</v>
      </c>
      <c r="AA41" s="124" t="e">
        <f>#REF!+AA10+AA16+AA21+AA24+AA34+AA40</f>
        <v>#REF!</v>
      </c>
      <c r="AB41" s="124" t="e">
        <f>#REF!+AB10+AB16+AB21+AB24+AB34+AB40</f>
        <v>#REF!</v>
      </c>
      <c r="AC41" s="124" t="e">
        <f>#REF!+AC10+AC16+AC21+AC24+AC34+AC40</f>
        <v>#REF!</v>
      </c>
      <c r="AD41" s="124" t="e">
        <f>#REF!+AD10+AD16+AD21+AD24+AD34+AD40</f>
        <v>#REF!</v>
      </c>
      <c r="AE41" s="124" t="e">
        <f>#REF!+AE10+AE16+AE21+AE24+AE34+AE40</f>
        <v>#REF!</v>
      </c>
      <c r="AF41" s="124" t="e">
        <f>#REF!+AF10+AF16+AF21+AF24+AF34+AF40</f>
        <v>#REF!</v>
      </c>
      <c r="AG41" s="124" t="e">
        <f>#REF!+AG10+AG16+AG21+AG24+AG34+AG40</f>
        <v>#REF!</v>
      </c>
      <c r="AH41" s="124" t="e">
        <f>#REF!+AH10+AH16+AH21+AH24+AH34+AH40</f>
        <v>#REF!</v>
      </c>
      <c r="AI41" s="124" t="e">
        <f>#REF!+AI10+AI16+AI21+AI24+AI34+AI40</f>
        <v>#REF!</v>
      </c>
      <c r="AJ41" s="124" t="e">
        <f>#REF!+AJ10+AJ16+AJ21+AJ24+AJ34+AJ40</f>
        <v>#REF!</v>
      </c>
      <c r="AK41" s="124" t="e">
        <f>#REF!+AK10+AK16+AK21+AK24+AK34+AK40</f>
        <v>#REF!</v>
      </c>
      <c r="AL41" s="124" t="e">
        <f>#REF!+AL10+AL16+AL21+AL24+AL34+AL40</f>
        <v>#REF!</v>
      </c>
      <c r="AM41" s="124" t="e">
        <f>#REF!+AM10+AM16+AM21+AM24+AM34+AM40</f>
        <v>#REF!</v>
      </c>
      <c r="AN41" s="124" t="e">
        <f>#REF!+AN10+AN16+AN21+AN24+AN34+AN40</f>
        <v>#REF!</v>
      </c>
      <c r="AO41" s="124" t="e">
        <f>#REF!+AO10+AO16+AO21+AO24+AO34+AO40</f>
        <v>#REF!</v>
      </c>
      <c r="AP41" s="124"/>
      <c r="AQ41" s="136">
        <f>AQ40+AQ36+AQ34+AQ24+AQ21+AQ16+AQ10</f>
        <v>97627687</v>
      </c>
      <c r="AR41" s="136">
        <f>AR40+AR36+AR34+AR24+AR21+AR16+AR10</f>
        <v>75116381</v>
      </c>
    </row>
    <row r="42" spans="1:44" ht="20.100000000000001" customHeight="1" thickBot="1">
      <c r="A42" s="161"/>
      <c r="B42" s="162"/>
      <c r="C42" s="162"/>
      <c r="D42" s="162"/>
      <c r="E42" s="163"/>
      <c r="F42" s="152"/>
      <c r="G42" s="152"/>
      <c r="H42" s="62"/>
      <c r="I42" s="152"/>
      <c r="J42" s="152"/>
      <c r="K42" s="152"/>
      <c r="L42" s="152"/>
      <c r="M42" s="152"/>
      <c r="N42" s="152"/>
      <c r="O42" s="137"/>
      <c r="P42" s="125"/>
      <c r="Q42" s="126"/>
      <c r="R42" s="126"/>
      <c r="S42" s="127"/>
      <c r="T42" s="128"/>
      <c r="U42" s="129"/>
      <c r="V42" s="130"/>
      <c r="W42" s="130"/>
      <c r="X42" s="131"/>
      <c r="Y42" s="131"/>
      <c r="Z42" s="129"/>
      <c r="AA42" s="129"/>
      <c r="AB42" s="129"/>
      <c r="AC42" s="129"/>
      <c r="AD42" s="129"/>
      <c r="AE42" s="129"/>
      <c r="AF42" s="129"/>
      <c r="AG42" s="130"/>
      <c r="AH42" s="130"/>
      <c r="AI42" s="132"/>
      <c r="AJ42" s="133"/>
      <c r="AK42" s="134"/>
      <c r="AL42" s="134"/>
      <c r="AM42" s="134"/>
      <c r="AN42" s="134"/>
      <c r="AO42" s="134"/>
      <c r="AP42" s="134"/>
      <c r="AQ42" s="137"/>
      <c r="AR42" s="137"/>
    </row>
    <row r="44" spans="1:44">
      <c r="F44" s="39"/>
      <c r="G44" s="39"/>
      <c r="H44" s="39"/>
      <c r="I44" s="39"/>
      <c r="J44" s="39"/>
      <c r="K44" s="39"/>
      <c r="L44" s="39"/>
      <c r="M44" s="39"/>
      <c r="N44" s="39"/>
    </row>
    <row r="45" spans="1:44">
      <c r="B45" t="s">
        <v>84</v>
      </c>
    </row>
    <row r="46" spans="1:44">
      <c r="B46" s="135" t="s">
        <v>85</v>
      </c>
      <c r="C46" s="135"/>
      <c r="D46" s="135"/>
      <c r="E46" s="135"/>
      <c r="F46" s="135"/>
      <c r="G46" s="135"/>
      <c r="H46" s="135"/>
      <c r="I46" s="135"/>
      <c r="J46" s="135"/>
      <c r="K46" s="135"/>
      <c r="L46" s="135"/>
      <c r="M46" s="135"/>
      <c r="N46" s="135"/>
      <c r="O46" s="135" t="s">
        <v>86</v>
      </c>
      <c r="P46" s="135"/>
      <c r="Q46" s="135"/>
      <c r="R46" s="135"/>
      <c r="S46" s="135"/>
      <c r="T46" s="135"/>
      <c r="U46" s="135"/>
      <c r="V46" s="135"/>
      <c r="W46" s="135"/>
      <c r="X46" s="135"/>
      <c r="Y46" s="135"/>
      <c r="Z46" s="135"/>
      <c r="AA46" s="135"/>
      <c r="AB46" s="135"/>
      <c r="AC46" s="135"/>
      <c r="AD46" s="135"/>
      <c r="AE46" s="135"/>
      <c r="AF46" s="135"/>
      <c r="AG46" s="135"/>
      <c r="AH46" s="135"/>
      <c r="AI46" s="135"/>
      <c r="AJ46" s="135"/>
      <c r="AK46" s="135"/>
      <c r="AL46" s="135"/>
      <c r="AM46" s="135"/>
      <c r="AN46" s="135"/>
      <c r="AO46" s="135"/>
      <c r="AP46" s="135"/>
      <c r="AQ46" s="135"/>
      <c r="AR46" s="135" t="s">
        <v>87</v>
      </c>
    </row>
    <row r="47" spans="1:44">
      <c r="B47" t="s">
        <v>88</v>
      </c>
      <c r="O47" t="s">
        <v>89</v>
      </c>
      <c r="AR47" t="s">
        <v>90</v>
      </c>
    </row>
  </sheetData>
  <mergeCells count="33">
    <mergeCell ref="AQ41:AQ42"/>
    <mergeCell ref="A21:E21"/>
    <mergeCell ref="B22:B23"/>
    <mergeCell ref="A24:E24"/>
    <mergeCell ref="C25:C29"/>
    <mergeCell ref="C30:C32"/>
    <mergeCell ref="F41:F42"/>
    <mergeCell ref="A1:O1"/>
    <mergeCell ref="A2:O2"/>
    <mergeCell ref="N41:N42"/>
    <mergeCell ref="O41:O42"/>
    <mergeCell ref="A10:E10"/>
    <mergeCell ref="C11:C13"/>
    <mergeCell ref="A16:E16"/>
    <mergeCell ref="B17:B20"/>
    <mergeCell ref="C17:C19"/>
    <mergeCell ref="A36:E36"/>
    <mergeCell ref="AR41:AR42"/>
    <mergeCell ref="A4:AR6"/>
    <mergeCell ref="B11:B15"/>
    <mergeCell ref="B25:B33"/>
    <mergeCell ref="G41:G42"/>
    <mergeCell ref="I41:I42"/>
    <mergeCell ref="J41:J42"/>
    <mergeCell ref="K41:K42"/>
    <mergeCell ref="L41:L42"/>
    <mergeCell ref="M41:M42"/>
    <mergeCell ref="A34:E34"/>
    <mergeCell ref="B37:B39"/>
    <mergeCell ref="C38:C39"/>
    <mergeCell ref="A40:E40"/>
    <mergeCell ref="A41:E42"/>
    <mergeCell ref="P8:S8"/>
  </mergeCells>
  <pageMargins left="0.97" right="0" top="0.59" bottom="0.22" header="0.21" footer="0.19685039370078741"/>
  <pageSetup paperSize="9" scale="90" fitToHeight="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DCF0A5-26EE-404B-9000-1E55429CAD4C}">
  <dimension ref="A2:IV177"/>
  <sheetViews>
    <sheetView zoomScaleNormal="100" workbookViewId="0">
      <selection activeCell="E13" sqref="E13"/>
    </sheetView>
  </sheetViews>
  <sheetFormatPr defaultRowHeight="12.75"/>
  <cols>
    <col min="1" max="1" width="1.85546875" style="317" customWidth="1"/>
    <col min="2" max="2" width="1.5703125" style="317" customWidth="1"/>
    <col min="3" max="3" width="58.7109375" style="196" customWidth="1"/>
    <col min="4" max="4" width="11.7109375" style="330" customWidth="1"/>
    <col min="5" max="5" width="12.85546875" style="191" customWidth="1"/>
    <col min="6" max="6" width="11.42578125" style="191" customWidth="1"/>
    <col min="7" max="7" width="11.85546875" style="191" customWidth="1"/>
    <col min="8" max="8" width="12" style="191" customWidth="1"/>
    <col min="9" max="9" width="11.7109375" style="191" customWidth="1"/>
    <col min="10" max="10" width="11.85546875" style="191" customWidth="1"/>
    <col min="11" max="11" width="12.28515625" style="191" customWidth="1"/>
    <col min="12" max="12" width="12.85546875" style="191" customWidth="1"/>
    <col min="13" max="256" width="9.140625" style="191"/>
    <col min="257" max="257" width="1.85546875" style="191" customWidth="1"/>
    <col min="258" max="258" width="1.5703125" style="191" customWidth="1"/>
    <col min="259" max="259" width="58.7109375" style="191" customWidth="1"/>
    <col min="260" max="260" width="11.7109375" style="191" customWidth="1"/>
    <col min="261" max="261" width="12.85546875" style="191" customWidth="1"/>
    <col min="262" max="262" width="11.42578125" style="191" customWidth="1"/>
    <col min="263" max="263" width="11.85546875" style="191" customWidth="1"/>
    <col min="264" max="264" width="12" style="191" customWidth="1"/>
    <col min="265" max="265" width="11.7109375" style="191" customWidth="1"/>
    <col min="266" max="266" width="11.85546875" style="191" customWidth="1"/>
    <col min="267" max="267" width="12.28515625" style="191" customWidth="1"/>
    <col min="268" max="268" width="12.85546875" style="191" customWidth="1"/>
    <col min="269" max="512" width="9.140625" style="191"/>
    <col min="513" max="513" width="1.85546875" style="191" customWidth="1"/>
    <col min="514" max="514" width="1.5703125" style="191" customWidth="1"/>
    <col min="515" max="515" width="58.7109375" style="191" customWidth="1"/>
    <col min="516" max="516" width="11.7109375" style="191" customWidth="1"/>
    <col min="517" max="517" width="12.85546875" style="191" customWidth="1"/>
    <col min="518" max="518" width="11.42578125" style="191" customWidth="1"/>
    <col min="519" max="519" width="11.85546875" style="191" customWidth="1"/>
    <col min="520" max="520" width="12" style="191" customWidth="1"/>
    <col min="521" max="521" width="11.7109375" style="191" customWidth="1"/>
    <col min="522" max="522" width="11.85546875" style="191" customWidth="1"/>
    <col min="523" max="523" width="12.28515625" style="191" customWidth="1"/>
    <col min="524" max="524" width="12.85546875" style="191" customWidth="1"/>
    <col min="525" max="768" width="9.140625" style="191"/>
    <col min="769" max="769" width="1.85546875" style="191" customWidth="1"/>
    <col min="770" max="770" width="1.5703125" style="191" customWidth="1"/>
    <col min="771" max="771" width="58.7109375" style="191" customWidth="1"/>
    <col min="772" max="772" width="11.7109375" style="191" customWidth="1"/>
    <col min="773" max="773" width="12.85546875" style="191" customWidth="1"/>
    <col min="774" max="774" width="11.42578125" style="191" customWidth="1"/>
    <col min="775" max="775" width="11.85546875" style="191" customWidth="1"/>
    <col min="776" max="776" width="12" style="191" customWidth="1"/>
    <col min="777" max="777" width="11.7109375" style="191" customWidth="1"/>
    <col min="778" max="778" width="11.85546875" style="191" customWidth="1"/>
    <col min="779" max="779" width="12.28515625" style="191" customWidth="1"/>
    <col min="780" max="780" width="12.85546875" style="191" customWidth="1"/>
    <col min="781" max="1024" width="9.140625" style="191"/>
    <col min="1025" max="1025" width="1.85546875" style="191" customWidth="1"/>
    <col min="1026" max="1026" width="1.5703125" style="191" customWidth="1"/>
    <col min="1027" max="1027" width="58.7109375" style="191" customWidth="1"/>
    <col min="1028" max="1028" width="11.7109375" style="191" customWidth="1"/>
    <col min="1029" max="1029" width="12.85546875" style="191" customWidth="1"/>
    <col min="1030" max="1030" width="11.42578125" style="191" customWidth="1"/>
    <col min="1031" max="1031" width="11.85546875" style="191" customWidth="1"/>
    <col min="1032" max="1032" width="12" style="191" customWidth="1"/>
    <col min="1033" max="1033" width="11.7109375" style="191" customWidth="1"/>
    <col min="1034" max="1034" width="11.85546875" style="191" customWidth="1"/>
    <col min="1035" max="1035" width="12.28515625" style="191" customWidth="1"/>
    <col min="1036" max="1036" width="12.85546875" style="191" customWidth="1"/>
    <col min="1037" max="1280" width="9.140625" style="191"/>
    <col min="1281" max="1281" width="1.85546875" style="191" customWidth="1"/>
    <col min="1282" max="1282" width="1.5703125" style="191" customWidth="1"/>
    <col min="1283" max="1283" width="58.7109375" style="191" customWidth="1"/>
    <col min="1284" max="1284" width="11.7109375" style="191" customWidth="1"/>
    <col min="1285" max="1285" width="12.85546875" style="191" customWidth="1"/>
    <col min="1286" max="1286" width="11.42578125" style="191" customWidth="1"/>
    <col min="1287" max="1287" width="11.85546875" style="191" customWidth="1"/>
    <col min="1288" max="1288" width="12" style="191" customWidth="1"/>
    <col min="1289" max="1289" width="11.7109375" style="191" customWidth="1"/>
    <col min="1290" max="1290" width="11.85546875" style="191" customWidth="1"/>
    <col min="1291" max="1291" width="12.28515625" style="191" customWidth="1"/>
    <col min="1292" max="1292" width="12.85546875" style="191" customWidth="1"/>
    <col min="1293" max="1536" width="9.140625" style="191"/>
    <col min="1537" max="1537" width="1.85546875" style="191" customWidth="1"/>
    <col min="1538" max="1538" width="1.5703125" style="191" customWidth="1"/>
    <col min="1539" max="1539" width="58.7109375" style="191" customWidth="1"/>
    <col min="1540" max="1540" width="11.7109375" style="191" customWidth="1"/>
    <col min="1541" max="1541" width="12.85546875" style="191" customWidth="1"/>
    <col min="1542" max="1542" width="11.42578125" style="191" customWidth="1"/>
    <col min="1543" max="1543" width="11.85546875" style="191" customWidth="1"/>
    <col min="1544" max="1544" width="12" style="191" customWidth="1"/>
    <col min="1545" max="1545" width="11.7109375" style="191" customWidth="1"/>
    <col min="1546" max="1546" width="11.85546875" style="191" customWidth="1"/>
    <col min="1547" max="1547" width="12.28515625" style="191" customWidth="1"/>
    <col min="1548" max="1548" width="12.85546875" style="191" customWidth="1"/>
    <col min="1549" max="1792" width="9.140625" style="191"/>
    <col min="1793" max="1793" width="1.85546875" style="191" customWidth="1"/>
    <col min="1794" max="1794" width="1.5703125" style="191" customWidth="1"/>
    <col min="1795" max="1795" width="58.7109375" style="191" customWidth="1"/>
    <col min="1796" max="1796" width="11.7109375" style="191" customWidth="1"/>
    <col min="1797" max="1797" width="12.85546875" style="191" customWidth="1"/>
    <col min="1798" max="1798" width="11.42578125" style="191" customWidth="1"/>
    <col min="1799" max="1799" width="11.85546875" style="191" customWidth="1"/>
    <col min="1800" max="1800" width="12" style="191" customWidth="1"/>
    <col min="1801" max="1801" width="11.7109375" style="191" customWidth="1"/>
    <col min="1802" max="1802" width="11.85546875" style="191" customWidth="1"/>
    <col min="1803" max="1803" width="12.28515625" style="191" customWidth="1"/>
    <col min="1804" max="1804" width="12.85546875" style="191" customWidth="1"/>
    <col min="1805" max="2048" width="9.140625" style="191"/>
    <col min="2049" max="2049" width="1.85546875" style="191" customWidth="1"/>
    <col min="2050" max="2050" width="1.5703125" style="191" customWidth="1"/>
    <col min="2051" max="2051" width="58.7109375" style="191" customWidth="1"/>
    <col min="2052" max="2052" width="11.7109375" style="191" customWidth="1"/>
    <col min="2053" max="2053" width="12.85546875" style="191" customWidth="1"/>
    <col min="2054" max="2054" width="11.42578125" style="191" customWidth="1"/>
    <col min="2055" max="2055" width="11.85546875" style="191" customWidth="1"/>
    <col min="2056" max="2056" width="12" style="191" customWidth="1"/>
    <col min="2057" max="2057" width="11.7109375" style="191" customWidth="1"/>
    <col min="2058" max="2058" width="11.85546875" style="191" customWidth="1"/>
    <col min="2059" max="2059" width="12.28515625" style="191" customWidth="1"/>
    <col min="2060" max="2060" width="12.85546875" style="191" customWidth="1"/>
    <col min="2061" max="2304" width="9.140625" style="191"/>
    <col min="2305" max="2305" width="1.85546875" style="191" customWidth="1"/>
    <col min="2306" max="2306" width="1.5703125" style="191" customWidth="1"/>
    <col min="2307" max="2307" width="58.7109375" style="191" customWidth="1"/>
    <col min="2308" max="2308" width="11.7109375" style="191" customWidth="1"/>
    <col min="2309" max="2309" width="12.85546875" style="191" customWidth="1"/>
    <col min="2310" max="2310" width="11.42578125" style="191" customWidth="1"/>
    <col min="2311" max="2311" width="11.85546875" style="191" customWidth="1"/>
    <col min="2312" max="2312" width="12" style="191" customWidth="1"/>
    <col min="2313" max="2313" width="11.7109375" style="191" customWidth="1"/>
    <col min="2314" max="2314" width="11.85546875" style="191" customWidth="1"/>
    <col min="2315" max="2315" width="12.28515625" style="191" customWidth="1"/>
    <col min="2316" max="2316" width="12.85546875" style="191" customWidth="1"/>
    <col min="2317" max="2560" width="9.140625" style="191"/>
    <col min="2561" max="2561" width="1.85546875" style="191" customWidth="1"/>
    <col min="2562" max="2562" width="1.5703125" style="191" customWidth="1"/>
    <col min="2563" max="2563" width="58.7109375" style="191" customWidth="1"/>
    <col min="2564" max="2564" width="11.7109375" style="191" customWidth="1"/>
    <col min="2565" max="2565" width="12.85546875" style="191" customWidth="1"/>
    <col min="2566" max="2566" width="11.42578125" style="191" customWidth="1"/>
    <col min="2567" max="2567" width="11.85546875" style="191" customWidth="1"/>
    <col min="2568" max="2568" width="12" style="191" customWidth="1"/>
    <col min="2569" max="2569" width="11.7109375" style="191" customWidth="1"/>
    <col min="2570" max="2570" width="11.85546875" style="191" customWidth="1"/>
    <col min="2571" max="2571" width="12.28515625" style="191" customWidth="1"/>
    <col min="2572" max="2572" width="12.85546875" style="191" customWidth="1"/>
    <col min="2573" max="2816" width="9.140625" style="191"/>
    <col min="2817" max="2817" width="1.85546875" style="191" customWidth="1"/>
    <col min="2818" max="2818" width="1.5703125" style="191" customWidth="1"/>
    <col min="2819" max="2819" width="58.7109375" style="191" customWidth="1"/>
    <col min="2820" max="2820" width="11.7109375" style="191" customWidth="1"/>
    <col min="2821" max="2821" width="12.85546875" style="191" customWidth="1"/>
    <col min="2822" max="2822" width="11.42578125" style="191" customWidth="1"/>
    <col min="2823" max="2823" width="11.85546875" style="191" customWidth="1"/>
    <col min="2824" max="2824" width="12" style="191" customWidth="1"/>
    <col min="2825" max="2825" width="11.7109375" style="191" customWidth="1"/>
    <col min="2826" max="2826" width="11.85546875" style="191" customWidth="1"/>
    <col min="2827" max="2827" width="12.28515625" style="191" customWidth="1"/>
    <col min="2828" max="2828" width="12.85546875" style="191" customWidth="1"/>
    <col min="2829" max="3072" width="9.140625" style="191"/>
    <col min="3073" max="3073" width="1.85546875" style="191" customWidth="1"/>
    <col min="3074" max="3074" width="1.5703125" style="191" customWidth="1"/>
    <col min="3075" max="3075" width="58.7109375" style="191" customWidth="1"/>
    <col min="3076" max="3076" width="11.7109375" style="191" customWidth="1"/>
    <col min="3077" max="3077" width="12.85546875" style="191" customWidth="1"/>
    <col min="3078" max="3078" width="11.42578125" style="191" customWidth="1"/>
    <col min="3079" max="3079" width="11.85546875" style="191" customWidth="1"/>
    <col min="3080" max="3080" width="12" style="191" customWidth="1"/>
    <col min="3081" max="3081" width="11.7109375" style="191" customWidth="1"/>
    <col min="3082" max="3082" width="11.85546875" style="191" customWidth="1"/>
    <col min="3083" max="3083" width="12.28515625" style="191" customWidth="1"/>
    <col min="3084" max="3084" width="12.85546875" style="191" customWidth="1"/>
    <col min="3085" max="3328" width="9.140625" style="191"/>
    <col min="3329" max="3329" width="1.85546875" style="191" customWidth="1"/>
    <col min="3330" max="3330" width="1.5703125" style="191" customWidth="1"/>
    <col min="3331" max="3331" width="58.7109375" style="191" customWidth="1"/>
    <col min="3332" max="3332" width="11.7109375" style="191" customWidth="1"/>
    <col min="3333" max="3333" width="12.85546875" style="191" customWidth="1"/>
    <col min="3334" max="3334" width="11.42578125" style="191" customWidth="1"/>
    <col min="3335" max="3335" width="11.85546875" style="191" customWidth="1"/>
    <col min="3336" max="3336" width="12" style="191" customWidth="1"/>
    <col min="3337" max="3337" width="11.7109375" style="191" customWidth="1"/>
    <col min="3338" max="3338" width="11.85546875" style="191" customWidth="1"/>
    <col min="3339" max="3339" width="12.28515625" style="191" customWidth="1"/>
    <col min="3340" max="3340" width="12.85546875" style="191" customWidth="1"/>
    <col min="3341" max="3584" width="9.140625" style="191"/>
    <col min="3585" max="3585" width="1.85546875" style="191" customWidth="1"/>
    <col min="3586" max="3586" width="1.5703125" style="191" customWidth="1"/>
    <col min="3587" max="3587" width="58.7109375" style="191" customWidth="1"/>
    <col min="3588" max="3588" width="11.7109375" style="191" customWidth="1"/>
    <col min="3589" max="3589" width="12.85546875" style="191" customWidth="1"/>
    <col min="3590" max="3590" width="11.42578125" style="191" customWidth="1"/>
    <col min="3591" max="3591" width="11.85546875" style="191" customWidth="1"/>
    <col min="3592" max="3592" width="12" style="191" customWidth="1"/>
    <col min="3593" max="3593" width="11.7109375" style="191" customWidth="1"/>
    <col min="3594" max="3594" width="11.85546875" style="191" customWidth="1"/>
    <col min="3595" max="3595" width="12.28515625" style="191" customWidth="1"/>
    <col min="3596" max="3596" width="12.85546875" style="191" customWidth="1"/>
    <col min="3597" max="3840" width="9.140625" style="191"/>
    <col min="3841" max="3841" width="1.85546875" style="191" customWidth="1"/>
    <col min="3842" max="3842" width="1.5703125" style="191" customWidth="1"/>
    <col min="3843" max="3843" width="58.7109375" style="191" customWidth="1"/>
    <col min="3844" max="3844" width="11.7109375" style="191" customWidth="1"/>
    <col min="3845" max="3845" width="12.85546875" style="191" customWidth="1"/>
    <col min="3846" max="3846" width="11.42578125" style="191" customWidth="1"/>
    <col min="3847" max="3847" width="11.85546875" style="191" customWidth="1"/>
    <col min="3848" max="3848" width="12" style="191" customWidth="1"/>
    <col min="3849" max="3849" width="11.7109375" style="191" customWidth="1"/>
    <col min="3850" max="3850" width="11.85546875" style="191" customWidth="1"/>
    <col min="3851" max="3851" width="12.28515625" style="191" customWidth="1"/>
    <col min="3852" max="3852" width="12.85546875" style="191" customWidth="1"/>
    <col min="3853" max="4096" width="9.140625" style="191"/>
    <col min="4097" max="4097" width="1.85546875" style="191" customWidth="1"/>
    <col min="4098" max="4098" width="1.5703125" style="191" customWidth="1"/>
    <col min="4099" max="4099" width="58.7109375" style="191" customWidth="1"/>
    <col min="4100" max="4100" width="11.7109375" style="191" customWidth="1"/>
    <col min="4101" max="4101" width="12.85546875" style="191" customWidth="1"/>
    <col min="4102" max="4102" width="11.42578125" style="191" customWidth="1"/>
    <col min="4103" max="4103" width="11.85546875" style="191" customWidth="1"/>
    <col min="4104" max="4104" width="12" style="191" customWidth="1"/>
    <col min="4105" max="4105" width="11.7109375" style="191" customWidth="1"/>
    <col min="4106" max="4106" width="11.85546875" style="191" customWidth="1"/>
    <col min="4107" max="4107" width="12.28515625" style="191" customWidth="1"/>
    <col min="4108" max="4108" width="12.85546875" style="191" customWidth="1"/>
    <col min="4109" max="4352" width="9.140625" style="191"/>
    <col min="4353" max="4353" width="1.85546875" style="191" customWidth="1"/>
    <col min="4354" max="4354" width="1.5703125" style="191" customWidth="1"/>
    <col min="4355" max="4355" width="58.7109375" style="191" customWidth="1"/>
    <col min="4356" max="4356" width="11.7109375" style="191" customWidth="1"/>
    <col min="4357" max="4357" width="12.85546875" style="191" customWidth="1"/>
    <col min="4358" max="4358" width="11.42578125" style="191" customWidth="1"/>
    <col min="4359" max="4359" width="11.85546875" style="191" customWidth="1"/>
    <col min="4360" max="4360" width="12" style="191" customWidth="1"/>
    <col min="4361" max="4361" width="11.7109375" style="191" customWidth="1"/>
    <col min="4362" max="4362" width="11.85546875" style="191" customWidth="1"/>
    <col min="4363" max="4363" width="12.28515625" style="191" customWidth="1"/>
    <col min="4364" max="4364" width="12.85546875" style="191" customWidth="1"/>
    <col min="4365" max="4608" width="9.140625" style="191"/>
    <col min="4609" max="4609" width="1.85546875" style="191" customWidth="1"/>
    <col min="4610" max="4610" width="1.5703125" style="191" customWidth="1"/>
    <col min="4611" max="4611" width="58.7109375" style="191" customWidth="1"/>
    <col min="4612" max="4612" width="11.7109375" style="191" customWidth="1"/>
    <col min="4613" max="4613" width="12.85546875" style="191" customWidth="1"/>
    <col min="4614" max="4614" width="11.42578125" style="191" customWidth="1"/>
    <col min="4615" max="4615" width="11.85546875" style="191" customWidth="1"/>
    <col min="4616" max="4616" width="12" style="191" customWidth="1"/>
    <col min="4617" max="4617" width="11.7109375" style="191" customWidth="1"/>
    <col min="4618" max="4618" width="11.85546875" style="191" customWidth="1"/>
    <col min="4619" max="4619" width="12.28515625" style="191" customWidth="1"/>
    <col min="4620" max="4620" width="12.85546875" style="191" customWidth="1"/>
    <col min="4621" max="4864" width="9.140625" style="191"/>
    <col min="4865" max="4865" width="1.85546875" style="191" customWidth="1"/>
    <col min="4866" max="4866" width="1.5703125" style="191" customWidth="1"/>
    <col min="4867" max="4867" width="58.7109375" style="191" customWidth="1"/>
    <col min="4868" max="4868" width="11.7109375" style="191" customWidth="1"/>
    <col min="4869" max="4869" width="12.85546875" style="191" customWidth="1"/>
    <col min="4870" max="4870" width="11.42578125" style="191" customWidth="1"/>
    <col min="4871" max="4871" width="11.85546875" style="191" customWidth="1"/>
    <col min="4872" max="4872" width="12" style="191" customWidth="1"/>
    <col min="4873" max="4873" width="11.7109375" style="191" customWidth="1"/>
    <col min="4874" max="4874" width="11.85546875" style="191" customWidth="1"/>
    <col min="4875" max="4875" width="12.28515625" style="191" customWidth="1"/>
    <col min="4876" max="4876" width="12.85546875" style="191" customWidth="1"/>
    <col min="4877" max="5120" width="9.140625" style="191"/>
    <col min="5121" max="5121" width="1.85546875" style="191" customWidth="1"/>
    <col min="5122" max="5122" width="1.5703125" style="191" customWidth="1"/>
    <col min="5123" max="5123" width="58.7109375" style="191" customWidth="1"/>
    <col min="5124" max="5124" width="11.7109375" style="191" customWidth="1"/>
    <col min="5125" max="5125" width="12.85546875" style="191" customWidth="1"/>
    <col min="5126" max="5126" width="11.42578125" style="191" customWidth="1"/>
    <col min="5127" max="5127" width="11.85546875" style="191" customWidth="1"/>
    <col min="5128" max="5128" width="12" style="191" customWidth="1"/>
    <col min="5129" max="5129" width="11.7109375" style="191" customWidth="1"/>
    <col min="5130" max="5130" width="11.85546875" style="191" customWidth="1"/>
    <col min="5131" max="5131" width="12.28515625" style="191" customWidth="1"/>
    <col min="5132" max="5132" width="12.85546875" style="191" customWidth="1"/>
    <col min="5133" max="5376" width="9.140625" style="191"/>
    <col min="5377" max="5377" width="1.85546875" style="191" customWidth="1"/>
    <col min="5378" max="5378" width="1.5703125" style="191" customWidth="1"/>
    <col min="5379" max="5379" width="58.7109375" style="191" customWidth="1"/>
    <col min="5380" max="5380" width="11.7109375" style="191" customWidth="1"/>
    <col min="5381" max="5381" width="12.85546875" style="191" customWidth="1"/>
    <col min="5382" max="5382" width="11.42578125" style="191" customWidth="1"/>
    <col min="5383" max="5383" width="11.85546875" style="191" customWidth="1"/>
    <col min="5384" max="5384" width="12" style="191" customWidth="1"/>
    <col min="5385" max="5385" width="11.7109375" style="191" customWidth="1"/>
    <col min="5386" max="5386" width="11.85546875" style="191" customWidth="1"/>
    <col min="5387" max="5387" width="12.28515625" style="191" customWidth="1"/>
    <col min="5388" max="5388" width="12.85546875" style="191" customWidth="1"/>
    <col min="5389" max="5632" width="9.140625" style="191"/>
    <col min="5633" max="5633" width="1.85546875" style="191" customWidth="1"/>
    <col min="5634" max="5634" width="1.5703125" style="191" customWidth="1"/>
    <col min="5635" max="5635" width="58.7109375" style="191" customWidth="1"/>
    <col min="5636" max="5636" width="11.7109375" style="191" customWidth="1"/>
    <col min="5637" max="5637" width="12.85546875" style="191" customWidth="1"/>
    <col min="5638" max="5638" width="11.42578125" style="191" customWidth="1"/>
    <col min="5639" max="5639" width="11.85546875" style="191" customWidth="1"/>
    <col min="5640" max="5640" width="12" style="191" customWidth="1"/>
    <col min="5641" max="5641" width="11.7109375" style="191" customWidth="1"/>
    <col min="5642" max="5642" width="11.85546875" style="191" customWidth="1"/>
    <col min="5643" max="5643" width="12.28515625" style="191" customWidth="1"/>
    <col min="5644" max="5644" width="12.85546875" style="191" customWidth="1"/>
    <col min="5645" max="5888" width="9.140625" style="191"/>
    <col min="5889" max="5889" width="1.85546875" style="191" customWidth="1"/>
    <col min="5890" max="5890" width="1.5703125" style="191" customWidth="1"/>
    <col min="5891" max="5891" width="58.7109375" style="191" customWidth="1"/>
    <col min="5892" max="5892" width="11.7109375" style="191" customWidth="1"/>
    <col min="5893" max="5893" width="12.85546875" style="191" customWidth="1"/>
    <col min="5894" max="5894" width="11.42578125" style="191" customWidth="1"/>
    <col min="5895" max="5895" width="11.85546875" style="191" customWidth="1"/>
    <col min="5896" max="5896" width="12" style="191" customWidth="1"/>
    <col min="5897" max="5897" width="11.7109375" style="191" customWidth="1"/>
    <col min="5898" max="5898" width="11.85546875" style="191" customWidth="1"/>
    <col min="5899" max="5899" width="12.28515625" style="191" customWidth="1"/>
    <col min="5900" max="5900" width="12.85546875" style="191" customWidth="1"/>
    <col min="5901" max="6144" width="9.140625" style="191"/>
    <col min="6145" max="6145" width="1.85546875" style="191" customWidth="1"/>
    <col min="6146" max="6146" width="1.5703125" style="191" customWidth="1"/>
    <col min="6147" max="6147" width="58.7109375" style="191" customWidth="1"/>
    <col min="6148" max="6148" width="11.7109375" style="191" customWidth="1"/>
    <col min="6149" max="6149" width="12.85546875" style="191" customWidth="1"/>
    <col min="6150" max="6150" width="11.42578125" style="191" customWidth="1"/>
    <col min="6151" max="6151" width="11.85546875" style="191" customWidth="1"/>
    <col min="6152" max="6152" width="12" style="191" customWidth="1"/>
    <col min="6153" max="6153" width="11.7109375" style="191" customWidth="1"/>
    <col min="6154" max="6154" width="11.85546875" style="191" customWidth="1"/>
    <col min="6155" max="6155" width="12.28515625" style="191" customWidth="1"/>
    <col min="6156" max="6156" width="12.85546875" style="191" customWidth="1"/>
    <col min="6157" max="6400" width="9.140625" style="191"/>
    <col min="6401" max="6401" width="1.85546875" style="191" customWidth="1"/>
    <col min="6402" max="6402" width="1.5703125" style="191" customWidth="1"/>
    <col min="6403" max="6403" width="58.7109375" style="191" customWidth="1"/>
    <col min="6404" max="6404" width="11.7109375" style="191" customWidth="1"/>
    <col min="6405" max="6405" width="12.85546875" style="191" customWidth="1"/>
    <col min="6406" max="6406" width="11.42578125" style="191" customWidth="1"/>
    <col min="6407" max="6407" width="11.85546875" style="191" customWidth="1"/>
    <col min="6408" max="6408" width="12" style="191" customWidth="1"/>
    <col min="6409" max="6409" width="11.7109375" style="191" customWidth="1"/>
    <col min="6410" max="6410" width="11.85546875" style="191" customWidth="1"/>
    <col min="6411" max="6411" width="12.28515625" style="191" customWidth="1"/>
    <col min="6412" max="6412" width="12.85546875" style="191" customWidth="1"/>
    <col min="6413" max="6656" width="9.140625" style="191"/>
    <col min="6657" max="6657" width="1.85546875" style="191" customWidth="1"/>
    <col min="6658" max="6658" width="1.5703125" style="191" customWidth="1"/>
    <col min="6659" max="6659" width="58.7109375" style="191" customWidth="1"/>
    <col min="6660" max="6660" width="11.7109375" style="191" customWidth="1"/>
    <col min="6661" max="6661" width="12.85546875" style="191" customWidth="1"/>
    <col min="6662" max="6662" width="11.42578125" style="191" customWidth="1"/>
    <col min="6663" max="6663" width="11.85546875" style="191" customWidth="1"/>
    <col min="6664" max="6664" width="12" style="191" customWidth="1"/>
    <col min="6665" max="6665" width="11.7109375" style="191" customWidth="1"/>
    <col min="6666" max="6666" width="11.85546875" style="191" customWidth="1"/>
    <col min="6667" max="6667" width="12.28515625" style="191" customWidth="1"/>
    <col min="6668" max="6668" width="12.85546875" style="191" customWidth="1"/>
    <col min="6669" max="6912" width="9.140625" style="191"/>
    <col min="6913" max="6913" width="1.85546875" style="191" customWidth="1"/>
    <col min="6914" max="6914" width="1.5703125" style="191" customWidth="1"/>
    <col min="6915" max="6915" width="58.7109375" style="191" customWidth="1"/>
    <col min="6916" max="6916" width="11.7109375" style="191" customWidth="1"/>
    <col min="6917" max="6917" width="12.85546875" style="191" customWidth="1"/>
    <col min="6918" max="6918" width="11.42578125" style="191" customWidth="1"/>
    <col min="6919" max="6919" width="11.85546875" style="191" customWidth="1"/>
    <col min="6920" max="6920" width="12" style="191" customWidth="1"/>
    <col min="6921" max="6921" width="11.7109375" style="191" customWidth="1"/>
    <col min="6922" max="6922" width="11.85546875" style="191" customWidth="1"/>
    <col min="6923" max="6923" width="12.28515625" style="191" customWidth="1"/>
    <col min="6924" max="6924" width="12.85546875" style="191" customWidth="1"/>
    <col min="6925" max="7168" width="9.140625" style="191"/>
    <col min="7169" max="7169" width="1.85546875" style="191" customWidth="1"/>
    <col min="7170" max="7170" width="1.5703125" style="191" customWidth="1"/>
    <col min="7171" max="7171" width="58.7109375" style="191" customWidth="1"/>
    <col min="7172" max="7172" width="11.7109375" style="191" customWidth="1"/>
    <col min="7173" max="7173" width="12.85546875" style="191" customWidth="1"/>
    <col min="7174" max="7174" width="11.42578125" style="191" customWidth="1"/>
    <col min="7175" max="7175" width="11.85546875" style="191" customWidth="1"/>
    <col min="7176" max="7176" width="12" style="191" customWidth="1"/>
    <col min="7177" max="7177" width="11.7109375" style="191" customWidth="1"/>
    <col min="7178" max="7178" width="11.85546875" style="191" customWidth="1"/>
    <col min="7179" max="7179" width="12.28515625" style="191" customWidth="1"/>
    <col min="7180" max="7180" width="12.85546875" style="191" customWidth="1"/>
    <col min="7181" max="7424" width="9.140625" style="191"/>
    <col min="7425" max="7425" width="1.85546875" style="191" customWidth="1"/>
    <col min="7426" max="7426" width="1.5703125" style="191" customWidth="1"/>
    <col min="7427" max="7427" width="58.7109375" style="191" customWidth="1"/>
    <col min="7428" max="7428" width="11.7109375" style="191" customWidth="1"/>
    <col min="7429" max="7429" width="12.85546875" style="191" customWidth="1"/>
    <col min="7430" max="7430" width="11.42578125" style="191" customWidth="1"/>
    <col min="7431" max="7431" width="11.85546875" style="191" customWidth="1"/>
    <col min="7432" max="7432" width="12" style="191" customWidth="1"/>
    <col min="7433" max="7433" width="11.7109375" style="191" customWidth="1"/>
    <col min="7434" max="7434" width="11.85546875" style="191" customWidth="1"/>
    <col min="7435" max="7435" width="12.28515625" style="191" customWidth="1"/>
    <col min="7436" max="7436" width="12.85546875" style="191" customWidth="1"/>
    <col min="7437" max="7680" width="9.140625" style="191"/>
    <col min="7681" max="7681" width="1.85546875" style="191" customWidth="1"/>
    <col min="7682" max="7682" width="1.5703125" style="191" customWidth="1"/>
    <col min="7683" max="7683" width="58.7109375" style="191" customWidth="1"/>
    <col min="7684" max="7684" width="11.7109375" style="191" customWidth="1"/>
    <col min="7685" max="7685" width="12.85546875" style="191" customWidth="1"/>
    <col min="7686" max="7686" width="11.42578125" style="191" customWidth="1"/>
    <col min="7687" max="7687" width="11.85546875" style="191" customWidth="1"/>
    <col min="7688" max="7688" width="12" style="191" customWidth="1"/>
    <col min="7689" max="7689" width="11.7109375" style="191" customWidth="1"/>
    <col min="7690" max="7690" width="11.85546875" style="191" customWidth="1"/>
    <col min="7691" max="7691" width="12.28515625" style="191" customWidth="1"/>
    <col min="7692" max="7692" width="12.85546875" style="191" customWidth="1"/>
    <col min="7693" max="7936" width="9.140625" style="191"/>
    <col min="7937" max="7937" width="1.85546875" style="191" customWidth="1"/>
    <col min="7938" max="7938" width="1.5703125" style="191" customWidth="1"/>
    <col min="7939" max="7939" width="58.7109375" style="191" customWidth="1"/>
    <col min="7940" max="7940" width="11.7109375" style="191" customWidth="1"/>
    <col min="7941" max="7941" width="12.85546875" style="191" customWidth="1"/>
    <col min="7942" max="7942" width="11.42578125" style="191" customWidth="1"/>
    <col min="7943" max="7943" width="11.85546875" style="191" customWidth="1"/>
    <col min="7944" max="7944" width="12" style="191" customWidth="1"/>
    <col min="7945" max="7945" width="11.7109375" style="191" customWidth="1"/>
    <col min="7946" max="7946" width="11.85546875" style="191" customWidth="1"/>
    <col min="7947" max="7947" width="12.28515625" style="191" customWidth="1"/>
    <col min="7948" max="7948" width="12.85546875" style="191" customWidth="1"/>
    <col min="7949" max="8192" width="9.140625" style="191"/>
    <col min="8193" max="8193" width="1.85546875" style="191" customWidth="1"/>
    <col min="8194" max="8194" width="1.5703125" style="191" customWidth="1"/>
    <col min="8195" max="8195" width="58.7109375" style="191" customWidth="1"/>
    <col min="8196" max="8196" width="11.7109375" style="191" customWidth="1"/>
    <col min="8197" max="8197" width="12.85546875" style="191" customWidth="1"/>
    <col min="8198" max="8198" width="11.42578125" style="191" customWidth="1"/>
    <col min="8199" max="8199" width="11.85546875" style="191" customWidth="1"/>
    <col min="8200" max="8200" width="12" style="191" customWidth="1"/>
    <col min="8201" max="8201" width="11.7109375" style="191" customWidth="1"/>
    <col min="8202" max="8202" width="11.85546875" style="191" customWidth="1"/>
    <col min="8203" max="8203" width="12.28515625" style="191" customWidth="1"/>
    <col min="8204" max="8204" width="12.85546875" style="191" customWidth="1"/>
    <col min="8205" max="8448" width="9.140625" style="191"/>
    <col min="8449" max="8449" width="1.85546875" style="191" customWidth="1"/>
    <col min="8450" max="8450" width="1.5703125" style="191" customWidth="1"/>
    <col min="8451" max="8451" width="58.7109375" style="191" customWidth="1"/>
    <col min="8452" max="8452" width="11.7109375" style="191" customWidth="1"/>
    <col min="8453" max="8453" width="12.85546875" style="191" customWidth="1"/>
    <col min="8454" max="8454" width="11.42578125" style="191" customWidth="1"/>
    <col min="8455" max="8455" width="11.85546875" style="191" customWidth="1"/>
    <col min="8456" max="8456" width="12" style="191" customWidth="1"/>
    <col min="8457" max="8457" width="11.7109375" style="191" customWidth="1"/>
    <col min="8458" max="8458" width="11.85546875" style="191" customWidth="1"/>
    <col min="8459" max="8459" width="12.28515625" style="191" customWidth="1"/>
    <col min="8460" max="8460" width="12.85546875" style="191" customWidth="1"/>
    <col min="8461" max="8704" width="9.140625" style="191"/>
    <col min="8705" max="8705" width="1.85546875" style="191" customWidth="1"/>
    <col min="8706" max="8706" width="1.5703125" style="191" customWidth="1"/>
    <col min="8707" max="8707" width="58.7109375" style="191" customWidth="1"/>
    <col min="8708" max="8708" width="11.7109375" style="191" customWidth="1"/>
    <col min="8709" max="8709" width="12.85546875" style="191" customWidth="1"/>
    <col min="8710" max="8710" width="11.42578125" style="191" customWidth="1"/>
    <col min="8711" max="8711" width="11.85546875" style="191" customWidth="1"/>
    <col min="8712" max="8712" width="12" style="191" customWidth="1"/>
    <col min="8713" max="8713" width="11.7109375" style="191" customWidth="1"/>
    <col min="8714" max="8714" width="11.85546875" style="191" customWidth="1"/>
    <col min="8715" max="8715" width="12.28515625" style="191" customWidth="1"/>
    <col min="8716" max="8716" width="12.85546875" style="191" customWidth="1"/>
    <col min="8717" max="8960" width="9.140625" style="191"/>
    <col min="8961" max="8961" width="1.85546875" style="191" customWidth="1"/>
    <col min="8962" max="8962" width="1.5703125" style="191" customWidth="1"/>
    <col min="8963" max="8963" width="58.7109375" style="191" customWidth="1"/>
    <col min="8964" max="8964" width="11.7109375" style="191" customWidth="1"/>
    <col min="8965" max="8965" width="12.85546875" style="191" customWidth="1"/>
    <col min="8966" max="8966" width="11.42578125" style="191" customWidth="1"/>
    <col min="8967" max="8967" width="11.85546875" style="191" customWidth="1"/>
    <col min="8968" max="8968" width="12" style="191" customWidth="1"/>
    <col min="8969" max="8969" width="11.7109375" style="191" customWidth="1"/>
    <col min="8970" max="8970" width="11.85546875" style="191" customWidth="1"/>
    <col min="8971" max="8971" width="12.28515625" style="191" customWidth="1"/>
    <col min="8972" max="8972" width="12.85546875" style="191" customWidth="1"/>
    <col min="8973" max="9216" width="9.140625" style="191"/>
    <col min="9217" max="9217" width="1.85546875" style="191" customWidth="1"/>
    <col min="9218" max="9218" width="1.5703125" style="191" customWidth="1"/>
    <col min="9219" max="9219" width="58.7109375" style="191" customWidth="1"/>
    <col min="9220" max="9220" width="11.7109375" style="191" customWidth="1"/>
    <col min="9221" max="9221" width="12.85546875" style="191" customWidth="1"/>
    <col min="9222" max="9222" width="11.42578125" style="191" customWidth="1"/>
    <col min="9223" max="9223" width="11.85546875" style="191" customWidth="1"/>
    <col min="9224" max="9224" width="12" style="191" customWidth="1"/>
    <col min="9225" max="9225" width="11.7109375" style="191" customWidth="1"/>
    <col min="9226" max="9226" width="11.85546875" style="191" customWidth="1"/>
    <col min="9227" max="9227" width="12.28515625" style="191" customWidth="1"/>
    <col min="9228" max="9228" width="12.85546875" style="191" customWidth="1"/>
    <col min="9229" max="9472" width="9.140625" style="191"/>
    <col min="9473" max="9473" width="1.85546875" style="191" customWidth="1"/>
    <col min="9474" max="9474" width="1.5703125" style="191" customWidth="1"/>
    <col min="9475" max="9475" width="58.7109375" style="191" customWidth="1"/>
    <col min="9476" max="9476" width="11.7109375" style="191" customWidth="1"/>
    <col min="9477" max="9477" width="12.85546875" style="191" customWidth="1"/>
    <col min="9478" max="9478" width="11.42578125" style="191" customWidth="1"/>
    <col min="9479" max="9479" width="11.85546875" style="191" customWidth="1"/>
    <col min="9480" max="9480" width="12" style="191" customWidth="1"/>
    <col min="9481" max="9481" width="11.7109375" style="191" customWidth="1"/>
    <col min="9482" max="9482" width="11.85546875" style="191" customWidth="1"/>
    <col min="9483" max="9483" width="12.28515625" style="191" customWidth="1"/>
    <col min="9484" max="9484" width="12.85546875" style="191" customWidth="1"/>
    <col min="9485" max="9728" width="9.140625" style="191"/>
    <col min="9729" max="9729" width="1.85546875" style="191" customWidth="1"/>
    <col min="9730" max="9730" width="1.5703125" style="191" customWidth="1"/>
    <col min="9731" max="9731" width="58.7109375" style="191" customWidth="1"/>
    <col min="9732" max="9732" width="11.7109375" style="191" customWidth="1"/>
    <col min="9733" max="9733" width="12.85546875" style="191" customWidth="1"/>
    <col min="9734" max="9734" width="11.42578125" style="191" customWidth="1"/>
    <col min="9735" max="9735" width="11.85546875" style="191" customWidth="1"/>
    <col min="9736" max="9736" width="12" style="191" customWidth="1"/>
    <col min="9737" max="9737" width="11.7109375" style="191" customWidth="1"/>
    <col min="9738" max="9738" width="11.85546875" style="191" customWidth="1"/>
    <col min="9739" max="9739" width="12.28515625" style="191" customWidth="1"/>
    <col min="9740" max="9740" width="12.85546875" style="191" customWidth="1"/>
    <col min="9741" max="9984" width="9.140625" style="191"/>
    <col min="9985" max="9985" width="1.85546875" style="191" customWidth="1"/>
    <col min="9986" max="9986" width="1.5703125" style="191" customWidth="1"/>
    <col min="9987" max="9987" width="58.7109375" style="191" customWidth="1"/>
    <col min="9988" max="9988" width="11.7109375" style="191" customWidth="1"/>
    <col min="9989" max="9989" width="12.85546875" style="191" customWidth="1"/>
    <col min="9990" max="9990" width="11.42578125" style="191" customWidth="1"/>
    <col min="9991" max="9991" width="11.85546875" style="191" customWidth="1"/>
    <col min="9992" max="9992" width="12" style="191" customWidth="1"/>
    <col min="9993" max="9993" width="11.7109375" style="191" customWidth="1"/>
    <col min="9994" max="9994" width="11.85546875" style="191" customWidth="1"/>
    <col min="9995" max="9995" width="12.28515625" style="191" customWidth="1"/>
    <col min="9996" max="9996" width="12.85546875" style="191" customWidth="1"/>
    <col min="9997" max="10240" width="9.140625" style="191"/>
    <col min="10241" max="10241" width="1.85546875" style="191" customWidth="1"/>
    <col min="10242" max="10242" width="1.5703125" style="191" customWidth="1"/>
    <col min="10243" max="10243" width="58.7109375" style="191" customWidth="1"/>
    <col min="10244" max="10244" width="11.7109375" style="191" customWidth="1"/>
    <col min="10245" max="10245" width="12.85546875" style="191" customWidth="1"/>
    <col min="10246" max="10246" width="11.42578125" style="191" customWidth="1"/>
    <col min="10247" max="10247" width="11.85546875" style="191" customWidth="1"/>
    <col min="10248" max="10248" width="12" style="191" customWidth="1"/>
    <col min="10249" max="10249" width="11.7109375" style="191" customWidth="1"/>
    <col min="10250" max="10250" width="11.85546875" style="191" customWidth="1"/>
    <col min="10251" max="10251" width="12.28515625" style="191" customWidth="1"/>
    <col min="10252" max="10252" width="12.85546875" style="191" customWidth="1"/>
    <col min="10253" max="10496" width="9.140625" style="191"/>
    <col min="10497" max="10497" width="1.85546875" style="191" customWidth="1"/>
    <col min="10498" max="10498" width="1.5703125" style="191" customWidth="1"/>
    <col min="10499" max="10499" width="58.7109375" style="191" customWidth="1"/>
    <col min="10500" max="10500" width="11.7109375" style="191" customWidth="1"/>
    <col min="10501" max="10501" width="12.85546875" style="191" customWidth="1"/>
    <col min="10502" max="10502" width="11.42578125" style="191" customWidth="1"/>
    <col min="10503" max="10503" width="11.85546875" style="191" customWidth="1"/>
    <col min="10504" max="10504" width="12" style="191" customWidth="1"/>
    <col min="10505" max="10505" width="11.7109375" style="191" customWidth="1"/>
    <col min="10506" max="10506" width="11.85546875" style="191" customWidth="1"/>
    <col min="10507" max="10507" width="12.28515625" style="191" customWidth="1"/>
    <col min="10508" max="10508" width="12.85546875" style="191" customWidth="1"/>
    <col min="10509" max="10752" width="9.140625" style="191"/>
    <col min="10753" max="10753" width="1.85546875" style="191" customWidth="1"/>
    <col min="10754" max="10754" width="1.5703125" style="191" customWidth="1"/>
    <col min="10755" max="10755" width="58.7109375" style="191" customWidth="1"/>
    <col min="10756" max="10756" width="11.7109375" style="191" customWidth="1"/>
    <col min="10757" max="10757" width="12.85546875" style="191" customWidth="1"/>
    <col min="10758" max="10758" width="11.42578125" style="191" customWidth="1"/>
    <col min="10759" max="10759" width="11.85546875" style="191" customWidth="1"/>
    <col min="10760" max="10760" width="12" style="191" customWidth="1"/>
    <col min="10761" max="10761" width="11.7109375" style="191" customWidth="1"/>
    <col min="10762" max="10762" width="11.85546875" style="191" customWidth="1"/>
    <col min="10763" max="10763" width="12.28515625" style="191" customWidth="1"/>
    <col min="10764" max="10764" width="12.85546875" style="191" customWidth="1"/>
    <col min="10765" max="11008" width="9.140625" style="191"/>
    <col min="11009" max="11009" width="1.85546875" style="191" customWidth="1"/>
    <col min="11010" max="11010" width="1.5703125" style="191" customWidth="1"/>
    <col min="11011" max="11011" width="58.7109375" style="191" customWidth="1"/>
    <col min="11012" max="11012" width="11.7109375" style="191" customWidth="1"/>
    <col min="11013" max="11013" width="12.85546875" style="191" customWidth="1"/>
    <col min="11014" max="11014" width="11.42578125" style="191" customWidth="1"/>
    <col min="11015" max="11015" width="11.85546875" style="191" customWidth="1"/>
    <col min="11016" max="11016" width="12" style="191" customWidth="1"/>
    <col min="11017" max="11017" width="11.7109375" style="191" customWidth="1"/>
    <col min="11018" max="11018" width="11.85546875" style="191" customWidth="1"/>
    <col min="11019" max="11019" width="12.28515625" style="191" customWidth="1"/>
    <col min="11020" max="11020" width="12.85546875" style="191" customWidth="1"/>
    <col min="11021" max="11264" width="9.140625" style="191"/>
    <col min="11265" max="11265" width="1.85546875" style="191" customWidth="1"/>
    <col min="11266" max="11266" width="1.5703125" style="191" customWidth="1"/>
    <col min="11267" max="11267" width="58.7109375" style="191" customWidth="1"/>
    <col min="11268" max="11268" width="11.7109375" style="191" customWidth="1"/>
    <col min="11269" max="11269" width="12.85546875" style="191" customWidth="1"/>
    <col min="11270" max="11270" width="11.42578125" style="191" customWidth="1"/>
    <col min="11271" max="11271" width="11.85546875" style="191" customWidth="1"/>
    <col min="11272" max="11272" width="12" style="191" customWidth="1"/>
    <col min="11273" max="11273" width="11.7109375" style="191" customWidth="1"/>
    <col min="11274" max="11274" width="11.85546875" style="191" customWidth="1"/>
    <col min="11275" max="11275" width="12.28515625" style="191" customWidth="1"/>
    <col min="11276" max="11276" width="12.85546875" style="191" customWidth="1"/>
    <col min="11277" max="11520" width="9.140625" style="191"/>
    <col min="11521" max="11521" width="1.85546875" style="191" customWidth="1"/>
    <col min="11522" max="11522" width="1.5703125" style="191" customWidth="1"/>
    <col min="11523" max="11523" width="58.7109375" style="191" customWidth="1"/>
    <col min="11524" max="11524" width="11.7109375" style="191" customWidth="1"/>
    <col min="11525" max="11525" width="12.85546875" style="191" customWidth="1"/>
    <col min="11526" max="11526" width="11.42578125" style="191" customWidth="1"/>
    <col min="11527" max="11527" width="11.85546875" style="191" customWidth="1"/>
    <col min="11528" max="11528" width="12" style="191" customWidth="1"/>
    <col min="11529" max="11529" width="11.7109375" style="191" customWidth="1"/>
    <col min="11530" max="11530" width="11.85546875" style="191" customWidth="1"/>
    <col min="11531" max="11531" width="12.28515625" style="191" customWidth="1"/>
    <col min="11532" max="11532" width="12.85546875" style="191" customWidth="1"/>
    <col min="11533" max="11776" width="9.140625" style="191"/>
    <col min="11777" max="11777" width="1.85546875" style="191" customWidth="1"/>
    <col min="11778" max="11778" width="1.5703125" style="191" customWidth="1"/>
    <col min="11779" max="11779" width="58.7109375" style="191" customWidth="1"/>
    <col min="11780" max="11780" width="11.7109375" style="191" customWidth="1"/>
    <col min="11781" max="11781" width="12.85546875" style="191" customWidth="1"/>
    <col min="11782" max="11782" width="11.42578125" style="191" customWidth="1"/>
    <col min="11783" max="11783" width="11.85546875" style="191" customWidth="1"/>
    <col min="11784" max="11784" width="12" style="191" customWidth="1"/>
    <col min="11785" max="11785" width="11.7109375" style="191" customWidth="1"/>
    <col min="11786" max="11786" width="11.85546875" style="191" customWidth="1"/>
    <col min="11787" max="11787" width="12.28515625" style="191" customWidth="1"/>
    <col min="11788" max="11788" width="12.85546875" style="191" customWidth="1"/>
    <col min="11789" max="12032" width="9.140625" style="191"/>
    <col min="12033" max="12033" width="1.85546875" style="191" customWidth="1"/>
    <col min="12034" max="12034" width="1.5703125" style="191" customWidth="1"/>
    <col min="12035" max="12035" width="58.7109375" style="191" customWidth="1"/>
    <col min="12036" max="12036" width="11.7109375" style="191" customWidth="1"/>
    <col min="12037" max="12037" width="12.85546875" style="191" customWidth="1"/>
    <col min="12038" max="12038" width="11.42578125" style="191" customWidth="1"/>
    <col min="12039" max="12039" width="11.85546875" style="191" customWidth="1"/>
    <col min="12040" max="12040" width="12" style="191" customWidth="1"/>
    <col min="12041" max="12041" width="11.7109375" style="191" customWidth="1"/>
    <col min="12042" max="12042" width="11.85546875" style="191" customWidth="1"/>
    <col min="12043" max="12043" width="12.28515625" style="191" customWidth="1"/>
    <col min="12044" max="12044" width="12.85546875" style="191" customWidth="1"/>
    <col min="12045" max="12288" width="9.140625" style="191"/>
    <col min="12289" max="12289" width="1.85546875" style="191" customWidth="1"/>
    <col min="12290" max="12290" width="1.5703125" style="191" customWidth="1"/>
    <col min="12291" max="12291" width="58.7109375" style="191" customWidth="1"/>
    <col min="12292" max="12292" width="11.7109375" style="191" customWidth="1"/>
    <col min="12293" max="12293" width="12.85546875" style="191" customWidth="1"/>
    <col min="12294" max="12294" width="11.42578125" style="191" customWidth="1"/>
    <col min="12295" max="12295" width="11.85546875" style="191" customWidth="1"/>
    <col min="12296" max="12296" width="12" style="191" customWidth="1"/>
    <col min="12297" max="12297" width="11.7109375" style="191" customWidth="1"/>
    <col min="12298" max="12298" width="11.85546875" style="191" customWidth="1"/>
    <col min="12299" max="12299" width="12.28515625" style="191" customWidth="1"/>
    <col min="12300" max="12300" width="12.85546875" style="191" customWidth="1"/>
    <col min="12301" max="12544" width="9.140625" style="191"/>
    <col min="12545" max="12545" width="1.85546875" style="191" customWidth="1"/>
    <col min="12546" max="12546" width="1.5703125" style="191" customWidth="1"/>
    <col min="12547" max="12547" width="58.7109375" style="191" customWidth="1"/>
    <col min="12548" max="12548" width="11.7109375" style="191" customWidth="1"/>
    <col min="12549" max="12549" width="12.85546875" style="191" customWidth="1"/>
    <col min="12550" max="12550" width="11.42578125" style="191" customWidth="1"/>
    <col min="12551" max="12551" width="11.85546875" style="191" customWidth="1"/>
    <col min="12552" max="12552" width="12" style="191" customWidth="1"/>
    <col min="12553" max="12553" width="11.7109375" style="191" customWidth="1"/>
    <col min="12554" max="12554" width="11.85546875" style="191" customWidth="1"/>
    <col min="12555" max="12555" width="12.28515625" style="191" customWidth="1"/>
    <col min="12556" max="12556" width="12.85546875" style="191" customWidth="1"/>
    <col min="12557" max="12800" width="9.140625" style="191"/>
    <col min="12801" max="12801" width="1.85546875" style="191" customWidth="1"/>
    <col min="12802" max="12802" width="1.5703125" style="191" customWidth="1"/>
    <col min="12803" max="12803" width="58.7109375" style="191" customWidth="1"/>
    <col min="12804" max="12804" width="11.7109375" style="191" customWidth="1"/>
    <col min="12805" max="12805" width="12.85546875" style="191" customWidth="1"/>
    <col min="12806" max="12806" width="11.42578125" style="191" customWidth="1"/>
    <col min="12807" max="12807" width="11.85546875" style="191" customWidth="1"/>
    <col min="12808" max="12808" width="12" style="191" customWidth="1"/>
    <col min="12809" max="12809" width="11.7109375" style="191" customWidth="1"/>
    <col min="12810" max="12810" width="11.85546875" style="191" customWidth="1"/>
    <col min="12811" max="12811" width="12.28515625" style="191" customWidth="1"/>
    <col min="12812" max="12812" width="12.85546875" style="191" customWidth="1"/>
    <col min="12813" max="13056" width="9.140625" style="191"/>
    <col min="13057" max="13057" width="1.85546875" style="191" customWidth="1"/>
    <col min="13058" max="13058" width="1.5703125" style="191" customWidth="1"/>
    <col min="13059" max="13059" width="58.7109375" style="191" customWidth="1"/>
    <col min="13060" max="13060" width="11.7109375" style="191" customWidth="1"/>
    <col min="13061" max="13061" width="12.85546875" style="191" customWidth="1"/>
    <col min="13062" max="13062" width="11.42578125" style="191" customWidth="1"/>
    <col min="13063" max="13063" width="11.85546875" style="191" customWidth="1"/>
    <col min="13064" max="13064" width="12" style="191" customWidth="1"/>
    <col min="13065" max="13065" width="11.7109375" style="191" customWidth="1"/>
    <col min="13066" max="13066" width="11.85546875" style="191" customWidth="1"/>
    <col min="13067" max="13067" width="12.28515625" style="191" customWidth="1"/>
    <col min="13068" max="13068" width="12.85546875" style="191" customWidth="1"/>
    <col min="13069" max="13312" width="9.140625" style="191"/>
    <col min="13313" max="13313" width="1.85546875" style="191" customWidth="1"/>
    <col min="13314" max="13314" width="1.5703125" style="191" customWidth="1"/>
    <col min="13315" max="13315" width="58.7109375" style="191" customWidth="1"/>
    <col min="13316" max="13316" width="11.7109375" style="191" customWidth="1"/>
    <col min="13317" max="13317" width="12.85546875" style="191" customWidth="1"/>
    <col min="13318" max="13318" width="11.42578125" style="191" customWidth="1"/>
    <col min="13319" max="13319" width="11.85546875" style="191" customWidth="1"/>
    <col min="13320" max="13320" width="12" style="191" customWidth="1"/>
    <col min="13321" max="13321" width="11.7109375" style="191" customWidth="1"/>
    <col min="13322" max="13322" width="11.85546875" style="191" customWidth="1"/>
    <col min="13323" max="13323" width="12.28515625" style="191" customWidth="1"/>
    <col min="13324" max="13324" width="12.85546875" style="191" customWidth="1"/>
    <col min="13325" max="13568" width="9.140625" style="191"/>
    <col min="13569" max="13569" width="1.85546875" style="191" customWidth="1"/>
    <col min="13570" max="13570" width="1.5703125" style="191" customWidth="1"/>
    <col min="13571" max="13571" width="58.7109375" style="191" customWidth="1"/>
    <col min="13572" max="13572" width="11.7109375" style="191" customWidth="1"/>
    <col min="13573" max="13573" width="12.85546875" style="191" customWidth="1"/>
    <col min="13574" max="13574" width="11.42578125" style="191" customWidth="1"/>
    <col min="13575" max="13575" width="11.85546875" style="191" customWidth="1"/>
    <col min="13576" max="13576" width="12" style="191" customWidth="1"/>
    <col min="13577" max="13577" width="11.7109375" style="191" customWidth="1"/>
    <col min="13578" max="13578" width="11.85546875" style="191" customWidth="1"/>
    <col min="13579" max="13579" width="12.28515625" style="191" customWidth="1"/>
    <col min="13580" max="13580" width="12.85546875" style="191" customWidth="1"/>
    <col min="13581" max="13824" width="9.140625" style="191"/>
    <col min="13825" max="13825" width="1.85546875" style="191" customWidth="1"/>
    <col min="13826" max="13826" width="1.5703125" style="191" customWidth="1"/>
    <col min="13827" max="13827" width="58.7109375" style="191" customWidth="1"/>
    <col min="13828" max="13828" width="11.7109375" style="191" customWidth="1"/>
    <col min="13829" max="13829" width="12.85546875" style="191" customWidth="1"/>
    <col min="13830" max="13830" width="11.42578125" style="191" customWidth="1"/>
    <col min="13831" max="13831" width="11.85546875" style="191" customWidth="1"/>
    <col min="13832" max="13832" width="12" style="191" customWidth="1"/>
    <col min="13833" max="13833" width="11.7109375" style="191" customWidth="1"/>
    <col min="13834" max="13834" width="11.85546875" style="191" customWidth="1"/>
    <col min="13835" max="13835" width="12.28515625" style="191" customWidth="1"/>
    <col min="13836" max="13836" width="12.85546875" style="191" customWidth="1"/>
    <col min="13837" max="14080" width="9.140625" style="191"/>
    <col min="14081" max="14081" width="1.85546875" style="191" customWidth="1"/>
    <col min="14082" max="14082" width="1.5703125" style="191" customWidth="1"/>
    <col min="14083" max="14083" width="58.7109375" style="191" customWidth="1"/>
    <col min="14084" max="14084" width="11.7109375" style="191" customWidth="1"/>
    <col min="14085" max="14085" width="12.85546875" style="191" customWidth="1"/>
    <col min="14086" max="14086" width="11.42578125" style="191" customWidth="1"/>
    <col min="14087" max="14087" width="11.85546875" style="191" customWidth="1"/>
    <col min="14088" max="14088" width="12" style="191" customWidth="1"/>
    <col min="14089" max="14089" width="11.7109375" style="191" customWidth="1"/>
    <col min="14090" max="14090" width="11.85546875" style="191" customWidth="1"/>
    <col min="14091" max="14091" width="12.28515625" style="191" customWidth="1"/>
    <col min="14092" max="14092" width="12.85546875" style="191" customWidth="1"/>
    <col min="14093" max="14336" width="9.140625" style="191"/>
    <col min="14337" max="14337" width="1.85546875" style="191" customWidth="1"/>
    <col min="14338" max="14338" width="1.5703125" style="191" customWidth="1"/>
    <col min="14339" max="14339" width="58.7109375" style="191" customWidth="1"/>
    <col min="14340" max="14340" width="11.7109375" style="191" customWidth="1"/>
    <col min="14341" max="14341" width="12.85546875" style="191" customWidth="1"/>
    <col min="14342" max="14342" width="11.42578125" style="191" customWidth="1"/>
    <col min="14343" max="14343" width="11.85546875" style="191" customWidth="1"/>
    <col min="14344" max="14344" width="12" style="191" customWidth="1"/>
    <col min="14345" max="14345" width="11.7109375" style="191" customWidth="1"/>
    <col min="14346" max="14346" width="11.85546875" style="191" customWidth="1"/>
    <col min="14347" max="14347" width="12.28515625" style="191" customWidth="1"/>
    <col min="14348" max="14348" width="12.85546875" style="191" customWidth="1"/>
    <col min="14349" max="14592" width="9.140625" style="191"/>
    <col min="14593" max="14593" width="1.85546875" style="191" customWidth="1"/>
    <col min="14594" max="14594" width="1.5703125" style="191" customWidth="1"/>
    <col min="14595" max="14595" width="58.7109375" style="191" customWidth="1"/>
    <col min="14596" max="14596" width="11.7109375" style="191" customWidth="1"/>
    <col min="14597" max="14597" width="12.85546875" style="191" customWidth="1"/>
    <col min="14598" max="14598" width="11.42578125" style="191" customWidth="1"/>
    <col min="14599" max="14599" width="11.85546875" style="191" customWidth="1"/>
    <col min="14600" max="14600" width="12" style="191" customWidth="1"/>
    <col min="14601" max="14601" width="11.7109375" style="191" customWidth="1"/>
    <col min="14602" max="14602" width="11.85546875" style="191" customWidth="1"/>
    <col min="14603" max="14603" width="12.28515625" style="191" customWidth="1"/>
    <col min="14604" max="14604" width="12.85546875" style="191" customWidth="1"/>
    <col min="14605" max="14848" width="9.140625" style="191"/>
    <col min="14849" max="14849" width="1.85546875" style="191" customWidth="1"/>
    <col min="14850" max="14850" width="1.5703125" style="191" customWidth="1"/>
    <col min="14851" max="14851" width="58.7109375" style="191" customWidth="1"/>
    <col min="14852" max="14852" width="11.7109375" style="191" customWidth="1"/>
    <col min="14853" max="14853" width="12.85546875" style="191" customWidth="1"/>
    <col min="14854" max="14854" width="11.42578125" style="191" customWidth="1"/>
    <col min="14855" max="14855" width="11.85546875" style="191" customWidth="1"/>
    <col min="14856" max="14856" width="12" style="191" customWidth="1"/>
    <col min="14857" max="14857" width="11.7109375" style="191" customWidth="1"/>
    <col min="14858" max="14858" width="11.85546875" style="191" customWidth="1"/>
    <col min="14859" max="14859" width="12.28515625" style="191" customWidth="1"/>
    <col min="14860" max="14860" width="12.85546875" style="191" customWidth="1"/>
    <col min="14861" max="15104" width="9.140625" style="191"/>
    <col min="15105" max="15105" width="1.85546875" style="191" customWidth="1"/>
    <col min="15106" max="15106" width="1.5703125" style="191" customWidth="1"/>
    <col min="15107" max="15107" width="58.7109375" style="191" customWidth="1"/>
    <col min="15108" max="15108" width="11.7109375" style="191" customWidth="1"/>
    <col min="15109" max="15109" width="12.85546875" style="191" customWidth="1"/>
    <col min="15110" max="15110" width="11.42578125" style="191" customWidth="1"/>
    <col min="15111" max="15111" width="11.85546875" style="191" customWidth="1"/>
    <col min="15112" max="15112" width="12" style="191" customWidth="1"/>
    <col min="15113" max="15113" width="11.7109375" style="191" customWidth="1"/>
    <col min="15114" max="15114" width="11.85546875" style="191" customWidth="1"/>
    <col min="15115" max="15115" width="12.28515625" style="191" customWidth="1"/>
    <col min="15116" max="15116" width="12.85546875" style="191" customWidth="1"/>
    <col min="15117" max="15360" width="9.140625" style="191"/>
    <col min="15361" max="15361" width="1.85546875" style="191" customWidth="1"/>
    <col min="15362" max="15362" width="1.5703125" style="191" customWidth="1"/>
    <col min="15363" max="15363" width="58.7109375" style="191" customWidth="1"/>
    <col min="15364" max="15364" width="11.7109375" style="191" customWidth="1"/>
    <col min="15365" max="15365" width="12.85546875" style="191" customWidth="1"/>
    <col min="15366" max="15366" width="11.42578125" style="191" customWidth="1"/>
    <col min="15367" max="15367" width="11.85546875" style="191" customWidth="1"/>
    <col min="15368" max="15368" width="12" style="191" customWidth="1"/>
    <col min="15369" max="15369" width="11.7109375" style="191" customWidth="1"/>
    <col min="15370" max="15370" width="11.85546875" style="191" customWidth="1"/>
    <col min="15371" max="15371" width="12.28515625" style="191" customWidth="1"/>
    <col min="15372" max="15372" width="12.85546875" style="191" customWidth="1"/>
    <col min="15373" max="15616" width="9.140625" style="191"/>
    <col min="15617" max="15617" width="1.85546875" style="191" customWidth="1"/>
    <col min="15618" max="15618" width="1.5703125" style="191" customWidth="1"/>
    <col min="15619" max="15619" width="58.7109375" style="191" customWidth="1"/>
    <col min="15620" max="15620" width="11.7109375" style="191" customWidth="1"/>
    <col min="15621" max="15621" width="12.85546875" style="191" customWidth="1"/>
    <col min="15622" max="15622" width="11.42578125" style="191" customWidth="1"/>
    <col min="15623" max="15623" width="11.85546875" style="191" customWidth="1"/>
    <col min="15624" max="15624" width="12" style="191" customWidth="1"/>
    <col min="15625" max="15625" width="11.7109375" style="191" customWidth="1"/>
    <col min="15626" max="15626" width="11.85546875" style="191" customWidth="1"/>
    <col min="15627" max="15627" width="12.28515625" style="191" customWidth="1"/>
    <col min="15628" max="15628" width="12.85546875" style="191" customWidth="1"/>
    <col min="15629" max="15872" width="9.140625" style="191"/>
    <col min="15873" max="15873" width="1.85546875" style="191" customWidth="1"/>
    <col min="15874" max="15874" width="1.5703125" style="191" customWidth="1"/>
    <col min="15875" max="15875" width="58.7109375" style="191" customWidth="1"/>
    <col min="15876" max="15876" width="11.7109375" style="191" customWidth="1"/>
    <col min="15877" max="15877" width="12.85546875" style="191" customWidth="1"/>
    <col min="15878" max="15878" width="11.42578125" style="191" customWidth="1"/>
    <col min="15879" max="15879" width="11.85546875" style="191" customWidth="1"/>
    <col min="15880" max="15880" width="12" style="191" customWidth="1"/>
    <col min="15881" max="15881" width="11.7109375" style="191" customWidth="1"/>
    <col min="15882" max="15882" width="11.85546875" style="191" customWidth="1"/>
    <col min="15883" max="15883" width="12.28515625" style="191" customWidth="1"/>
    <col min="15884" max="15884" width="12.85546875" style="191" customWidth="1"/>
    <col min="15885" max="16128" width="9.140625" style="191"/>
    <col min="16129" max="16129" width="1.85546875" style="191" customWidth="1"/>
    <col min="16130" max="16130" width="1.5703125" style="191" customWidth="1"/>
    <col min="16131" max="16131" width="58.7109375" style="191" customWidth="1"/>
    <col min="16132" max="16132" width="11.7109375" style="191" customWidth="1"/>
    <col min="16133" max="16133" width="12.85546875" style="191" customWidth="1"/>
    <col min="16134" max="16134" width="11.42578125" style="191" customWidth="1"/>
    <col min="16135" max="16135" width="11.85546875" style="191" customWidth="1"/>
    <col min="16136" max="16136" width="12" style="191" customWidth="1"/>
    <col min="16137" max="16137" width="11.7109375" style="191" customWidth="1"/>
    <col min="16138" max="16138" width="11.85546875" style="191" customWidth="1"/>
    <col min="16139" max="16139" width="12.28515625" style="191" customWidth="1"/>
    <col min="16140" max="16140" width="12.85546875" style="191" customWidth="1"/>
    <col min="16141" max="16384" width="9.140625" style="191"/>
  </cols>
  <sheetData>
    <row r="2" spans="1:13" ht="15.75" customHeight="1">
      <c r="A2" s="184"/>
      <c r="B2" s="185"/>
      <c r="C2" s="186"/>
      <c r="D2" s="187"/>
      <c r="E2" s="188"/>
      <c r="F2" s="188"/>
      <c r="G2" s="188"/>
      <c r="H2" s="188"/>
      <c r="I2" s="189"/>
      <c r="J2" s="189"/>
      <c r="K2" s="190" t="s">
        <v>91</v>
      </c>
      <c r="L2" s="190"/>
    </row>
    <row r="3" spans="1:13" ht="21" customHeight="1">
      <c r="A3" s="185"/>
      <c r="B3" s="185"/>
      <c r="C3" s="192" t="s">
        <v>92</v>
      </c>
      <c r="D3" s="192"/>
      <c r="E3" s="192"/>
      <c r="F3" s="192"/>
      <c r="G3" s="192"/>
      <c r="H3" s="192"/>
      <c r="I3" s="192"/>
      <c r="J3" s="192"/>
      <c r="K3" s="189"/>
      <c r="L3" s="189"/>
    </row>
    <row r="4" spans="1:13" ht="13.5" customHeight="1">
      <c r="A4" s="185"/>
      <c r="B4" s="185"/>
      <c r="C4" s="186"/>
      <c r="D4" s="193" t="s">
        <v>93</v>
      </c>
      <c r="E4" s="194"/>
      <c r="F4" s="194"/>
      <c r="G4" s="194"/>
      <c r="H4" s="194"/>
      <c r="I4" s="194"/>
      <c r="J4" s="194"/>
      <c r="K4" s="189"/>
      <c r="L4" s="189"/>
    </row>
    <row r="5" spans="1:13" ht="17.25" customHeight="1" thickBot="1">
      <c r="A5" s="195" t="s">
        <v>94</v>
      </c>
      <c r="B5" s="195"/>
      <c r="D5" s="197"/>
      <c r="E5" s="198"/>
      <c r="F5" s="198"/>
      <c r="G5" s="198"/>
      <c r="H5" s="198"/>
      <c r="I5" s="199"/>
      <c r="J5" s="199"/>
      <c r="L5" s="200" t="s">
        <v>95</v>
      </c>
      <c r="M5" s="198"/>
    </row>
    <row r="6" spans="1:13" ht="21.75" customHeight="1" thickBot="1">
      <c r="A6" s="201" t="s">
        <v>96</v>
      </c>
      <c r="B6" s="202"/>
      <c r="C6" s="202"/>
      <c r="D6" s="203" t="s">
        <v>97</v>
      </c>
      <c r="E6" s="204" t="s">
        <v>98</v>
      </c>
      <c r="F6" s="204"/>
      <c r="G6" s="204" t="s">
        <v>99</v>
      </c>
      <c r="H6" s="204"/>
      <c r="I6" s="204"/>
      <c r="J6" s="205" t="s">
        <v>100</v>
      </c>
      <c r="K6" s="205" t="s">
        <v>101</v>
      </c>
      <c r="L6" s="206" t="s">
        <v>102</v>
      </c>
    </row>
    <row r="7" spans="1:13" ht="39" customHeight="1" thickBot="1">
      <c r="A7" s="207"/>
      <c r="B7" s="208"/>
      <c r="C7" s="208"/>
      <c r="D7" s="209"/>
      <c r="E7" s="210" t="s">
        <v>103</v>
      </c>
      <c r="F7" s="211" t="s">
        <v>104</v>
      </c>
      <c r="G7" s="212" t="s">
        <v>105</v>
      </c>
      <c r="H7" s="213" t="s">
        <v>106</v>
      </c>
      <c r="I7" s="214" t="s">
        <v>107</v>
      </c>
      <c r="J7" s="215"/>
      <c r="K7" s="215"/>
      <c r="L7" s="216"/>
    </row>
    <row r="8" spans="1:13" ht="16.5" customHeight="1" thickBot="1">
      <c r="A8" s="217"/>
      <c r="B8" s="218"/>
      <c r="C8" s="219" t="s">
        <v>108</v>
      </c>
      <c r="D8" s="220" t="s">
        <v>109</v>
      </c>
      <c r="E8" s="221">
        <v>1</v>
      </c>
      <c r="F8" s="221">
        <v>2</v>
      </c>
      <c r="G8" s="221" t="s">
        <v>110</v>
      </c>
      <c r="H8" s="222">
        <v>4</v>
      </c>
      <c r="I8" s="222">
        <v>5</v>
      </c>
      <c r="J8" s="221">
        <v>6</v>
      </c>
      <c r="K8" s="221">
        <v>7</v>
      </c>
      <c r="L8" s="223" t="s">
        <v>111</v>
      </c>
    </row>
    <row r="9" spans="1:13" ht="30" customHeight="1">
      <c r="A9" s="224" t="s">
        <v>112</v>
      </c>
      <c r="B9" s="225"/>
      <c r="C9" s="225"/>
      <c r="D9" s="226" t="s">
        <v>113</v>
      </c>
      <c r="E9" s="227">
        <f>E19+E45</f>
        <v>699593</v>
      </c>
      <c r="F9" s="227">
        <f t="shared" ref="F9:L9" si="0">F19+F45</f>
        <v>699593</v>
      </c>
      <c r="G9" s="227">
        <f>G19+G45+G15</f>
        <v>103257</v>
      </c>
      <c r="H9" s="227">
        <f>H19+H45+H15</f>
        <v>0</v>
      </c>
      <c r="I9" s="227">
        <f>I19+I45+I15</f>
        <v>103257</v>
      </c>
      <c r="J9" s="227">
        <f>J19+J45+J15</f>
        <v>103257</v>
      </c>
      <c r="K9" s="227">
        <f t="shared" si="0"/>
        <v>0</v>
      </c>
      <c r="L9" s="227">
        <f t="shared" si="0"/>
        <v>0</v>
      </c>
    </row>
    <row r="10" spans="1:13" ht="20.25" customHeight="1">
      <c r="A10" s="228" t="s">
        <v>114</v>
      </c>
      <c r="B10" s="229"/>
      <c r="C10" s="230"/>
      <c r="D10" s="231" t="s">
        <v>115</v>
      </c>
      <c r="E10" s="232"/>
      <c r="F10" s="232"/>
      <c r="G10" s="232"/>
      <c r="H10" s="232"/>
      <c r="I10" s="232"/>
      <c r="J10" s="232"/>
      <c r="K10" s="233"/>
      <c r="L10" s="234"/>
    </row>
    <row r="11" spans="1:13" ht="19.5" customHeight="1">
      <c r="A11" s="235" t="s">
        <v>116</v>
      </c>
      <c r="B11" s="236"/>
      <c r="C11" s="236"/>
      <c r="D11" s="231" t="s">
        <v>117</v>
      </c>
      <c r="E11" s="232"/>
      <c r="F11" s="232"/>
      <c r="G11" s="232"/>
      <c r="H11" s="232"/>
      <c r="I11" s="232"/>
      <c r="J11" s="232"/>
      <c r="K11" s="233"/>
      <c r="L11" s="234"/>
    </row>
    <row r="12" spans="1:13" ht="19.5" customHeight="1">
      <c r="A12" s="235" t="s">
        <v>118</v>
      </c>
      <c r="B12" s="236"/>
      <c r="C12" s="236"/>
      <c r="D12" s="231" t="s">
        <v>119</v>
      </c>
      <c r="E12" s="232"/>
      <c r="F12" s="232"/>
      <c r="G12" s="232"/>
      <c r="H12" s="232"/>
      <c r="I12" s="232"/>
      <c r="J12" s="232"/>
      <c r="K12" s="233"/>
      <c r="L12" s="234"/>
    </row>
    <row r="13" spans="1:13" ht="28.5" customHeight="1">
      <c r="A13" s="237" t="s">
        <v>120</v>
      </c>
      <c r="B13" s="238"/>
      <c r="C13" s="238"/>
      <c r="D13" s="239" t="s">
        <v>121</v>
      </c>
      <c r="E13" s="232"/>
      <c r="F13" s="232"/>
      <c r="G13" s="232"/>
      <c r="H13" s="232"/>
      <c r="I13" s="232"/>
      <c r="J13" s="232"/>
      <c r="K13" s="233"/>
      <c r="L13" s="234"/>
    </row>
    <row r="14" spans="1:13" ht="29.25" customHeight="1">
      <c r="A14" s="240" t="s">
        <v>122</v>
      </c>
      <c r="B14" s="241"/>
      <c r="C14" s="241"/>
      <c r="D14" s="242" t="s">
        <v>123</v>
      </c>
      <c r="E14" s="232"/>
      <c r="F14" s="232"/>
      <c r="G14" s="232"/>
      <c r="H14" s="232"/>
      <c r="I14" s="232"/>
      <c r="J14" s="232"/>
      <c r="K14" s="233"/>
      <c r="L14" s="234"/>
    </row>
    <row r="15" spans="1:13" ht="17.25" customHeight="1">
      <c r="A15" s="243" t="s">
        <v>124</v>
      </c>
      <c r="B15" s="244"/>
      <c r="C15" s="244"/>
      <c r="D15" s="239" t="s">
        <v>125</v>
      </c>
      <c r="E15" s="232"/>
      <c r="F15" s="232"/>
      <c r="G15" s="245">
        <f t="shared" ref="G15:J17" si="1">G16</f>
        <v>0</v>
      </c>
      <c r="H15" s="245">
        <f t="shared" si="1"/>
        <v>0</v>
      </c>
      <c r="I15" s="245">
        <f t="shared" si="1"/>
        <v>0</v>
      </c>
      <c r="J15" s="245">
        <f t="shared" si="1"/>
        <v>0</v>
      </c>
      <c r="K15" s="233"/>
      <c r="L15" s="234"/>
    </row>
    <row r="16" spans="1:13" ht="26.25" customHeight="1">
      <c r="A16" s="243" t="s">
        <v>126</v>
      </c>
      <c r="B16" s="244"/>
      <c r="C16" s="244"/>
      <c r="D16" s="239" t="s">
        <v>127</v>
      </c>
      <c r="E16" s="232"/>
      <c r="F16" s="232"/>
      <c r="G16" s="245">
        <f t="shared" si="1"/>
        <v>0</v>
      </c>
      <c r="H16" s="245">
        <f t="shared" si="1"/>
        <v>0</v>
      </c>
      <c r="I16" s="245">
        <f t="shared" si="1"/>
        <v>0</v>
      </c>
      <c r="J16" s="245">
        <f t="shared" si="1"/>
        <v>0</v>
      </c>
      <c r="K16" s="233"/>
      <c r="L16" s="234"/>
    </row>
    <row r="17" spans="1:12" ht="27" customHeight="1">
      <c r="A17" s="246"/>
      <c r="B17" s="247" t="s">
        <v>128</v>
      </c>
      <c r="C17" s="247"/>
      <c r="D17" s="242" t="s">
        <v>129</v>
      </c>
      <c r="E17" s="232"/>
      <c r="F17" s="232"/>
      <c r="G17" s="245">
        <f t="shared" si="1"/>
        <v>0</v>
      </c>
      <c r="H17" s="245">
        <f t="shared" si="1"/>
        <v>0</v>
      </c>
      <c r="I17" s="245">
        <f t="shared" si="1"/>
        <v>0</v>
      </c>
      <c r="J17" s="245">
        <f t="shared" si="1"/>
        <v>0</v>
      </c>
      <c r="K17" s="233"/>
      <c r="L17" s="234"/>
    </row>
    <row r="18" spans="1:12" ht="24.75" customHeight="1">
      <c r="A18" s="248"/>
      <c r="B18" s="249" t="s">
        <v>130</v>
      </c>
      <c r="C18" s="250"/>
      <c r="D18" s="242" t="s">
        <v>131</v>
      </c>
      <c r="E18" s="251"/>
      <c r="F18" s="251"/>
      <c r="G18" s="251">
        <v>0</v>
      </c>
      <c r="H18" s="251"/>
      <c r="I18" s="251">
        <v>0</v>
      </c>
      <c r="J18" s="251">
        <v>0</v>
      </c>
      <c r="K18" s="252"/>
      <c r="L18" s="253"/>
    </row>
    <row r="19" spans="1:12" ht="16.5" customHeight="1">
      <c r="A19" s="254" t="s">
        <v>132</v>
      </c>
      <c r="B19" s="255"/>
      <c r="C19" s="255"/>
      <c r="D19" s="256" t="s">
        <v>133</v>
      </c>
      <c r="E19" s="257">
        <f>E20</f>
        <v>104939</v>
      </c>
      <c r="F19" s="257">
        <f t="shared" ref="F19:L20" si="2">F20</f>
        <v>104939</v>
      </c>
      <c r="G19" s="257">
        <f t="shared" si="2"/>
        <v>25740</v>
      </c>
      <c r="H19" s="257">
        <f t="shared" si="2"/>
        <v>0</v>
      </c>
      <c r="I19" s="257">
        <f t="shared" si="2"/>
        <v>25740</v>
      </c>
      <c r="J19" s="257">
        <f t="shared" si="2"/>
        <v>25740</v>
      </c>
      <c r="K19" s="257">
        <f t="shared" si="2"/>
        <v>0</v>
      </c>
      <c r="L19" s="257">
        <f t="shared" si="2"/>
        <v>0</v>
      </c>
    </row>
    <row r="20" spans="1:12" ht="26.25" customHeight="1">
      <c r="A20" s="258" t="s">
        <v>134</v>
      </c>
      <c r="B20" s="259"/>
      <c r="C20" s="259"/>
      <c r="D20" s="256" t="s">
        <v>135</v>
      </c>
      <c r="E20" s="257">
        <f>E21</f>
        <v>104939</v>
      </c>
      <c r="F20" s="257">
        <f t="shared" si="2"/>
        <v>104939</v>
      </c>
      <c r="G20" s="257">
        <f t="shared" si="2"/>
        <v>25740</v>
      </c>
      <c r="H20" s="257">
        <f t="shared" si="2"/>
        <v>0</v>
      </c>
      <c r="I20" s="257">
        <f t="shared" si="2"/>
        <v>25740</v>
      </c>
      <c r="J20" s="257">
        <f t="shared" si="2"/>
        <v>25740</v>
      </c>
      <c r="K20" s="257">
        <f t="shared" si="2"/>
        <v>0</v>
      </c>
      <c r="L20" s="257">
        <f t="shared" si="2"/>
        <v>0</v>
      </c>
    </row>
    <row r="21" spans="1:12" ht="24.75" customHeight="1">
      <c r="A21" s="260" t="s">
        <v>136</v>
      </c>
      <c r="B21" s="261"/>
      <c r="C21" s="261"/>
      <c r="D21" s="256" t="s">
        <v>137</v>
      </c>
      <c r="E21" s="257">
        <f>E22+E23+E24</f>
        <v>104939</v>
      </c>
      <c r="F21" s="257">
        <f t="shared" ref="F21:L21" si="3">F22+F23+F24</f>
        <v>104939</v>
      </c>
      <c r="G21" s="257">
        <f t="shared" si="3"/>
        <v>25740</v>
      </c>
      <c r="H21" s="257">
        <f t="shared" si="3"/>
        <v>0</v>
      </c>
      <c r="I21" s="257">
        <f t="shared" si="3"/>
        <v>25740</v>
      </c>
      <c r="J21" s="257">
        <f t="shared" si="3"/>
        <v>25740</v>
      </c>
      <c r="K21" s="257">
        <f t="shared" si="3"/>
        <v>0</v>
      </c>
      <c r="L21" s="257">
        <f t="shared" si="3"/>
        <v>0</v>
      </c>
    </row>
    <row r="22" spans="1:12" ht="17.25" customHeight="1">
      <c r="A22" s="262"/>
      <c r="B22" s="263" t="s">
        <v>138</v>
      </c>
      <c r="C22" s="263"/>
      <c r="D22" s="264" t="s">
        <v>139</v>
      </c>
      <c r="E22" s="265"/>
      <c r="F22" s="265"/>
      <c r="G22" s="265"/>
      <c r="H22" s="265"/>
      <c r="I22" s="265"/>
      <c r="J22" s="265"/>
      <c r="K22" s="265"/>
      <c r="L22" s="265"/>
    </row>
    <row r="23" spans="1:12" ht="16.5" customHeight="1">
      <c r="A23" s="262"/>
      <c r="B23" s="263" t="s">
        <v>140</v>
      </c>
      <c r="C23" s="263"/>
      <c r="D23" s="264" t="s">
        <v>141</v>
      </c>
      <c r="E23" s="265"/>
      <c r="F23" s="265"/>
      <c r="G23" s="265"/>
      <c r="H23" s="265"/>
      <c r="I23" s="265"/>
      <c r="J23" s="265"/>
      <c r="K23" s="265"/>
      <c r="L23" s="265"/>
    </row>
    <row r="24" spans="1:12" ht="27" customHeight="1">
      <c r="A24" s="262"/>
      <c r="B24" s="266" t="s">
        <v>142</v>
      </c>
      <c r="C24" s="266"/>
      <c r="D24" s="264" t="s">
        <v>143</v>
      </c>
      <c r="E24" s="267">
        <v>104939</v>
      </c>
      <c r="F24" s="267">
        <v>104939</v>
      </c>
      <c r="G24" s="267">
        <f>H24+I24</f>
        <v>25740</v>
      </c>
      <c r="H24" s="267"/>
      <c r="I24" s="267">
        <v>25740</v>
      </c>
      <c r="J24" s="267">
        <v>25740</v>
      </c>
      <c r="K24" s="267"/>
      <c r="L24" s="267"/>
    </row>
    <row r="25" spans="1:12" ht="18" hidden="1" customHeight="1">
      <c r="A25" s="268" t="s">
        <v>144</v>
      </c>
      <c r="B25" s="269"/>
      <c r="C25" s="270"/>
      <c r="D25" s="239" t="s">
        <v>145</v>
      </c>
      <c r="E25" s="271"/>
      <c r="F25" s="271"/>
      <c r="G25" s="271"/>
      <c r="H25" s="271"/>
      <c r="I25" s="271"/>
      <c r="J25" s="271"/>
      <c r="K25" s="272"/>
      <c r="L25" s="273"/>
    </row>
    <row r="26" spans="1:12" ht="18" hidden="1" customHeight="1">
      <c r="A26" s="274"/>
      <c r="B26" s="275" t="s">
        <v>146</v>
      </c>
      <c r="C26" s="276"/>
      <c r="D26" s="242" t="s">
        <v>147</v>
      </c>
      <c r="E26" s="232"/>
      <c r="F26" s="232"/>
      <c r="G26" s="232"/>
      <c r="H26" s="232"/>
      <c r="I26" s="232"/>
      <c r="J26" s="232"/>
      <c r="K26" s="233"/>
      <c r="L26" s="234"/>
    </row>
    <row r="27" spans="1:12" ht="16.5" hidden="1" customHeight="1">
      <c r="A27" s="274"/>
      <c r="B27" s="275"/>
      <c r="C27" s="276" t="s">
        <v>148</v>
      </c>
      <c r="D27" s="242" t="s">
        <v>149</v>
      </c>
      <c r="E27" s="232"/>
      <c r="F27" s="232"/>
      <c r="G27" s="232"/>
      <c r="H27" s="232"/>
      <c r="I27" s="232"/>
      <c r="J27" s="232"/>
      <c r="K27" s="233"/>
      <c r="L27" s="234"/>
    </row>
    <row r="28" spans="1:12" ht="14.25" hidden="1" customHeight="1">
      <c r="A28" s="274"/>
      <c r="B28" s="275"/>
      <c r="C28" s="276" t="s">
        <v>150</v>
      </c>
      <c r="D28" s="242" t="s">
        <v>151</v>
      </c>
      <c r="E28" s="232"/>
      <c r="F28" s="232"/>
      <c r="G28" s="232"/>
      <c r="H28" s="232"/>
      <c r="I28" s="232"/>
      <c r="J28" s="232"/>
      <c r="K28" s="233"/>
      <c r="L28" s="234"/>
    </row>
    <row r="29" spans="1:12" ht="16.5" hidden="1" customHeight="1">
      <c r="A29" s="274"/>
      <c r="B29" s="277" t="s">
        <v>152</v>
      </c>
      <c r="C29" s="278"/>
      <c r="D29" s="242" t="s">
        <v>153</v>
      </c>
      <c r="E29" s="232"/>
      <c r="F29" s="232"/>
      <c r="G29" s="232"/>
      <c r="H29" s="232"/>
      <c r="I29" s="232"/>
      <c r="J29" s="232"/>
      <c r="K29" s="233"/>
      <c r="L29" s="234"/>
    </row>
    <row r="30" spans="1:12" ht="15" hidden="1" customHeight="1">
      <c r="A30" s="274"/>
      <c r="B30" s="277"/>
      <c r="C30" s="278" t="s">
        <v>148</v>
      </c>
      <c r="D30" s="242" t="s">
        <v>154</v>
      </c>
      <c r="E30" s="232"/>
      <c r="F30" s="232"/>
      <c r="G30" s="232"/>
      <c r="H30" s="232"/>
      <c r="I30" s="232"/>
      <c r="J30" s="232"/>
      <c r="K30" s="233"/>
      <c r="L30" s="234"/>
    </row>
    <row r="31" spans="1:12" ht="12.75" hidden="1" customHeight="1">
      <c r="A31" s="274"/>
      <c r="B31" s="277"/>
      <c r="C31" s="278" t="s">
        <v>150</v>
      </c>
      <c r="D31" s="242" t="s">
        <v>155</v>
      </c>
      <c r="E31" s="232"/>
      <c r="F31" s="232"/>
      <c r="G31" s="232"/>
      <c r="H31" s="232"/>
      <c r="I31" s="232"/>
      <c r="J31" s="232"/>
      <c r="K31" s="233"/>
      <c r="L31" s="234"/>
    </row>
    <row r="32" spans="1:12" ht="18" hidden="1" customHeight="1">
      <c r="A32" s="274"/>
      <c r="B32" s="277" t="s">
        <v>156</v>
      </c>
      <c r="C32" s="278"/>
      <c r="D32" s="242" t="s">
        <v>157</v>
      </c>
      <c r="E32" s="232"/>
      <c r="F32" s="232"/>
      <c r="G32" s="232"/>
      <c r="H32" s="232"/>
      <c r="I32" s="232"/>
      <c r="J32" s="232"/>
      <c r="K32" s="233"/>
      <c r="L32" s="234"/>
    </row>
    <row r="33" spans="1:256" ht="15" hidden="1" customHeight="1">
      <c r="A33" s="279"/>
      <c r="B33" s="280"/>
      <c r="C33" s="281" t="s">
        <v>148</v>
      </c>
      <c r="D33" s="242" t="s">
        <v>158</v>
      </c>
      <c r="E33" s="282"/>
      <c r="F33" s="233"/>
      <c r="G33" s="232"/>
      <c r="H33" s="232"/>
      <c r="I33" s="232"/>
      <c r="J33" s="232"/>
      <c r="K33" s="232"/>
      <c r="L33" s="234"/>
      <c r="GB33" s="282"/>
      <c r="GC33" s="282"/>
      <c r="GD33" s="282"/>
      <c r="GE33" s="282"/>
      <c r="GF33" s="282"/>
      <c r="GG33" s="282"/>
      <c r="GH33" s="282"/>
      <c r="GI33" s="282"/>
      <c r="GJ33" s="282"/>
      <c r="GK33" s="282"/>
      <c r="GL33" s="282"/>
      <c r="GM33" s="282"/>
      <c r="GN33" s="282"/>
      <c r="GO33" s="282"/>
      <c r="GP33" s="282"/>
      <c r="GQ33" s="282"/>
      <c r="GR33" s="282"/>
      <c r="GS33" s="282"/>
      <c r="GT33" s="282"/>
      <c r="GU33" s="282"/>
      <c r="GV33" s="282"/>
      <c r="GW33" s="282"/>
      <c r="GX33" s="282"/>
      <c r="GY33" s="282"/>
      <c r="GZ33" s="282"/>
      <c r="HA33" s="282"/>
      <c r="HB33" s="282"/>
      <c r="HC33" s="282"/>
      <c r="HD33" s="282"/>
      <c r="HE33" s="282"/>
      <c r="HF33" s="282"/>
      <c r="HG33" s="282"/>
      <c r="HH33" s="282"/>
      <c r="HI33" s="282"/>
      <c r="HJ33" s="282"/>
      <c r="HK33" s="282"/>
      <c r="HL33" s="282"/>
      <c r="HM33" s="282"/>
      <c r="HN33" s="282"/>
      <c r="HO33" s="282"/>
      <c r="HP33" s="282"/>
      <c r="HQ33" s="282"/>
      <c r="HR33" s="282"/>
      <c r="HS33" s="282"/>
      <c r="HT33" s="282"/>
      <c r="HU33" s="282"/>
      <c r="HV33" s="282"/>
      <c r="HW33" s="282"/>
      <c r="HX33" s="282"/>
      <c r="HY33" s="282"/>
      <c r="HZ33" s="282"/>
      <c r="IA33" s="282"/>
      <c r="IB33" s="282"/>
      <c r="IC33" s="282"/>
      <c r="ID33" s="282"/>
      <c r="IE33" s="282"/>
      <c r="IF33" s="282"/>
      <c r="IG33" s="282"/>
      <c r="IH33" s="282"/>
      <c r="II33" s="282"/>
      <c r="IJ33" s="282"/>
      <c r="IK33" s="282"/>
      <c r="IL33" s="282"/>
      <c r="IM33" s="282"/>
      <c r="IN33" s="282"/>
      <c r="IO33" s="282"/>
      <c r="IP33" s="282"/>
      <c r="IQ33" s="282"/>
      <c r="IR33" s="282"/>
      <c r="IS33" s="282"/>
      <c r="IT33" s="282"/>
      <c r="IU33" s="282"/>
      <c r="IV33" s="282"/>
    </row>
    <row r="34" spans="1:256" ht="14.25" hidden="1" customHeight="1">
      <c r="A34" s="274"/>
      <c r="B34" s="277"/>
      <c r="C34" s="278" t="s">
        <v>150</v>
      </c>
      <c r="D34" s="242" t="s">
        <v>159</v>
      </c>
      <c r="E34" s="283"/>
      <c r="F34" s="233"/>
      <c r="G34" s="232"/>
      <c r="H34" s="232"/>
      <c r="I34" s="232"/>
      <c r="J34" s="232"/>
      <c r="K34" s="232"/>
      <c r="L34" s="234"/>
      <c r="GB34" s="283"/>
      <c r="GC34" s="283"/>
      <c r="GD34" s="283"/>
      <c r="GE34" s="283"/>
      <c r="GF34" s="283"/>
      <c r="GG34" s="283"/>
      <c r="GH34" s="283"/>
      <c r="GI34" s="283"/>
      <c r="GJ34" s="283"/>
      <c r="GK34" s="283"/>
      <c r="GL34" s="283"/>
      <c r="GM34" s="283"/>
      <c r="GN34" s="283"/>
      <c r="GO34" s="283"/>
      <c r="GP34" s="283"/>
      <c r="GQ34" s="283"/>
      <c r="GR34" s="283"/>
      <c r="GS34" s="283"/>
      <c r="GT34" s="283"/>
      <c r="GU34" s="283"/>
      <c r="GV34" s="283"/>
      <c r="GW34" s="283"/>
      <c r="GX34" s="283"/>
      <c r="GY34" s="283"/>
      <c r="GZ34" s="283"/>
      <c r="HA34" s="283"/>
      <c r="HB34" s="283"/>
      <c r="HC34" s="283"/>
      <c r="HD34" s="283"/>
      <c r="HE34" s="283"/>
      <c r="HF34" s="283"/>
      <c r="HG34" s="283"/>
      <c r="HH34" s="283"/>
      <c r="HI34" s="283"/>
      <c r="HJ34" s="283"/>
      <c r="HK34" s="283"/>
      <c r="HL34" s="283"/>
      <c r="HM34" s="283"/>
      <c r="HN34" s="283"/>
      <c r="HO34" s="283"/>
      <c r="HP34" s="283"/>
      <c r="HQ34" s="283"/>
      <c r="HR34" s="283"/>
      <c r="HS34" s="283"/>
      <c r="HT34" s="283"/>
      <c r="HU34" s="283"/>
      <c r="HV34" s="283"/>
      <c r="HW34" s="283"/>
      <c r="HX34" s="283"/>
      <c r="HY34" s="283"/>
      <c r="HZ34" s="283"/>
      <c r="IA34" s="283"/>
      <c r="IB34" s="283"/>
      <c r="IC34" s="283"/>
      <c r="ID34" s="283"/>
      <c r="IE34" s="283"/>
      <c r="IF34" s="283"/>
      <c r="IG34" s="283"/>
      <c r="IH34" s="283"/>
      <c r="II34" s="283"/>
      <c r="IJ34" s="283"/>
      <c r="IK34" s="283"/>
      <c r="IL34" s="283"/>
      <c r="IM34" s="283"/>
      <c r="IN34" s="283"/>
      <c r="IO34" s="283"/>
      <c r="IP34" s="283"/>
      <c r="IQ34" s="283"/>
      <c r="IR34" s="283"/>
      <c r="IS34" s="283"/>
      <c r="IT34" s="283"/>
      <c r="IU34" s="283"/>
      <c r="IV34" s="283"/>
    </row>
    <row r="35" spans="1:256" ht="28.5" hidden="1" customHeight="1">
      <c r="A35" s="237" t="s">
        <v>160</v>
      </c>
      <c r="B35" s="238"/>
      <c r="C35" s="238"/>
      <c r="D35" s="239" t="s">
        <v>161</v>
      </c>
      <c r="E35" s="232"/>
      <c r="F35" s="232"/>
      <c r="G35" s="232"/>
      <c r="H35" s="232"/>
      <c r="I35" s="232"/>
      <c r="J35" s="232"/>
      <c r="K35" s="232"/>
      <c r="L35" s="234"/>
    </row>
    <row r="36" spans="1:256" ht="17.25" hidden="1" customHeight="1">
      <c r="A36" s="274" t="s">
        <v>162</v>
      </c>
      <c r="B36" s="277"/>
      <c r="C36" s="276"/>
      <c r="D36" s="242" t="s">
        <v>163</v>
      </c>
      <c r="E36" s="232"/>
      <c r="F36" s="232"/>
      <c r="G36" s="232"/>
      <c r="H36" s="232"/>
      <c r="I36" s="232"/>
      <c r="J36" s="232"/>
      <c r="K36" s="232"/>
      <c r="L36" s="234"/>
    </row>
    <row r="37" spans="1:256" ht="14.25" hidden="1" customHeight="1">
      <c r="A37" s="274"/>
      <c r="B37" s="277"/>
      <c r="C37" s="278" t="s">
        <v>164</v>
      </c>
      <c r="D37" s="242" t="s">
        <v>165</v>
      </c>
      <c r="E37" s="232"/>
      <c r="F37" s="232"/>
      <c r="G37" s="232"/>
      <c r="H37" s="232"/>
      <c r="I37" s="232"/>
      <c r="J37" s="232"/>
      <c r="K37" s="232"/>
      <c r="L37" s="234"/>
    </row>
    <row r="38" spans="1:256" ht="17.25" hidden="1" customHeight="1">
      <c r="A38" s="274" t="s">
        <v>166</v>
      </c>
      <c r="B38" s="277"/>
      <c r="C38" s="276"/>
      <c r="D38" s="242" t="s">
        <v>167</v>
      </c>
      <c r="E38" s="232"/>
      <c r="F38" s="232"/>
      <c r="G38" s="232"/>
      <c r="H38" s="232"/>
      <c r="I38" s="232"/>
      <c r="J38" s="232"/>
      <c r="K38" s="232"/>
      <c r="L38" s="234"/>
    </row>
    <row r="39" spans="1:256" ht="13.5" hidden="1" customHeight="1">
      <c r="A39" s="274"/>
      <c r="B39" s="277"/>
      <c r="C39" s="278" t="s">
        <v>164</v>
      </c>
      <c r="D39" s="242" t="s">
        <v>168</v>
      </c>
      <c r="E39" s="232"/>
      <c r="F39" s="232"/>
      <c r="G39" s="232"/>
      <c r="H39" s="232"/>
      <c r="I39" s="232"/>
      <c r="J39" s="232"/>
      <c r="K39" s="232"/>
      <c r="L39" s="284"/>
    </row>
    <row r="40" spans="1:256" ht="25.5" hidden="1" customHeight="1">
      <c r="A40" s="285"/>
      <c r="B40" s="286" t="s">
        <v>169</v>
      </c>
      <c r="C40" s="286"/>
      <c r="D40" s="287" t="s">
        <v>170</v>
      </c>
      <c r="E40" s="288"/>
      <c r="F40" s="288"/>
      <c r="G40" s="288"/>
      <c r="H40" s="288"/>
      <c r="I40" s="288"/>
      <c r="J40" s="288"/>
      <c r="K40" s="288"/>
      <c r="L40" s="289"/>
    </row>
    <row r="41" spans="1:256" ht="15.75" hidden="1" customHeight="1">
      <c r="A41" s="290"/>
      <c r="B41" s="291" t="s">
        <v>164</v>
      </c>
      <c r="C41" s="292"/>
      <c r="D41" s="242" t="s">
        <v>171</v>
      </c>
      <c r="E41" s="232"/>
      <c r="F41" s="232"/>
      <c r="G41" s="232"/>
      <c r="H41" s="232"/>
      <c r="I41" s="232"/>
      <c r="J41" s="232"/>
      <c r="K41" s="232"/>
      <c r="L41" s="234"/>
    </row>
    <row r="42" spans="1:256" ht="19.5" hidden="1" customHeight="1">
      <c r="A42" s="293" t="s">
        <v>172</v>
      </c>
      <c r="B42" s="294"/>
      <c r="C42" s="294"/>
      <c r="D42" s="242" t="s">
        <v>173</v>
      </c>
      <c r="E42" s="232"/>
      <c r="F42" s="232"/>
      <c r="G42" s="232"/>
      <c r="H42" s="232"/>
      <c r="I42" s="232"/>
      <c r="J42" s="232"/>
      <c r="K42" s="232"/>
      <c r="L42" s="234"/>
    </row>
    <row r="43" spans="1:256" ht="15.75" hidden="1" customHeight="1">
      <c r="A43" s="295" t="s">
        <v>174</v>
      </c>
      <c r="B43" s="296"/>
      <c r="C43" s="297" t="s">
        <v>175</v>
      </c>
      <c r="D43" s="242" t="s">
        <v>176</v>
      </c>
      <c r="E43" s="232"/>
      <c r="F43" s="232"/>
      <c r="G43" s="232"/>
      <c r="H43" s="232"/>
      <c r="I43" s="232"/>
      <c r="J43" s="232"/>
      <c r="K43" s="232"/>
      <c r="L43" s="234"/>
    </row>
    <row r="44" spans="1:256" ht="19.5" hidden="1" customHeight="1">
      <c r="A44" s="295"/>
      <c r="B44" s="296"/>
      <c r="C44" s="297" t="s">
        <v>177</v>
      </c>
      <c r="D44" s="242" t="s">
        <v>178</v>
      </c>
      <c r="E44" s="232"/>
      <c r="F44" s="232"/>
      <c r="G44" s="232"/>
      <c r="H44" s="232"/>
      <c r="I44" s="232"/>
      <c r="J44" s="232"/>
      <c r="K44" s="232"/>
      <c r="L44" s="234"/>
    </row>
    <row r="45" spans="1:256" ht="39.75" customHeight="1">
      <c r="A45" s="260" t="s">
        <v>179</v>
      </c>
      <c r="B45" s="261"/>
      <c r="C45" s="261"/>
      <c r="D45" s="298" t="s">
        <v>180</v>
      </c>
      <c r="E45" s="299">
        <f>E52</f>
        <v>594654</v>
      </c>
      <c r="F45" s="299">
        <f t="shared" ref="F45:L45" si="4">F52</f>
        <v>594654</v>
      </c>
      <c r="G45" s="299">
        <f t="shared" si="4"/>
        <v>77517</v>
      </c>
      <c r="H45" s="299">
        <f t="shared" si="4"/>
        <v>0</v>
      </c>
      <c r="I45" s="299">
        <f t="shared" si="4"/>
        <v>77517</v>
      </c>
      <c r="J45" s="299">
        <f t="shared" si="4"/>
        <v>77517</v>
      </c>
      <c r="K45" s="299">
        <f t="shared" si="4"/>
        <v>0</v>
      </c>
      <c r="L45" s="299">
        <f t="shared" si="4"/>
        <v>0</v>
      </c>
    </row>
    <row r="46" spans="1:256" ht="20.25" hidden="1" customHeight="1">
      <c r="A46" s="300"/>
      <c r="B46" s="266" t="s">
        <v>181</v>
      </c>
      <c r="C46" s="266"/>
      <c r="D46" s="301" t="s">
        <v>182</v>
      </c>
      <c r="E46" s="302"/>
      <c r="F46" s="302"/>
      <c r="G46" s="302"/>
      <c r="H46" s="302"/>
      <c r="I46" s="302"/>
      <c r="J46" s="302"/>
      <c r="K46" s="302"/>
      <c r="L46" s="273"/>
    </row>
    <row r="47" spans="1:256" ht="14.25" hidden="1" customHeight="1">
      <c r="A47" s="300"/>
      <c r="B47" s="303"/>
      <c r="C47" s="297" t="s">
        <v>164</v>
      </c>
      <c r="D47" s="301" t="s">
        <v>183</v>
      </c>
      <c r="E47" s="302"/>
      <c r="F47" s="302"/>
      <c r="G47" s="302"/>
      <c r="H47" s="302"/>
      <c r="I47" s="302"/>
      <c r="J47" s="302"/>
      <c r="K47" s="302"/>
      <c r="L47" s="273"/>
    </row>
    <row r="48" spans="1:256" ht="24.75" hidden="1" customHeight="1">
      <c r="A48" s="304"/>
      <c r="B48" s="305" t="s">
        <v>184</v>
      </c>
      <c r="C48" s="305"/>
      <c r="D48" s="301" t="s">
        <v>185</v>
      </c>
      <c r="E48" s="302"/>
      <c r="F48" s="302"/>
      <c r="G48" s="302"/>
      <c r="H48" s="302"/>
      <c r="I48" s="302"/>
      <c r="J48" s="302"/>
      <c r="K48" s="302"/>
      <c r="L48" s="273"/>
    </row>
    <row r="49" spans="1:12" ht="15.75" hidden="1" customHeight="1">
      <c r="A49" s="306"/>
      <c r="B49" s="307"/>
      <c r="C49" s="278" t="s">
        <v>164</v>
      </c>
      <c r="D49" s="242" t="s">
        <v>186</v>
      </c>
      <c r="E49" s="245"/>
      <c r="F49" s="245"/>
      <c r="G49" s="245"/>
      <c r="H49" s="245"/>
      <c r="I49" s="245"/>
      <c r="J49" s="245"/>
      <c r="K49" s="245"/>
      <c r="L49" s="234"/>
    </row>
    <row r="50" spans="1:12" ht="15" hidden="1" customHeight="1">
      <c r="A50" s="306"/>
      <c r="B50" s="263" t="s">
        <v>187</v>
      </c>
      <c r="C50" s="263"/>
      <c r="D50" s="242" t="s">
        <v>188</v>
      </c>
      <c r="E50" s="245"/>
      <c r="F50" s="245"/>
      <c r="G50" s="245"/>
      <c r="H50" s="245"/>
      <c r="I50" s="245"/>
      <c r="J50" s="245"/>
      <c r="K50" s="245"/>
      <c r="L50" s="234"/>
    </row>
    <row r="51" spans="1:12" ht="16.5" hidden="1" customHeight="1">
      <c r="A51" s="306"/>
      <c r="B51" s="307"/>
      <c r="C51" s="278" t="s">
        <v>164</v>
      </c>
      <c r="D51" s="242" t="s">
        <v>189</v>
      </c>
      <c r="E51" s="245"/>
      <c r="F51" s="245"/>
      <c r="G51" s="245"/>
      <c r="H51" s="245"/>
      <c r="I51" s="245"/>
      <c r="J51" s="245"/>
      <c r="K51" s="245"/>
      <c r="L51" s="234"/>
    </row>
    <row r="52" spans="1:12" ht="23.25" customHeight="1">
      <c r="A52" s="306"/>
      <c r="B52" s="266" t="s">
        <v>190</v>
      </c>
      <c r="C52" s="266"/>
      <c r="D52" s="242" t="s">
        <v>191</v>
      </c>
      <c r="E52" s="245">
        <f>E53</f>
        <v>594654</v>
      </c>
      <c r="F52" s="245">
        <f t="shared" ref="F52:L52" si="5">F53</f>
        <v>594654</v>
      </c>
      <c r="G52" s="245">
        <f t="shared" si="5"/>
        <v>77517</v>
      </c>
      <c r="H52" s="245">
        <f t="shared" si="5"/>
        <v>0</v>
      </c>
      <c r="I52" s="245">
        <f t="shared" si="5"/>
        <v>77517</v>
      </c>
      <c r="J52" s="245">
        <f t="shared" si="5"/>
        <v>77517</v>
      </c>
      <c r="K52" s="245">
        <f t="shared" si="5"/>
        <v>0</v>
      </c>
      <c r="L52" s="245">
        <f t="shared" si="5"/>
        <v>0</v>
      </c>
    </row>
    <row r="53" spans="1:12" ht="15.75" customHeight="1">
      <c r="A53" s="306"/>
      <c r="B53" s="307"/>
      <c r="C53" s="297" t="s">
        <v>164</v>
      </c>
      <c r="D53" s="242" t="s">
        <v>192</v>
      </c>
      <c r="E53" s="245">
        <v>594654</v>
      </c>
      <c r="F53" s="245">
        <v>594654</v>
      </c>
      <c r="G53" s="245">
        <f>H53+I53</f>
        <v>77517</v>
      </c>
      <c r="H53" s="245"/>
      <c r="I53" s="245">
        <v>77517</v>
      </c>
      <c r="J53" s="245">
        <v>77517</v>
      </c>
      <c r="K53" s="245"/>
      <c r="L53" s="234"/>
    </row>
    <row r="54" spans="1:12" ht="27.75" customHeight="1">
      <c r="A54" s="306"/>
      <c r="B54" s="266" t="s">
        <v>193</v>
      </c>
      <c r="C54" s="266"/>
      <c r="D54" s="242" t="s">
        <v>194</v>
      </c>
      <c r="E54" s="245"/>
      <c r="F54" s="245"/>
      <c r="G54" s="245"/>
      <c r="H54" s="245"/>
      <c r="I54" s="245"/>
      <c r="J54" s="245"/>
      <c r="K54" s="245"/>
      <c r="L54" s="234"/>
    </row>
    <row r="55" spans="1:12" ht="16.5" hidden="1" customHeight="1">
      <c r="A55" s="306"/>
      <c r="B55" s="308"/>
      <c r="C55" s="297" t="s">
        <v>164</v>
      </c>
      <c r="D55" s="242" t="s">
        <v>195</v>
      </c>
      <c r="E55" s="232"/>
      <c r="F55" s="232"/>
      <c r="G55" s="232"/>
      <c r="H55" s="232"/>
      <c r="I55" s="232"/>
      <c r="J55" s="232"/>
      <c r="K55" s="232"/>
      <c r="L55" s="234"/>
    </row>
    <row r="56" spans="1:12" ht="22.5" hidden="1" customHeight="1">
      <c r="A56" s="306"/>
      <c r="B56" s="266" t="s">
        <v>196</v>
      </c>
      <c r="C56" s="266"/>
      <c r="D56" s="242" t="s">
        <v>197</v>
      </c>
      <c r="E56" s="232"/>
      <c r="F56" s="232"/>
      <c r="G56" s="232"/>
      <c r="H56" s="232"/>
      <c r="I56" s="232"/>
      <c r="J56" s="232"/>
      <c r="K56" s="232"/>
      <c r="L56" s="234"/>
    </row>
    <row r="57" spans="1:12" ht="18.75" hidden="1" customHeight="1" thickBot="1">
      <c r="A57" s="309"/>
      <c r="B57" s="310"/>
      <c r="C57" s="311" t="s">
        <v>164</v>
      </c>
      <c r="D57" s="312" t="s">
        <v>198</v>
      </c>
      <c r="E57" s="313"/>
      <c r="F57" s="313"/>
      <c r="G57" s="313"/>
      <c r="H57" s="313"/>
      <c r="I57" s="313"/>
      <c r="J57" s="313"/>
      <c r="K57" s="313"/>
      <c r="L57" s="314"/>
    </row>
    <row r="58" spans="1:12" ht="15.75" hidden="1" customHeight="1">
      <c r="A58" s="315"/>
      <c r="B58" s="315"/>
      <c r="C58" s="316"/>
      <c r="D58" s="197"/>
    </row>
    <row r="59" spans="1:12" ht="19.350000000000001" hidden="1" customHeight="1">
      <c r="A59" s="185"/>
      <c r="C59" s="316"/>
      <c r="D59" s="318"/>
      <c r="E59" s="319"/>
    </row>
    <row r="60" spans="1:12" ht="20.100000000000001" customHeight="1">
      <c r="A60" s="320"/>
      <c r="C60" s="186"/>
      <c r="D60" s="321"/>
      <c r="E60" s="189"/>
      <c r="F60" s="189"/>
      <c r="G60" s="322"/>
      <c r="H60" s="322"/>
      <c r="I60" s="322"/>
      <c r="J60" s="322"/>
    </row>
    <row r="61" spans="1:12" ht="16.350000000000001" customHeight="1">
      <c r="A61" s="320"/>
      <c r="C61" s="323" t="s">
        <v>199</v>
      </c>
      <c r="D61" s="321"/>
      <c r="E61" s="189"/>
      <c r="F61" s="189"/>
      <c r="G61" s="324"/>
      <c r="H61" s="325"/>
      <c r="I61" s="325"/>
      <c r="J61" s="325"/>
    </row>
    <row r="62" spans="1:12" ht="14.25" customHeight="1">
      <c r="C62" s="326" t="s">
        <v>85</v>
      </c>
      <c r="D62" s="327"/>
      <c r="E62" s="328"/>
      <c r="F62" s="328"/>
      <c r="G62" s="328" t="s">
        <v>86</v>
      </c>
      <c r="H62" s="328"/>
      <c r="I62" s="328"/>
      <c r="J62" s="328"/>
      <c r="K62" s="328" t="s">
        <v>87</v>
      </c>
    </row>
    <row r="63" spans="1:12" ht="14.25" customHeight="1">
      <c r="C63" s="329" t="s">
        <v>200</v>
      </c>
      <c r="G63" s="191" t="s">
        <v>89</v>
      </c>
      <c r="K63" s="191" t="s">
        <v>90</v>
      </c>
    </row>
    <row r="64" spans="1:12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26.25" customHeight="1"/>
    <row r="79" ht="14.25" customHeight="1"/>
    <row r="80" ht="14.25" customHeight="1"/>
    <row r="81" ht="14.25" customHeight="1"/>
    <row r="82" ht="14.25" customHeight="1"/>
    <row r="83" ht="14.25" customHeight="1"/>
    <row r="84" ht="30.75" customHeight="1"/>
    <row r="85" ht="14.25" customHeight="1"/>
    <row r="86" ht="18" customHeight="1"/>
    <row r="87" ht="18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5" customHeight="1"/>
    <row r="132" ht="17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</sheetData>
  <sheetProtection selectLockedCells="1" selectUnlockedCells="1"/>
  <mergeCells count="41">
    <mergeCell ref="H61:J61"/>
    <mergeCell ref="B48:C48"/>
    <mergeCell ref="B50:C50"/>
    <mergeCell ref="B52:C52"/>
    <mergeCell ref="B54:C54"/>
    <mergeCell ref="B56:C56"/>
    <mergeCell ref="G60:J60"/>
    <mergeCell ref="B41:C41"/>
    <mergeCell ref="A42:C42"/>
    <mergeCell ref="A43:B43"/>
    <mergeCell ref="A44:B44"/>
    <mergeCell ref="A45:C45"/>
    <mergeCell ref="B46:C46"/>
    <mergeCell ref="A21:C21"/>
    <mergeCell ref="B22:C22"/>
    <mergeCell ref="B23:C23"/>
    <mergeCell ref="B24:C24"/>
    <mergeCell ref="A35:C35"/>
    <mergeCell ref="B40:C40"/>
    <mergeCell ref="A15:C15"/>
    <mergeCell ref="A16:C16"/>
    <mergeCell ref="B17:C17"/>
    <mergeCell ref="B18:C18"/>
    <mergeCell ref="A19:C19"/>
    <mergeCell ref="A20:C20"/>
    <mergeCell ref="L6:L7"/>
    <mergeCell ref="A9:C9"/>
    <mergeCell ref="A11:C11"/>
    <mergeCell ref="A12:C12"/>
    <mergeCell ref="A13:C13"/>
    <mergeCell ref="A14:C14"/>
    <mergeCell ref="K2:L2"/>
    <mergeCell ref="C3:J3"/>
    <mergeCell ref="A5:B5"/>
    <mergeCell ref="I5:J5"/>
    <mergeCell ref="A6:C7"/>
    <mergeCell ref="D6:D7"/>
    <mergeCell ref="E6:F6"/>
    <mergeCell ref="G6:I6"/>
    <mergeCell ref="J6:J7"/>
    <mergeCell ref="K6:K7"/>
  </mergeCells>
  <printOptions horizontalCentered="1"/>
  <pageMargins left="0.11811023622047245" right="0.11811023622047245" top="0.23622047244094491" bottom="0.15748031496062992" header="0.31496062992125984" footer="0.11811023622047245"/>
  <pageSetup paperSize="9" scale="80" firstPageNumber="0" orientation="landscape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B823C9-30FB-4B3D-A3C0-6C4377B21887}">
  <dimension ref="A1:Y172"/>
  <sheetViews>
    <sheetView tabSelected="1" zoomScale="120" zoomScaleNormal="120" workbookViewId="0">
      <selection activeCell="O64" sqref="O64"/>
    </sheetView>
  </sheetViews>
  <sheetFormatPr defaultRowHeight="12.75"/>
  <cols>
    <col min="1" max="1" width="4" style="317" customWidth="1"/>
    <col min="2" max="2" width="5.7109375" style="317" customWidth="1"/>
    <col min="3" max="3" width="65.140625" style="489" customWidth="1"/>
    <col min="4" max="4" width="12.7109375" style="332" customWidth="1"/>
    <col min="5" max="5" width="11.7109375" style="332" customWidth="1"/>
    <col min="6" max="6" width="12" style="191" customWidth="1"/>
    <col min="7" max="7" width="11.28515625" style="191" customWidth="1"/>
    <col min="8" max="8" width="12" style="191" customWidth="1"/>
    <col min="9" max="10" width="11.42578125" style="191" customWidth="1"/>
    <col min="11" max="11" width="10.42578125" style="191" customWidth="1"/>
    <col min="12" max="12" width="12.85546875" style="191" customWidth="1"/>
    <col min="13" max="13" width="11.7109375" style="191" customWidth="1"/>
    <col min="14" max="256" width="9.140625" style="191"/>
    <col min="257" max="257" width="4" style="191" customWidth="1"/>
    <col min="258" max="258" width="5.7109375" style="191" customWidth="1"/>
    <col min="259" max="259" width="65.140625" style="191" customWidth="1"/>
    <col min="260" max="260" width="12.7109375" style="191" customWidth="1"/>
    <col min="261" max="261" width="11.7109375" style="191" customWidth="1"/>
    <col min="262" max="262" width="12" style="191" customWidth="1"/>
    <col min="263" max="263" width="11.28515625" style="191" customWidth="1"/>
    <col min="264" max="264" width="12" style="191" customWidth="1"/>
    <col min="265" max="266" width="11.42578125" style="191" customWidth="1"/>
    <col min="267" max="267" width="10.42578125" style="191" customWidth="1"/>
    <col min="268" max="268" width="12.85546875" style="191" customWidth="1"/>
    <col min="269" max="269" width="11.7109375" style="191" customWidth="1"/>
    <col min="270" max="512" width="9.140625" style="191"/>
    <col min="513" max="513" width="4" style="191" customWidth="1"/>
    <col min="514" max="514" width="5.7109375" style="191" customWidth="1"/>
    <col min="515" max="515" width="65.140625" style="191" customWidth="1"/>
    <col min="516" max="516" width="12.7109375" style="191" customWidth="1"/>
    <col min="517" max="517" width="11.7109375" style="191" customWidth="1"/>
    <col min="518" max="518" width="12" style="191" customWidth="1"/>
    <col min="519" max="519" width="11.28515625" style="191" customWidth="1"/>
    <col min="520" max="520" width="12" style="191" customWidth="1"/>
    <col min="521" max="522" width="11.42578125" style="191" customWidth="1"/>
    <col min="523" max="523" width="10.42578125" style="191" customWidth="1"/>
    <col min="524" max="524" width="12.85546875" style="191" customWidth="1"/>
    <col min="525" max="525" width="11.7109375" style="191" customWidth="1"/>
    <col min="526" max="768" width="9.140625" style="191"/>
    <col min="769" max="769" width="4" style="191" customWidth="1"/>
    <col min="770" max="770" width="5.7109375" style="191" customWidth="1"/>
    <col min="771" max="771" width="65.140625" style="191" customWidth="1"/>
    <col min="772" max="772" width="12.7109375" style="191" customWidth="1"/>
    <col min="773" max="773" width="11.7109375" style="191" customWidth="1"/>
    <col min="774" max="774" width="12" style="191" customWidth="1"/>
    <col min="775" max="775" width="11.28515625" style="191" customWidth="1"/>
    <col min="776" max="776" width="12" style="191" customWidth="1"/>
    <col min="777" max="778" width="11.42578125" style="191" customWidth="1"/>
    <col min="779" max="779" width="10.42578125" style="191" customWidth="1"/>
    <col min="780" max="780" width="12.85546875" style="191" customWidth="1"/>
    <col min="781" max="781" width="11.7109375" style="191" customWidth="1"/>
    <col min="782" max="1024" width="9.140625" style="191"/>
    <col min="1025" max="1025" width="4" style="191" customWidth="1"/>
    <col min="1026" max="1026" width="5.7109375" style="191" customWidth="1"/>
    <col min="1027" max="1027" width="65.140625" style="191" customWidth="1"/>
    <col min="1028" max="1028" width="12.7109375" style="191" customWidth="1"/>
    <col min="1029" max="1029" width="11.7109375" style="191" customWidth="1"/>
    <col min="1030" max="1030" width="12" style="191" customWidth="1"/>
    <col min="1031" max="1031" width="11.28515625" style="191" customWidth="1"/>
    <col min="1032" max="1032" width="12" style="191" customWidth="1"/>
    <col min="1033" max="1034" width="11.42578125" style="191" customWidth="1"/>
    <col min="1035" max="1035" width="10.42578125" style="191" customWidth="1"/>
    <col min="1036" max="1036" width="12.85546875" style="191" customWidth="1"/>
    <col min="1037" max="1037" width="11.7109375" style="191" customWidth="1"/>
    <col min="1038" max="1280" width="9.140625" style="191"/>
    <col min="1281" max="1281" width="4" style="191" customWidth="1"/>
    <col min="1282" max="1282" width="5.7109375" style="191" customWidth="1"/>
    <col min="1283" max="1283" width="65.140625" style="191" customWidth="1"/>
    <col min="1284" max="1284" width="12.7109375" style="191" customWidth="1"/>
    <col min="1285" max="1285" width="11.7109375" style="191" customWidth="1"/>
    <col min="1286" max="1286" width="12" style="191" customWidth="1"/>
    <col min="1287" max="1287" width="11.28515625" style="191" customWidth="1"/>
    <col min="1288" max="1288" width="12" style="191" customWidth="1"/>
    <col min="1289" max="1290" width="11.42578125" style="191" customWidth="1"/>
    <col min="1291" max="1291" width="10.42578125" style="191" customWidth="1"/>
    <col min="1292" max="1292" width="12.85546875" style="191" customWidth="1"/>
    <col min="1293" max="1293" width="11.7109375" style="191" customWidth="1"/>
    <col min="1294" max="1536" width="9.140625" style="191"/>
    <col min="1537" max="1537" width="4" style="191" customWidth="1"/>
    <col min="1538" max="1538" width="5.7109375" style="191" customWidth="1"/>
    <col min="1539" max="1539" width="65.140625" style="191" customWidth="1"/>
    <col min="1540" max="1540" width="12.7109375" style="191" customWidth="1"/>
    <col min="1541" max="1541" width="11.7109375" style="191" customWidth="1"/>
    <col min="1542" max="1542" width="12" style="191" customWidth="1"/>
    <col min="1543" max="1543" width="11.28515625" style="191" customWidth="1"/>
    <col min="1544" max="1544" width="12" style="191" customWidth="1"/>
    <col min="1545" max="1546" width="11.42578125" style="191" customWidth="1"/>
    <col min="1547" max="1547" width="10.42578125" style="191" customWidth="1"/>
    <col min="1548" max="1548" width="12.85546875" style="191" customWidth="1"/>
    <col min="1549" max="1549" width="11.7109375" style="191" customWidth="1"/>
    <col min="1550" max="1792" width="9.140625" style="191"/>
    <col min="1793" max="1793" width="4" style="191" customWidth="1"/>
    <col min="1794" max="1794" width="5.7109375" style="191" customWidth="1"/>
    <col min="1795" max="1795" width="65.140625" style="191" customWidth="1"/>
    <col min="1796" max="1796" width="12.7109375" style="191" customWidth="1"/>
    <col min="1797" max="1797" width="11.7109375" style="191" customWidth="1"/>
    <col min="1798" max="1798" width="12" style="191" customWidth="1"/>
    <col min="1799" max="1799" width="11.28515625" style="191" customWidth="1"/>
    <col min="1800" max="1800" width="12" style="191" customWidth="1"/>
    <col min="1801" max="1802" width="11.42578125" style="191" customWidth="1"/>
    <col min="1803" max="1803" width="10.42578125" style="191" customWidth="1"/>
    <col min="1804" max="1804" width="12.85546875" style="191" customWidth="1"/>
    <col min="1805" max="1805" width="11.7109375" style="191" customWidth="1"/>
    <col min="1806" max="2048" width="9.140625" style="191"/>
    <col min="2049" max="2049" width="4" style="191" customWidth="1"/>
    <col min="2050" max="2050" width="5.7109375" style="191" customWidth="1"/>
    <col min="2051" max="2051" width="65.140625" style="191" customWidth="1"/>
    <col min="2052" max="2052" width="12.7109375" style="191" customWidth="1"/>
    <col min="2053" max="2053" width="11.7109375" style="191" customWidth="1"/>
    <col min="2054" max="2054" width="12" style="191" customWidth="1"/>
    <col min="2055" max="2055" width="11.28515625" style="191" customWidth="1"/>
    <col min="2056" max="2056" width="12" style="191" customWidth="1"/>
    <col min="2057" max="2058" width="11.42578125" style="191" customWidth="1"/>
    <col min="2059" max="2059" width="10.42578125" style="191" customWidth="1"/>
    <col min="2060" max="2060" width="12.85546875" style="191" customWidth="1"/>
    <col min="2061" max="2061" width="11.7109375" style="191" customWidth="1"/>
    <col min="2062" max="2304" width="9.140625" style="191"/>
    <col min="2305" max="2305" width="4" style="191" customWidth="1"/>
    <col min="2306" max="2306" width="5.7109375" style="191" customWidth="1"/>
    <col min="2307" max="2307" width="65.140625" style="191" customWidth="1"/>
    <col min="2308" max="2308" width="12.7109375" style="191" customWidth="1"/>
    <col min="2309" max="2309" width="11.7109375" style="191" customWidth="1"/>
    <col min="2310" max="2310" width="12" style="191" customWidth="1"/>
    <col min="2311" max="2311" width="11.28515625" style="191" customWidth="1"/>
    <col min="2312" max="2312" width="12" style="191" customWidth="1"/>
    <col min="2313" max="2314" width="11.42578125" style="191" customWidth="1"/>
    <col min="2315" max="2315" width="10.42578125" style="191" customWidth="1"/>
    <col min="2316" max="2316" width="12.85546875" style="191" customWidth="1"/>
    <col min="2317" max="2317" width="11.7109375" style="191" customWidth="1"/>
    <col min="2318" max="2560" width="9.140625" style="191"/>
    <col min="2561" max="2561" width="4" style="191" customWidth="1"/>
    <col min="2562" max="2562" width="5.7109375" style="191" customWidth="1"/>
    <col min="2563" max="2563" width="65.140625" style="191" customWidth="1"/>
    <col min="2564" max="2564" width="12.7109375" style="191" customWidth="1"/>
    <col min="2565" max="2565" width="11.7109375" style="191" customWidth="1"/>
    <col min="2566" max="2566" width="12" style="191" customWidth="1"/>
    <col min="2567" max="2567" width="11.28515625" style="191" customWidth="1"/>
    <col min="2568" max="2568" width="12" style="191" customWidth="1"/>
    <col min="2569" max="2570" width="11.42578125" style="191" customWidth="1"/>
    <col min="2571" max="2571" width="10.42578125" style="191" customWidth="1"/>
    <col min="2572" max="2572" width="12.85546875" style="191" customWidth="1"/>
    <col min="2573" max="2573" width="11.7109375" style="191" customWidth="1"/>
    <col min="2574" max="2816" width="9.140625" style="191"/>
    <col min="2817" max="2817" width="4" style="191" customWidth="1"/>
    <col min="2818" max="2818" width="5.7109375" style="191" customWidth="1"/>
    <col min="2819" max="2819" width="65.140625" style="191" customWidth="1"/>
    <col min="2820" max="2820" width="12.7109375" style="191" customWidth="1"/>
    <col min="2821" max="2821" width="11.7109375" style="191" customWidth="1"/>
    <col min="2822" max="2822" width="12" style="191" customWidth="1"/>
    <col min="2823" max="2823" width="11.28515625" style="191" customWidth="1"/>
    <col min="2824" max="2824" width="12" style="191" customWidth="1"/>
    <col min="2825" max="2826" width="11.42578125" style="191" customWidth="1"/>
    <col min="2827" max="2827" width="10.42578125" style="191" customWidth="1"/>
    <col min="2828" max="2828" width="12.85546875" style="191" customWidth="1"/>
    <col min="2829" max="2829" width="11.7109375" style="191" customWidth="1"/>
    <col min="2830" max="3072" width="9.140625" style="191"/>
    <col min="3073" max="3073" width="4" style="191" customWidth="1"/>
    <col min="3074" max="3074" width="5.7109375" style="191" customWidth="1"/>
    <col min="3075" max="3075" width="65.140625" style="191" customWidth="1"/>
    <col min="3076" max="3076" width="12.7109375" style="191" customWidth="1"/>
    <col min="3077" max="3077" width="11.7109375" style="191" customWidth="1"/>
    <col min="3078" max="3078" width="12" style="191" customWidth="1"/>
    <col min="3079" max="3079" width="11.28515625" style="191" customWidth="1"/>
    <col min="3080" max="3080" width="12" style="191" customWidth="1"/>
    <col min="3081" max="3082" width="11.42578125" style="191" customWidth="1"/>
    <col min="3083" max="3083" width="10.42578125" style="191" customWidth="1"/>
    <col min="3084" max="3084" width="12.85546875" style="191" customWidth="1"/>
    <col min="3085" max="3085" width="11.7109375" style="191" customWidth="1"/>
    <col min="3086" max="3328" width="9.140625" style="191"/>
    <col min="3329" max="3329" width="4" style="191" customWidth="1"/>
    <col min="3330" max="3330" width="5.7109375" style="191" customWidth="1"/>
    <col min="3331" max="3331" width="65.140625" style="191" customWidth="1"/>
    <col min="3332" max="3332" width="12.7109375" style="191" customWidth="1"/>
    <col min="3333" max="3333" width="11.7109375" style="191" customWidth="1"/>
    <col min="3334" max="3334" width="12" style="191" customWidth="1"/>
    <col min="3335" max="3335" width="11.28515625" style="191" customWidth="1"/>
    <col min="3336" max="3336" width="12" style="191" customWidth="1"/>
    <col min="3337" max="3338" width="11.42578125" style="191" customWidth="1"/>
    <col min="3339" max="3339" width="10.42578125" style="191" customWidth="1"/>
    <col min="3340" max="3340" width="12.85546875" style="191" customWidth="1"/>
    <col min="3341" max="3341" width="11.7109375" style="191" customWidth="1"/>
    <col min="3342" max="3584" width="9.140625" style="191"/>
    <col min="3585" max="3585" width="4" style="191" customWidth="1"/>
    <col min="3586" max="3586" width="5.7109375" style="191" customWidth="1"/>
    <col min="3587" max="3587" width="65.140625" style="191" customWidth="1"/>
    <col min="3588" max="3588" width="12.7109375" style="191" customWidth="1"/>
    <col min="3589" max="3589" width="11.7109375" style="191" customWidth="1"/>
    <col min="3590" max="3590" width="12" style="191" customWidth="1"/>
    <col min="3591" max="3591" width="11.28515625" style="191" customWidth="1"/>
    <col min="3592" max="3592" width="12" style="191" customWidth="1"/>
    <col min="3593" max="3594" width="11.42578125" style="191" customWidth="1"/>
    <col min="3595" max="3595" width="10.42578125" style="191" customWidth="1"/>
    <col min="3596" max="3596" width="12.85546875" style="191" customWidth="1"/>
    <col min="3597" max="3597" width="11.7109375" style="191" customWidth="1"/>
    <col min="3598" max="3840" width="9.140625" style="191"/>
    <col min="3841" max="3841" width="4" style="191" customWidth="1"/>
    <col min="3842" max="3842" width="5.7109375" style="191" customWidth="1"/>
    <col min="3843" max="3843" width="65.140625" style="191" customWidth="1"/>
    <col min="3844" max="3844" width="12.7109375" style="191" customWidth="1"/>
    <col min="3845" max="3845" width="11.7109375" style="191" customWidth="1"/>
    <col min="3846" max="3846" width="12" style="191" customWidth="1"/>
    <col min="3847" max="3847" width="11.28515625" style="191" customWidth="1"/>
    <col min="3848" max="3848" width="12" style="191" customWidth="1"/>
    <col min="3849" max="3850" width="11.42578125" style="191" customWidth="1"/>
    <col min="3851" max="3851" width="10.42578125" style="191" customWidth="1"/>
    <col min="3852" max="3852" width="12.85546875" style="191" customWidth="1"/>
    <col min="3853" max="3853" width="11.7109375" style="191" customWidth="1"/>
    <col min="3854" max="4096" width="9.140625" style="191"/>
    <col min="4097" max="4097" width="4" style="191" customWidth="1"/>
    <col min="4098" max="4098" width="5.7109375" style="191" customWidth="1"/>
    <col min="4099" max="4099" width="65.140625" style="191" customWidth="1"/>
    <col min="4100" max="4100" width="12.7109375" style="191" customWidth="1"/>
    <col min="4101" max="4101" width="11.7109375" style="191" customWidth="1"/>
    <col min="4102" max="4102" width="12" style="191" customWidth="1"/>
    <col min="4103" max="4103" width="11.28515625" style="191" customWidth="1"/>
    <col min="4104" max="4104" width="12" style="191" customWidth="1"/>
    <col min="4105" max="4106" width="11.42578125" style="191" customWidth="1"/>
    <col min="4107" max="4107" width="10.42578125" style="191" customWidth="1"/>
    <col min="4108" max="4108" width="12.85546875" style="191" customWidth="1"/>
    <col min="4109" max="4109" width="11.7109375" style="191" customWidth="1"/>
    <col min="4110" max="4352" width="9.140625" style="191"/>
    <col min="4353" max="4353" width="4" style="191" customWidth="1"/>
    <col min="4354" max="4354" width="5.7109375" style="191" customWidth="1"/>
    <col min="4355" max="4355" width="65.140625" style="191" customWidth="1"/>
    <col min="4356" max="4356" width="12.7109375" style="191" customWidth="1"/>
    <col min="4357" max="4357" width="11.7109375" style="191" customWidth="1"/>
    <col min="4358" max="4358" width="12" style="191" customWidth="1"/>
    <col min="4359" max="4359" width="11.28515625" style="191" customWidth="1"/>
    <col min="4360" max="4360" width="12" style="191" customWidth="1"/>
    <col min="4361" max="4362" width="11.42578125" style="191" customWidth="1"/>
    <col min="4363" max="4363" width="10.42578125" style="191" customWidth="1"/>
    <col min="4364" max="4364" width="12.85546875" style="191" customWidth="1"/>
    <col min="4365" max="4365" width="11.7109375" style="191" customWidth="1"/>
    <col min="4366" max="4608" width="9.140625" style="191"/>
    <col min="4609" max="4609" width="4" style="191" customWidth="1"/>
    <col min="4610" max="4610" width="5.7109375" style="191" customWidth="1"/>
    <col min="4611" max="4611" width="65.140625" style="191" customWidth="1"/>
    <col min="4612" max="4612" width="12.7109375" style="191" customWidth="1"/>
    <col min="4613" max="4613" width="11.7109375" style="191" customWidth="1"/>
    <col min="4614" max="4614" width="12" style="191" customWidth="1"/>
    <col min="4615" max="4615" width="11.28515625" style="191" customWidth="1"/>
    <col min="4616" max="4616" width="12" style="191" customWidth="1"/>
    <col min="4617" max="4618" width="11.42578125" style="191" customWidth="1"/>
    <col min="4619" max="4619" width="10.42578125" style="191" customWidth="1"/>
    <col min="4620" max="4620" width="12.85546875" style="191" customWidth="1"/>
    <col min="4621" max="4621" width="11.7109375" style="191" customWidth="1"/>
    <col min="4622" max="4864" width="9.140625" style="191"/>
    <col min="4865" max="4865" width="4" style="191" customWidth="1"/>
    <col min="4866" max="4866" width="5.7109375" style="191" customWidth="1"/>
    <col min="4867" max="4867" width="65.140625" style="191" customWidth="1"/>
    <col min="4868" max="4868" width="12.7109375" style="191" customWidth="1"/>
    <col min="4869" max="4869" width="11.7109375" style="191" customWidth="1"/>
    <col min="4870" max="4870" width="12" style="191" customWidth="1"/>
    <col min="4871" max="4871" width="11.28515625" style="191" customWidth="1"/>
    <col min="4872" max="4872" width="12" style="191" customWidth="1"/>
    <col min="4873" max="4874" width="11.42578125" style="191" customWidth="1"/>
    <col min="4875" max="4875" width="10.42578125" style="191" customWidth="1"/>
    <col min="4876" max="4876" width="12.85546875" style="191" customWidth="1"/>
    <col min="4877" max="4877" width="11.7109375" style="191" customWidth="1"/>
    <col min="4878" max="5120" width="9.140625" style="191"/>
    <col min="5121" max="5121" width="4" style="191" customWidth="1"/>
    <col min="5122" max="5122" width="5.7109375" style="191" customWidth="1"/>
    <col min="5123" max="5123" width="65.140625" style="191" customWidth="1"/>
    <col min="5124" max="5124" width="12.7109375" style="191" customWidth="1"/>
    <col min="5125" max="5125" width="11.7109375" style="191" customWidth="1"/>
    <col min="5126" max="5126" width="12" style="191" customWidth="1"/>
    <col min="5127" max="5127" width="11.28515625" style="191" customWidth="1"/>
    <col min="5128" max="5128" width="12" style="191" customWidth="1"/>
    <col min="5129" max="5130" width="11.42578125" style="191" customWidth="1"/>
    <col min="5131" max="5131" width="10.42578125" style="191" customWidth="1"/>
    <col min="5132" max="5132" width="12.85546875" style="191" customWidth="1"/>
    <col min="5133" max="5133" width="11.7109375" style="191" customWidth="1"/>
    <col min="5134" max="5376" width="9.140625" style="191"/>
    <col min="5377" max="5377" width="4" style="191" customWidth="1"/>
    <col min="5378" max="5378" width="5.7109375" style="191" customWidth="1"/>
    <col min="5379" max="5379" width="65.140625" style="191" customWidth="1"/>
    <col min="5380" max="5380" width="12.7109375" style="191" customWidth="1"/>
    <col min="5381" max="5381" width="11.7109375" style="191" customWidth="1"/>
    <col min="5382" max="5382" width="12" style="191" customWidth="1"/>
    <col min="5383" max="5383" width="11.28515625" style="191" customWidth="1"/>
    <col min="5384" max="5384" width="12" style="191" customWidth="1"/>
    <col min="5385" max="5386" width="11.42578125" style="191" customWidth="1"/>
    <col min="5387" max="5387" width="10.42578125" style="191" customWidth="1"/>
    <col min="5388" max="5388" width="12.85546875" style="191" customWidth="1"/>
    <col min="5389" max="5389" width="11.7109375" style="191" customWidth="1"/>
    <col min="5390" max="5632" width="9.140625" style="191"/>
    <col min="5633" max="5633" width="4" style="191" customWidth="1"/>
    <col min="5634" max="5634" width="5.7109375" style="191" customWidth="1"/>
    <col min="5635" max="5635" width="65.140625" style="191" customWidth="1"/>
    <col min="5636" max="5636" width="12.7109375" style="191" customWidth="1"/>
    <col min="5637" max="5637" width="11.7109375" style="191" customWidth="1"/>
    <col min="5638" max="5638" width="12" style="191" customWidth="1"/>
    <col min="5639" max="5639" width="11.28515625" style="191" customWidth="1"/>
    <col min="5640" max="5640" width="12" style="191" customWidth="1"/>
    <col min="5641" max="5642" width="11.42578125" style="191" customWidth="1"/>
    <col min="5643" max="5643" width="10.42578125" style="191" customWidth="1"/>
    <col min="5644" max="5644" width="12.85546875" style="191" customWidth="1"/>
    <col min="5645" max="5645" width="11.7109375" style="191" customWidth="1"/>
    <col min="5646" max="5888" width="9.140625" style="191"/>
    <col min="5889" max="5889" width="4" style="191" customWidth="1"/>
    <col min="5890" max="5890" width="5.7109375" style="191" customWidth="1"/>
    <col min="5891" max="5891" width="65.140625" style="191" customWidth="1"/>
    <col min="5892" max="5892" width="12.7109375" style="191" customWidth="1"/>
    <col min="5893" max="5893" width="11.7109375" style="191" customWidth="1"/>
    <col min="5894" max="5894" width="12" style="191" customWidth="1"/>
    <col min="5895" max="5895" width="11.28515625" style="191" customWidth="1"/>
    <col min="5896" max="5896" width="12" style="191" customWidth="1"/>
    <col min="5897" max="5898" width="11.42578125" style="191" customWidth="1"/>
    <col min="5899" max="5899" width="10.42578125" style="191" customWidth="1"/>
    <col min="5900" max="5900" width="12.85546875" style="191" customWidth="1"/>
    <col min="5901" max="5901" width="11.7109375" style="191" customWidth="1"/>
    <col min="5902" max="6144" width="9.140625" style="191"/>
    <col min="6145" max="6145" width="4" style="191" customWidth="1"/>
    <col min="6146" max="6146" width="5.7109375" style="191" customWidth="1"/>
    <col min="6147" max="6147" width="65.140625" style="191" customWidth="1"/>
    <col min="6148" max="6148" width="12.7109375" style="191" customWidth="1"/>
    <col min="6149" max="6149" width="11.7109375" style="191" customWidth="1"/>
    <col min="6150" max="6150" width="12" style="191" customWidth="1"/>
    <col min="6151" max="6151" width="11.28515625" style="191" customWidth="1"/>
    <col min="6152" max="6152" width="12" style="191" customWidth="1"/>
    <col min="6153" max="6154" width="11.42578125" style="191" customWidth="1"/>
    <col min="6155" max="6155" width="10.42578125" style="191" customWidth="1"/>
    <col min="6156" max="6156" width="12.85546875" style="191" customWidth="1"/>
    <col min="6157" max="6157" width="11.7109375" style="191" customWidth="1"/>
    <col min="6158" max="6400" width="9.140625" style="191"/>
    <col min="6401" max="6401" width="4" style="191" customWidth="1"/>
    <col min="6402" max="6402" width="5.7109375" style="191" customWidth="1"/>
    <col min="6403" max="6403" width="65.140625" style="191" customWidth="1"/>
    <col min="6404" max="6404" width="12.7109375" style="191" customWidth="1"/>
    <col min="6405" max="6405" width="11.7109375" style="191" customWidth="1"/>
    <col min="6406" max="6406" width="12" style="191" customWidth="1"/>
    <col min="6407" max="6407" width="11.28515625" style="191" customWidth="1"/>
    <col min="6408" max="6408" width="12" style="191" customWidth="1"/>
    <col min="6409" max="6410" width="11.42578125" style="191" customWidth="1"/>
    <col min="6411" max="6411" width="10.42578125" style="191" customWidth="1"/>
    <col min="6412" max="6412" width="12.85546875" style="191" customWidth="1"/>
    <col min="6413" max="6413" width="11.7109375" style="191" customWidth="1"/>
    <col min="6414" max="6656" width="9.140625" style="191"/>
    <col min="6657" max="6657" width="4" style="191" customWidth="1"/>
    <col min="6658" max="6658" width="5.7109375" style="191" customWidth="1"/>
    <col min="6659" max="6659" width="65.140625" style="191" customWidth="1"/>
    <col min="6660" max="6660" width="12.7109375" style="191" customWidth="1"/>
    <col min="6661" max="6661" width="11.7109375" style="191" customWidth="1"/>
    <col min="6662" max="6662" width="12" style="191" customWidth="1"/>
    <col min="6663" max="6663" width="11.28515625" style="191" customWidth="1"/>
    <col min="6664" max="6664" width="12" style="191" customWidth="1"/>
    <col min="6665" max="6666" width="11.42578125" style="191" customWidth="1"/>
    <col min="6667" max="6667" width="10.42578125" style="191" customWidth="1"/>
    <col min="6668" max="6668" width="12.85546875" style="191" customWidth="1"/>
    <col min="6669" max="6669" width="11.7109375" style="191" customWidth="1"/>
    <col min="6670" max="6912" width="9.140625" style="191"/>
    <col min="6913" max="6913" width="4" style="191" customWidth="1"/>
    <col min="6914" max="6914" width="5.7109375" style="191" customWidth="1"/>
    <col min="6915" max="6915" width="65.140625" style="191" customWidth="1"/>
    <col min="6916" max="6916" width="12.7109375" style="191" customWidth="1"/>
    <col min="6917" max="6917" width="11.7109375" style="191" customWidth="1"/>
    <col min="6918" max="6918" width="12" style="191" customWidth="1"/>
    <col min="6919" max="6919" width="11.28515625" style="191" customWidth="1"/>
    <col min="6920" max="6920" width="12" style="191" customWidth="1"/>
    <col min="6921" max="6922" width="11.42578125" style="191" customWidth="1"/>
    <col min="6923" max="6923" width="10.42578125" style="191" customWidth="1"/>
    <col min="6924" max="6924" width="12.85546875" style="191" customWidth="1"/>
    <col min="6925" max="6925" width="11.7109375" style="191" customWidth="1"/>
    <col min="6926" max="7168" width="9.140625" style="191"/>
    <col min="7169" max="7169" width="4" style="191" customWidth="1"/>
    <col min="7170" max="7170" width="5.7109375" style="191" customWidth="1"/>
    <col min="7171" max="7171" width="65.140625" style="191" customWidth="1"/>
    <col min="7172" max="7172" width="12.7109375" style="191" customWidth="1"/>
    <col min="7173" max="7173" width="11.7109375" style="191" customWidth="1"/>
    <col min="7174" max="7174" width="12" style="191" customWidth="1"/>
    <col min="7175" max="7175" width="11.28515625" style="191" customWidth="1"/>
    <col min="7176" max="7176" width="12" style="191" customWidth="1"/>
    <col min="7177" max="7178" width="11.42578125" style="191" customWidth="1"/>
    <col min="7179" max="7179" width="10.42578125" style="191" customWidth="1"/>
    <col min="7180" max="7180" width="12.85546875" style="191" customWidth="1"/>
    <col min="7181" max="7181" width="11.7109375" style="191" customWidth="1"/>
    <col min="7182" max="7424" width="9.140625" style="191"/>
    <col min="7425" max="7425" width="4" style="191" customWidth="1"/>
    <col min="7426" max="7426" width="5.7109375" style="191" customWidth="1"/>
    <col min="7427" max="7427" width="65.140625" style="191" customWidth="1"/>
    <col min="7428" max="7428" width="12.7109375" style="191" customWidth="1"/>
    <col min="7429" max="7429" width="11.7109375" style="191" customWidth="1"/>
    <col min="7430" max="7430" width="12" style="191" customWidth="1"/>
    <col min="7431" max="7431" width="11.28515625" style="191" customWidth="1"/>
    <col min="7432" max="7432" width="12" style="191" customWidth="1"/>
    <col min="7433" max="7434" width="11.42578125" style="191" customWidth="1"/>
    <col min="7435" max="7435" width="10.42578125" style="191" customWidth="1"/>
    <col min="7436" max="7436" width="12.85546875" style="191" customWidth="1"/>
    <col min="7437" max="7437" width="11.7109375" style="191" customWidth="1"/>
    <col min="7438" max="7680" width="9.140625" style="191"/>
    <col min="7681" max="7681" width="4" style="191" customWidth="1"/>
    <col min="7682" max="7682" width="5.7109375" style="191" customWidth="1"/>
    <col min="7683" max="7683" width="65.140625" style="191" customWidth="1"/>
    <col min="7684" max="7684" width="12.7109375" style="191" customWidth="1"/>
    <col min="7685" max="7685" width="11.7109375" style="191" customWidth="1"/>
    <col min="7686" max="7686" width="12" style="191" customWidth="1"/>
    <col min="7687" max="7687" width="11.28515625" style="191" customWidth="1"/>
    <col min="7688" max="7688" width="12" style="191" customWidth="1"/>
    <col min="7689" max="7690" width="11.42578125" style="191" customWidth="1"/>
    <col min="7691" max="7691" width="10.42578125" style="191" customWidth="1"/>
    <col min="7692" max="7692" width="12.85546875" style="191" customWidth="1"/>
    <col min="7693" max="7693" width="11.7109375" style="191" customWidth="1"/>
    <col min="7694" max="7936" width="9.140625" style="191"/>
    <col min="7937" max="7937" width="4" style="191" customWidth="1"/>
    <col min="7938" max="7938" width="5.7109375" style="191" customWidth="1"/>
    <col min="7939" max="7939" width="65.140625" style="191" customWidth="1"/>
    <col min="7940" max="7940" width="12.7109375" style="191" customWidth="1"/>
    <col min="7941" max="7941" width="11.7109375" style="191" customWidth="1"/>
    <col min="7942" max="7942" width="12" style="191" customWidth="1"/>
    <col min="7943" max="7943" width="11.28515625" style="191" customWidth="1"/>
    <col min="7944" max="7944" width="12" style="191" customWidth="1"/>
    <col min="7945" max="7946" width="11.42578125" style="191" customWidth="1"/>
    <col min="7947" max="7947" width="10.42578125" style="191" customWidth="1"/>
    <col min="7948" max="7948" width="12.85546875" style="191" customWidth="1"/>
    <col min="7949" max="7949" width="11.7109375" style="191" customWidth="1"/>
    <col min="7950" max="8192" width="9.140625" style="191"/>
    <col min="8193" max="8193" width="4" style="191" customWidth="1"/>
    <col min="8194" max="8194" width="5.7109375" style="191" customWidth="1"/>
    <col min="8195" max="8195" width="65.140625" style="191" customWidth="1"/>
    <col min="8196" max="8196" width="12.7109375" style="191" customWidth="1"/>
    <col min="8197" max="8197" width="11.7109375" style="191" customWidth="1"/>
    <col min="8198" max="8198" width="12" style="191" customWidth="1"/>
    <col min="8199" max="8199" width="11.28515625" style="191" customWidth="1"/>
    <col min="8200" max="8200" width="12" style="191" customWidth="1"/>
    <col min="8201" max="8202" width="11.42578125" style="191" customWidth="1"/>
    <col min="8203" max="8203" width="10.42578125" style="191" customWidth="1"/>
    <col min="8204" max="8204" width="12.85546875" style="191" customWidth="1"/>
    <col min="8205" max="8205" width="11.7109375" style="191" customWidth="1"/>
    <col min="8206" max="8448" width="9.140625" style="191"/>
    <col min="8449" max="8449" width="4" style="191" customWidth="1"/>
    <col min="8450" max="8450" width="5.7109375" style="191" customWidth="1"/>
    <col min="8451" max="8451" width="65.140625" style="191" customWidth="1"/>
    <col min="8452" max="8452" width="12.7109375" style="191" customWidth="1"/>
    <col min="8453" max="8453" width="11.7109375" style="191" customWidth="1"/>
    <col min="8454" max="8454" width="12" style="191" customWidth="1"/>
    <col min="8455" max="8455" width="11.28515625" style="191" customWidth="1"/>
    <col min="8456" max="8456" width="12" style="191" customWidth="1"/>
    <col min="8457" max="8458" width="11.42578125" style="191" customWidth="1"/>
    <col min="8459" max="8459" width="10.42578125" style="191" customWidth="1"/>
    <col min="8460" max="8460" width="12.85546875" style="191" customWidth="1"/>
    <col min="8461" max="8461" width="11.7109375" style="191" customWidth="1"/>
    <col min="8462" max="8704" width="9.140625" style="191"/>
    <col min="8705" max="8705" width="4" style="191" customWidth="1"/>
    <col min="8706" max="8706" width="5.7109375" style="191" customWidth="1"/>
    <col min="8707" max="8707" width="65.140625" style="191" customWidth="1"/>
    <col min="8708" max="8708" width="12.7109375" style="191" customWidth="1"/>
    <col min="8709" max="8709" width="11.7109375" style="191" customWidth="1"/>
    <col min="8710" max="8710" width="12" style="191" customWidth="1"/>
    <col min="8711" max="8711" width="11.28515625" style="191" customWidth="1"/>
    <col min="8712" max="8712" width="12" style="191" customWidth="1"/>
    <col min="8713" max="8714" width="11.42578125" style="191" customWidth="1"/>
    <col min="8715" max="8715" width="10.42578125" style="191" customWidth="1"/>
    <col min="8716" max="8716" width="12.85546875" style="191" customWidth="1"/>
    <col min="8717" max="8717" width="11.7109375" style="191" customWidth="1"/>
    <col min="8718" max="8960" width="9.140625" style="191"/>
    <col min="8961" max="8961" width="4" style="191" customWidth="1"/>
    <col min="8962" max="8962" width="5.7109375" style="191" customWidth="1"/>
    <col min="8963" max="8963" width="65.140625" style="191" customWidth="1"/>
    <col min="8964" max="8964" width="12.7109375" style="191" customWidth="1"/>
    <col min="8965" max="8965" width="11.7109375" style="191" customWidth="1"/>
    <col min="8966" max="8966" width="12" style="191" customWidth="1"/>
    <col min="8967" max="8967" width="11.28515625" style="191" customWidth="1"/>
    <col min="8968" max="8968" width="12" style="191" customWidth="1"/>
    <col min="8969" max="8970" width="11.42578125" style="191" customWidth="1"/>
    <col min="8971" max="8971" width="10.42578125" style="191" customWidth="1"/>
    <col min="8972" max="8972" width="12.85546875" style="191" customWidth="1"/>
    <col min="8973" max="8973" width="11.7109375" style="191" customWidth="1"/>
    <col min="8974" max="9216" width="9.140625" style="191"/>
    <col min="9217" max="9217" width="4" style="191" customWidth="1"/>
    <col min="9218" max="9218" width="5.7109375" style="191" customWidth="1"/>
    <col min="9219" max="9219" width="65.140625" style="191" customWidth="1"/>
    <col min="9220" max="9220" width="12.7109375" style="191" customWidth="1"/>
    <col min="9221" max="9221" width="11.7109375" style="191" customWidth="1"/>
    <col min="9222" max="9222" width="12" style="191" customWidth="1"/>
    <col min="9223" max="9223" width="11.28515625" style="191" customWidth="1"/>
    <col min="9224" max="9224" width="12" style="191" customWidth="1"/>
    <col min="9225" max="9226" width="11.42578125" style="191" customWidth="1"/>
    <col min="9227" max="9227" width="10.42578125" style="191" customWidth="1"/>
    <col min="9228" max="9228" width="12.85546875" style="191" customWidth="1"/>
    <col min="9229" max="9229" width="11.7109375" style="191" customWidth="1"/>
    <col min="9230" max="9472" width="9.140625" style="191"/>
    <col min="9473" max="9473" width="4" style="191" customWidth="1"/>
    <col min="9474" max="9474" width="5.7109375" style="191" customWidth="1"/>
    <col min="9475" max="9475" width="65.140625" style="191" customWidth="1"/>
    <col min="9476" max="9476" width="12.7109375" style="191" customWidth="1"/>
    <col min="9477" max="9477" width="11.7109375" style="191" customWidth="1"/>
    <col min="9478" max="9478" width="12" style="191" customWidth="1"/>
    <col min="9479" max="9479" width="11.28515625" style="191" customWidth="1"/>
    <col min="9480" max="9480" width="12" style="191" customWidth="1"/>
    <col min="9481" max="9482" width="11.42578125" style="191" customWidth="1"/>
    <col min="9483" max="9483" width="10.42578125" style="191" customWidth="1"/>
    <col min="9484" max="9484" width="12.85546875" style="191" customWidth="1"/>
    <col min="9485" max="9485" width="11.7109375" style="191" customWidth="1"/>
    <col min="9486" max="9728" width="9.140625" style="191"/>
    <col min="9729" max="9729" width="4" style="191" customWidth="1"/>
    <col min="9730" max="9730" width="5.7109375" style="191" customWidth="1"/>
    <col min="9731" max="9731" width="65.140625" style="191" customWidth="1"/>
    <col min="9732" max="9732" width="12.7109375" style="191" customWidth="1"/>
    <col min="9733" max="9733" width="11.7109375" style="191" customWidth="1"/>
    <col min="9734" max="9734" width="12" style="191" customWidth="1"/>
    <col min="9735" max="9735" width="11.28515625" style="191" customWidth="1"/>
    <col min="9736" max="9736" width="12" style="191" customWidth="1"/>
    <col min="9737" max="9738" width="11.42578125" style="191" customWidth="1"/>
    <col min="9739" max="9739" width="10.42578125" style="191" customWidth="1"/>
    <col min="9740" max="9740" width="12.85546875" style="191" customWidth="1"/>
    <col min="9741" max="9741" width="11.7109375" style="191" customWidth="1"/>
    <col min="9742" max="9984" width="9.140625" style="191"/>
    <col min="9985" max="9985" width="4" style="191" customWidth="1"/>
    <col min="9986" max="9986" width="5.7109375" style="191" customWidth="1"/>
    <col min="9987" max="9987" width="65.140625" style="191" customWidth="1"/>
    <col min="9988" max="9988" width="12.7109375" style="191" customWidth="1"/>
    <col min="9989" max="9989" width="11.7109375" style="191" customWidth="1"/>
    <col min="9990" max="9990" width="12" style="191" customWidth="1"/>
    <col min="9991" max="9991" width="11.28515625" style="191" customWidth="1"/>
    <col min="9992" max="9992" width="12" style="191" customWidth="1"/>
    <col min="9993" max="9994" width="11.42578125" style="191" customWidth="1"/>
    <col min="9995" max="9995" width="10.42578125" style="191" customWidth="1"/>
    <col min="9996" max="9996" width="12.85546875" style="191" customWidth="1"/>
    <col min="9997" max="9997" width="11.7109375" style="191" customWidth="1"/>
    <col min="9998" max="10240" width="9.140625" style="191"/>
    <col min="10241" max="10241" width="4" style="191" customWidth="1"/>
    <col min="10242" max="10242" width="5.7109375" style="191" customWidth="1"/>
    <col min="10243" max="10243" width="65.140625" style="191" customWidth="1"/>
    <col min="10244" max="10244" width="12.7109375" style="191" customWidth="1"/>
    <col min="10245" max="10245" width="11.7109375" style="191" customWidth="1"/>
    <col min="10246" max="10246" width="12" style="191" customWidth="1"/>
    <col min="10247" max="10247" width="11.28515625" style="191" customWidth="1"/>
    <col min="10248" max="10248" width="12" style="191" customWidth="1"/>
    <col min="10249" max="10250" width="11.42578125" style="191" customWidth="1"/>
    <col min="10251" max="10251" width="10.42578125" style="191" customWidth="1"/>
    <col min="10252" max="10252" width="12.85546875" style="191" customWidth="1"/>
    <col min="10253" max="10253" width="11.7109375" style="191" customWidth="1"/>
    <col min="10254" max="10496" width="9.140625" style="191"/>
    <col min="10497" max="10497" width="4" style="191" customWidth="1"/>
    <col min="10498" max="10498" width="5.7109375" style="191" customWidth="1"/>
    <col min="10499" max="10499" width="65.140625" style="191" customWidth="1"/>
    <col min="10500" max="10500" width="12.7109375" style="191" customWidth="1"/>
    <col min="10501" max="10501" width="11.7109375" style="191" customWidth="1"/>
    <col min="10502" max="10502" width="12" style="191" customWidth="1"/>
    <col min="10503" max="10503" width="11.28515625" style="191" customWidth="1"/>
    <col min="10504" max="10504" width="12" style="191" customWidth="1"/>
    <col min="10505" max="10506" width="11.42578125" style="191" customWidth="1"/>
    <col min="10507" max="10507" width="10.42578125" style="191" customWidth="1"/>
    <col min="10508" max="10508" width="12.85546875" style="191" customWidth="1"/>
    <col min="10509" max="10509" width="11.7109375" style="191" customWidth="1"/>
    <col min="10510" max="10752" width="9.140625" style="191"/>
    <col min="10753" max="10753" width="4" style="191" customWidth="1"/>
    <col min="10754" max="10754" width="5.7109375" style="191" customWidth="1"/>
    <col min="10755" max="10755" width="65.140625" style="191" customWidth="1"/>
    <col min="10756" max="10756" width="12.7109375" style="191" customWidth="1"/>
    <col min="10757" max="10757" width="11.7109375" style="191" customWidth="1"/>
    <col min="10758" max="10758" width="12" style="191" customWidth="1"/>
    <col min="10759" max="10759" width="11.28515625" style="191" customWidth="1"/>
    <col min="10760" max="10760" width="12" style="191" customWidth="1"/>
    <col min="10761" max="10762" width="11.42578125" style="191" customWidth="1"/>
    <col min="10763" max="10763" width="10.42578125" style="191" customWidth="1"/>
    <col min="10764" max="10764" width="12.85546875" style="191" customWidth="1"/>
    <col min="10765" max="10765" width="11.7109375" style="191" customWidth="1"/>
    <col min="10766" max="11008" width="9.140625" style="191"/>
    <col min="11009" max="11009" width="4" style="191" customWidth="1"/>
    <col min="11010" max="11010" width="5.7109375" style="191" customWidth="1"/>
    <col min="11011" max="11011" width="65.140625" style="191" customWidth="1"/>
    <col min="11012" max="11012" width="12.7109375" style="191" customWidth="1"/>
    <col min="11013" max="11013" width="11.7109375" style="191" customWidth="1"/>
    <col min="11014" max="11014" width="12" style="191" customWidth="1"/>
    <col min="11015" max="11015" width="11.28515625" style="191" customWidth="1"/>
    <col min="11016" max="11016" width="12" style="191" customWidth="1"/>
    <col min="11017" max="11018" width="11.42578125" style="191" customWidth="1"/>
    <col min="11019" max="11019" width="10.42578125" style="191" customWidth="1"/>
    <col min="11020" max="11020" width="12.85546875" style="191" customWidth="1"/>
    <col min="11021" max="11021" width="11.7109375" style="191" customWidth="1"/>
    <col min="11022" max="11264" width="9.140625" style="191"/>
    <col min="11265" max="11265" width="4" style="191" customWidth="1"/>
    <col min="11266" max="11266" width="5.7109375" style="191" customWidth="1"/>
    <col min="11267" max="11267" width="65.140625" style="191" customWidth="1"/>
    <col min="11268" max="11268" width="12.7109375" style="191" customWidth="1"/>
    <col min="11269" max="11269" width="11.7109375" style="191" customWidth="1"/>
    <col min="11270" max="11270" width="12" style="191" customWidth="1"/>
    <col min="11271" max="11271" width="11.28515625" style="191" customWidth="1"/>
    <col min="11272" max="11272" width="12" style="191" customWidth="1"/>
    <col min="11273" max="11274" width="11.42578125" style="191" customWidth="1"/>
    <col min="11275" max="11275" width="10.42578125" style="191" customWidth="1"/>
    <col min="11276" max="11276" width="12.85546875" style="191" customWidth="1"/>
    <col min="11277" max="11277" width="11.7109375" style="191" customWidth="1"/>
    <col min="11278" max="11520" width="9.140625" style="191"/>
    <col min="11521" max="11521" width="4" style="191" customWidth="1"/>
    <col min="11522" max="11522" width="5.7109375" style="191" customWidth="1"/>
    <col min="11523" max="11523" width="65.140625" style="191" customWidth="1"/>
    <col min="11524" max="11524" width="12.7109375" style="191" customWidth="1"/>
    <col min="11525" max="11525" width="11.7109375" style="191" customWidth="1"/>
    <col min="11526" max="11526" width="12" style="191" customWidth="1"/>
    <col min="11527" max="11527" width="11.28515625" style="191" customWidth="1"/>
    <col min="11528" max="11528" width="12" style="191" customWidth="1"/>
    <col min="11529" max="11530" width="11.42578125" style="191" customWidth="1"/>
    <col min="11531" max="11531" width="10.42578125" style="191" customWidth="1"/>
    <col min="11532" max="11532" width="12.85546875" style="191" customWidth="1"/>
    <col min="11533" max="11533" width="11.7109375" style="191" customWidth="1"/>
    <col min="11534" max="11776" width="9.140625" style="191"/>
    <col min="11777" max="11777" width="4" style="191" customWidth="1"/>
    <col min="11778" max="11778" width="5.7109375" style="191" customWidth="1"/>
    <col min="11779" max="11779" width="65.140625" style="191" customWidth="1"/>
    <col min="11780" max="11780" width="12.7109375" style="191" customWidth="1"/>
    <col min="11781" max="11781" width="11.7109375" style="191" customWidth="1"/>
    <col min="11782" max="11782" width="12" style="191" customWidth="1"/>
    <col min="11783" max="11783" width="11.28515625" style="191" customWidth="1"/>
    <col min="11784" max="11784" width="12" style="191" customWidth="1"/>
    <col min="11785" max="11786" width="11.42578125" style="191" customWidth="1"/>
    <col min="11787" max="11787" width="10.42578125" style="191" customWidth="1"/>
    <col min="11788" max="11788" width="12.85546875" style="191" customWidth="1"/>
    <col min="11789" max="11789" width="11.7109375" style="191" customWidth="1"/>
    <col min="11790" max="12032" width="9.140625" style="191"/>
    <col min="12033" max="12033" width="4" style="191" customWidth="1"/>
    <col min="12034" max="12034" width="5.7109375" style="191" customWidth="1"/>
    <col min="12035" max="12035" width="65.140625" style="191" customWidth="1"/>
    <col min="12036" max="12036" width="12.7109375" style="191" customWidth="1"/>
    <col min="12037" max="12037" width="11.7109375" style="191" customWidth="1"/>
    <col min="12038" max="12038" width="12" style="191" customWidth="1"/>
    <col min="12039" max="12039" width="11.28515625" style="191" customWidth="1"/>
    <col min="12040" max="12040" width="12" style="191" customWidth="1"/>
    <col min="12041" max="12042" width="11.42578125" style="191" customWidth="1"/>
    <col min="12043" max="12043" width="10.42578125" style="191" customWidth="1"/>
    <col min="12044" max="12044" width="12.85546875" style="191" customWidth="1"/>
    <col min="12045" max="12045" width="11.7109375" style="191" customWidth="1"/>
    <col min="12046" max="12288" width="9.140625" style="191"/>
    <col min="12289" max="12289" width="4" style="191" customWidth="1"/>
    <col min="12290" max="12290" width="5.7109375" style="191" customWidth="1"/>
    <col min="12291" max="12291" width="65.140625" style="191" customWidth="1"/>
    <col min="12292" max="12292" width="12.7109375" style="191" customWidth="1"/>
    <col min="12293" max="12293" width="11.7109375" style="191" customWidth="1"/>
    <col min="12294" max="12294" width="12" style="191" customWidth="1"/>
    <col min="12295" max="12295" width="11.28515625" style="191" customWidth="1"/>
    <col min="12296" max="12296" width="12" style="191" customWidth="1"/>
    <col min="12297" max="12298" width="11.42578125" style="191" customWidth="1"/>
    <col min="12299" max="12299" width="10.42578125" style="191" customWidth="1"/>
    <col min="12300" max="12300" width="12.85546875" style="191" customWidth="1"/>
    <col min="12301" max="12301" width="11.7109375" style="191" customWidth="1"/>
    <col min="12302" max="12544" width="9.140625" style="191"/>
    <col min="12545" max="12545" width="4" style="191" customWidth="1"/>
    <col min="12546" max="12546" width="5.7109375" style="191" customWidth="1"/>
    <col min="12547" max="12547" width="65.140625" style="191" customWidth="1"/>
    <col min="12548" max="12548" width="12.7109375" style="191" customWidth="1"/>
    <col min="12549" max="12549" width="11.7109375" style="191" customWidth="1"/>
    <col min="12550" max="12550" width="12" style="191" customWidth="1"/>
    <col min="12551" max="12551" width="11.28515625" style="191" customWidth="1"/>
    <col min="12552" max="12552" width="12" style="191" customWidth="1"/>
    <col min="12553" max="12554" width="11.42578125" style="191" customWidth="1"/>
    <col min="12555" max="12555" width="10.42578125" style="191" customWidth="1"/>
    <col min="12556" max="12556" width="12.85546875" style="191" customWidth="1"/>
    <col min="12557" max="12557" width="11.7109375" style="191" customWidth="1"/>
    <col min="12558" max="12800" width="9.140625" style="191"/>
    <col min="12801" max="12801" width="4" style="191" customWidth="1"/>
    <col min="12802" max="12802" width="5.7109375" style="191" customWidth="1"/>
    <col min="12803" max="12803" width="65.140625" style="191" customWidth="1"/>
    <col min="12804" max="12804" width="12.7109375" style="191" customWidth="1"/>
    <col min="12805" max="12805" width="11.7109375" style="191" customWidth="1"/>
    <col min="12806" max="12806" width="12" style="191" customWidth="1"/>
    <col min="12807" max="12807" width="11.28515625" style="191" customWidth="1"/>
    <col min="12808" max="12808" width="12" style="191" customWidth="1"/>
    <col min="12809" max="12810" width="11.42578125" style="191" customWidth="1"/>
    <col min="12811" max="12811" width="10.42578125" style="191" customWidth="1"/>
    <col min="12812" max="12812" width="12.85546875" style="191" customWidth="1"/>
    <col min="12813" max="12813" width="11.7109375" style="191" customWidth="1"/>
    <col min="12814" max="13056" width="9.140625" style="191"/>
    <col min="13057" max="13057" width="4" style="191" customWidth="1"/>
    <col min="13058" max="13058" width="5.7109375" style="191" customWidth="1"/>
    <col min="13059" max="13059" width="65.140625" style="191" customWidth="1"/>
    <col min="13060" max="13060" width="12.7109375" style="191" customWidth="1"/>
    <col min="13061" max="13061" width="11.7109375" style="191" customWidth="1"/>
    <col min="13062" max="13062" width="12" style="191" customWidth="1"/>
    <col min="13063" max="13063" width="11.28515625" style="191" customWidth="1"/>
    <col min="13064" max="13064" width="12" style="191" customWidth="1"/>
    <col min="13065" max="13066" width="11.42578125" style="191" customWidth="1"/>
    <col min="13067" max="13067" width="10.42578125" style="191" customWidth="1"/>
    <col min="13068" max="13068" width="12.85546875" style="191" customWidth="1"/>
    <col min="13069" max="13069" width="11.7109375" style="191" customWidth="1"/>
    <col min="13070" max="13312" width="9.140625" style="191"/>
    <col min="13313" max="13313" width="4" style="191" customWidth="1"/>
    <col min="13314" max="13314" width="5.7109375" style="191" customWidth="1"/>
    <col min="13315" max="13315" width="65.140625" style="191" customWidth="1"/>
    <col min="13316" max="13316" width="12.7109375" style="191" customWidth="1"/>
    <col min="13317" max="13317" width="11.7109375" style="191" customWidth="1"/>
    <col min="13318" max="13318" width="12" style="191" customWidth="1"/>
    <col min="13319" max="13319" width="11.28515625" style="191" customWidth="1"/>
    <col min="13320" max="13320" width="12" style="191" customWidth="1"/>
    <col min="13321" max="13322" width="11.42578125" style="191" customWidth="1"/>
    <col min="13323" max="13323" width="10.42578125" style="191" customWidth="1"/>
    <col min="13324" max="13324" width="12.85546875" style="191" customWidth="1"/>
    <col min="13325" max="13325" width="11.7109375" style="191" customWidth="1"/>
    <col min="13326" max="13568" width="9.140625" style="191"/>
    <col min="13569" max="13569" width="4" style="191" customWidth="1"/>
    <col min="13570" max="13570" width="5.7109375" style="191" customWidth="1"/>
    <col min="13571" max="13571" width="65.140625" style="191" customWidth="1"/>
    <col min="13572" max="13572" width="12.7109375" style="191" customWidth="1"/>
    <col min="13573" max="13573" width="11.7109375" style="191" customWidth="1"/>
    <col min="13574" max="13574" width="12" style="191" customWidth="1"/>
    <col min="13575" max="13575" width="11.28515625" style="191" customWidth="1"/>
    <col min="13576" max="13576" width="12" style="191" customWidth="1"/>
    <col min="13577" max="13578" width="11.42578125" style="191" customWidth="1"/>
    <col min="13579" max="13579" width="10.42578125" style="191" customWidth="1"/>
    <col min="13580" max="13580" width="12.85546875" style="191" customWidth="1"/>
    <col min="13581" max="13581" width="11.7109375" style="191" customWidth="1"/>
    <col min="13582" max="13824" width="9.140625" style="191"/>
    <col min="13825" max="13825" width="4" style="191" customWidth="1"/>
    <col min="13826" max="13826" width="5.7109375" style="191" customWidth="1"/>
    <col min="13827" max="13827" width="65.140625" style="191" customWidth="1"/>
    <col min="13828" max="13828" width="12.7109375" style="191" customWidth="1"/>
    <col min="13829" max="13829" width="11.7109375" style="191" customWidth="1"/>
    <col min="13830" max="13830" width="12" style="191" customWidth="1"/>
    <col min="13831" max="13831" width="11.28515625" style="191" customWidth="1"/>
    <col min="13832" max="13832" width="12" style="191" customWidth="1"/>
    <col min="13833" max="13834" width="11.42578125" style="191" customWidth="1"/>
    <col min="13835" max="13835" width="10.42578125" style="191" customWidth="1"/>
    <col min="13836" max="13836" width="12.85546875" style="191" customWidth="1"/>
    <col min="13837" max="13837" width="11.7109375" style="191" customWidth="1"/>
    <col min="13838" max="14080" width="9.140625" style="191"/>
    <col min="14081" max="14081" width="4" style="191" customWidth="1"/>
    <col min="14082" max="14082" width="5.7109375" style="191" customWidth="1"/>
    <col min="14083" max="14083" width="65.140625" style="191" customWidth="1"/>
    <col min="14084" max="14084" width="12.7109375" style="191" customWidth="1"/>
    <col min="14085" max="14085" width="11.7109375" style="191" customWidth="1"/>
    <col min="14086" max="14086" width="12" style="191" customWidth="1"/>
    <col min="14087" max="14087" width="11.28515625" style="191" customWidth="1"/>
    <col min="14088" max="14088" width="12" style="191" customWidth="1"/>
    <col min="14089" max="14090" width="11.42578125" style="191" customWidth="1"/>
    <col min="14091" max="14091" width="10.42578125" style="191" customWidth="1"/>
    <col min="14092" max="14092" width="12.85546875" style="191" customWidth="1"/>
    <col min="14093" max="14093" width="11.7109375" style="191" customWidth="1"/>
    <col min="14094" max="14336" width="9.140625" style="191"/>
    <col min="14337" max="14337" width="4" style="191" customWidth="1"/>
    <col min="14338" max="14338" width="5.7109375" style="191" customWidth="1"/>
    <col min="14339" max="14339" width="65.140625" style="191" customWidth="1"/>
    <col min="14340" max="14340" width="12.7109375" style="191" customWidth="1"/>
    <col min="14341" max="14341" width="11.7109375" style="191" customWidth="1"/>
    <col min="14342" max="14342" width="12" style="191" customWidth="1"/>
    <col min="14343" max="14343" width="11.28515625" style="191" customWidth="1"/>
    <col min="14344" max="14344" width="12" style="191" customWidth="1"/>
    <col min="14345" max="14346" width="11.42578125" style="191" customWidth="1"/>
    <col min="14347" max="14347" width="10.42578125" style="191" customWidth="1"/>
    <col min="14348" max="14348" width="12.85546875" style="191" customWidth="1"/>
    <col min="14349" max="14349" width="11.7109375" style="191" customWidth="1"/>
    <col min="14350" max="14592" width="9.140625" style="191"/>
    <col min="14593" max="14593" width="4" style="191" customWidth="1"/>
    <col min="14594" max="14594" width="5.7109375" style="191" customWidth="1"/>
    <col min="14595" max="14595" width="65.140625" style="191" customWidth="1"/>
    <col min="14596" max="14596" width="12.7109375" style="191" customWidth="1"/>
    <col min="14597" max="14597" width="11.7109375" style="191" customWidth="1"/>
    <col min="14598" max="14598" width="12" style="191" customWidth="1"/>
    <col min="14599" max="14599" width="11.28515625" style="191" customWidth="1"/>
    <col min="14600" max="14600" width="12" style="191" customWidth="1"/>
    <col min="14601" max="14602" width="11.42578125" style="191" customWidth="1"/>
    <col min="14603" max="14603" width="10.42578125" style="191" customWidth="1"/>
    <col min="14604" max="14604" width="12.85546875" style="191" customWidth="1"/>
    <col min="14605" max="14605" width="11.7109375" style="191" customWidth="1"/>
    <col min="14606" max="14848" width="9.140625" style="191"/>
    <col min="14849" max="14849" width="4" style="191" customWidth="1"/>
    <col min="14850" max="14850" width="5.7109375" style="191" customWidth="1"/>
    <col min="14851" max="14851" width="65.140625" style="191" customWidth="1"/>
    <col min="14852" max="14852" width="12.7109375" style="191" customWidth="1"/>
    <col min="14853" max="14853" width="11.7109375" style="191" customWidth="1"/>
    <col min="14854" max="14854" width="12" style="191" customWidth="1"/>
    <col min="14855" max="14855" width="11.28515625" style="191" customWidth="1"/>
    <col min="14856" max="14856" width="12" style="191" customWidth="1"/>
    <col min="14857" max="14858" width="11.42578125" style="191" customWidth="1"/>
    <col min="14859" max="14859" width="10.42578125" style="191" customWidth="1"/>
    <col min="14860" max="14860" width="12.85546875" style="191" customWidth="1"/>
    <col min="14861" max="14861" width="11.7109375" style="191" customWidth="1"/>
    <col min="14862" max="15104" width="9.140625" style="191"/>
    <col min="15105" max="15105" width="4" style="191" customWidth="1"/>
    <col min="15106" max="15106" width="5.7109375" style="191" customWidth="1"/>
    <col min="15107" max="15107" width="65.140625" style="191" customWidth="1"/>
    <col min="15108" max="15108" width="12.7109375" style="191" customWidth="1"/>
    <col min="15109" max="15109" width="11.7109375" style="191" customWidth="1"/>
    <col min="15110" max="15110" width="12" style="191" customWidth="1"/>
    <col min="15111" max="15111" width="11.28515625" style="191" customWidth="1"/>
    <col min="15112" max="15112" width="12" style="191" customWidth="1"/>
    <col min="15113" max="15114" width="11.42578125" style="191" customWidth="1"/>
    <col min="15115" max="15115" width="10.42578125" style="191" customWidth="1"/>
    <col min="15116" max="15116" width="12.85546875" style="191" customWidth="1"/>
    <col min="15117" max="15117" width="11.7109375" style="191" customWidth="1"/>
    <col min="15118" max="15360" width="9.140625" style="191"/>
    <col min="15361" max="15361" width="4" style="191" customWidth="1"/>
    <col min="15362" max="15362" width="5.7109375" style="191" customWidth="1"/>
    <col min="15363" max="15363" width="65.140625" style="191" customWidth="1"/>
    <col min="15364" max="15364" width="12.7109375" style="191" customWidth="1"/>
    <col min="15365" max="15365" width="11.7109375" style="191" customWidth="1"/>
    <col min="15366" max="15366" width="12" style="191" customWidth="1"/>
    <col min="15367" max="15367" width="11.28515625" style="191" customWidth="1"/>
    <col min="15368" max="15368" width="12" style="191" customWidth="1"/>
    <col min="15369" max="15370" width="11.42578125" style="191" customWidth="1"/>
    <col min="15371" max="15371" width="10.42578125" style="191" customWidth="1"/>
    <col min="15372" max="15372" width="12.85546875" style="191" customWidth="1"/>
    <col min="15373" max="15373" width="11.7109375" style="191" customWidth="1"/>
    <col min="15374" max="15616" width="9.140625" style="191"/>
    <col min="15617" max="15617" width="4" style="191" customWidth="1"/>
    <col min="15618" max="15618" width="5.7109375" style="191" customWidth="1"/>
    <col min="15619" max="15619" width="65.140625" style="191" customWidth="1"/>
    <col min="15620" max="15620" width="12.7109375" style="191" customWidth="1"/>
    <col min="15621" max="15621" width="11.7109375" style="191" customWidth="1"/>
    <col min="15622" max="15622" width="12" style="191" customWidth="1"/>
    <col min="15623" max="15623" width="11.28515625" style="191" customWidth="1"/>
    <col min="15624" max="15624" width="12" style="191" customWidth="1"/>
    <col min="15625" max="15626" width="11.42578125" style="191" customWidth="1"/>
    <col min="15627" max="15627" width="10.42578125" style="191" customWidth="1"/>
    <col min="15628" max="15628" width="12.85546875" style="191" customWidth="1"/>
    <col min="15629" max="15629" width="11.7109375" style="191" customWidth="1"/>
    <col min="15630" max="15872" width="9.140625" style="191"/>
    <col min="15873" max="15873" width="4" style="191" customWidth="1"/>
    <col min="15874" max="15874" width="5.7109375" style="191" customWidth="1"/>
    <col min="15875" max="15875" width="65.140625" style="191" customWidth="1"/>
    <col min="15876" max="15876" width="12.7109375" style="191" customWidth="1"/>
    <col min="15877" max="15877" width="11.7109375" style="191" customWidth="1"/>
    <col min="15878" max="15878" width="12" style="191" customWidth="1"/>
    <col min="15879" max="15879" width="11.28515625" style="191" customWidth="1"/>
    <col min="15880" max="15880" width="12" style="191" customWidth="1"/>
    <col min="15881" max="15882" width="11.42578125" style="191" customWidth="1"/>
    <col min="15883" max="15883" width="10.42578125" style="191" customWidth="1"/>
    <col min="15884" max="15884" width="12.85546875" style="191" customWidth="1"/>
    <col min="15885" max="15885" width="11.7109375" style="191" customWidth="1"/>
    <col min="15886" max="16128" width="9.140625" style="191"/>
    <col min="16129" max="16129" width="4" style="191" customWidth="1"/>
    <col min="16130" max="16130" width="5.7109375" style="191" customWidth="1"/>
    <col min="16131" max="16131" width="65.140625" style="191" customWidth="1"/>
    <col min="16132" max="16132" width="12.7109375" style="191" customWidth="1"/>
    <col min="16133" max="16133" width="11.7109375" style="191" customWidth="1"/>
    <col min="16134" max="16134" width="12" style="191" customWidth="1"/>
    <col min="16135" max="16135" width="11.28515625" style="191" customWidth="1"/>
    <col min="16136" max="16136" width="12" style="191" customWidth="1"/>
    <col min="16137" max="16138" width="11.42578125" style="191" customWidth="1"/>
    <col min="16139" max="16139" width="10.42578125" style="191" customWidth="1"/>
    <col min="16140" max="16140" width="12.85546875" style="191" customWidth="1"/>
    <col min="16141" max="16141" width="11.7109375" style="191" customWidth="1"/>
    <col min="16142" max="16384" width="9.140625" style="191"/>
  </cols>
  <sheetData>
    <row r="1" spans="1:13">
      <c r="C1" s="331"/>
      <c r="F1" s="333"/>
      <c r="G1" s="319"/>
    </row>
    <row r="2" spans="1:13">
      <c r="A2" s="334" t="s">
        <v>201</v>
      </c>
      <c r="B2" s="334"/>
      <c r="C2" s="334"/>
      <c r="D2" s="334"/>
      <c r="E2" s="334"/>
      <c r="F2" s="334"/>
      <c r="G2" s="334"/>
      <c r="H2" s="334"/>
      <c r="I2" s="334"/>
      <c r="J2" s="334"/>
      <c r="K2" s="334"/>
      <c r="L2" s="334"/>
      <c r="M2" s="334"/>
    </row>
    <row r="3" spans="1:13" ht="20.25" customHeight="1">
      <c r="A3" s="335" t="s">
        <v>202</v>
      </c>
      <c r="B3" s="335"/>
      <c r="C3" s="335"/>
      <c r="D3" s="335"/>
      <c r="E3" s="335"/>
      <c r="F3" s="335"/>
      <c r="G3" s="335"/>
      <c r="H3" s="335"/>
      <c r="I3" s="335"/>
      <c r="J3" s="335"/>
      <c r="K3" s="335"/>
      <c r="L3" s="335"/>
      <c r="M3" s="335"/>
    </row>
    <row r="4" spans="1:13">
      <c r="A4" s="199" t="s">
        <v>93</v>
      </c>
      <c r="B4" s="199"/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</row>
    <row r="5" spans="1:13" ht="15" customHeight="1" thickBot="1">
      <c r="A5" s="336"/>
      <c r="B5" s="336"/>
      <c r="C5" s="336"/>
      <c r="D5" s="193"/>
      <c r="E5" s="193"/>
      <c r="F5" s="194"/>
      <c r="G5" s="194"/>
      <c r="H5" s="194"/>
      <c r="I5" s="194"/>
      <c r="J5" s="194"/>
      <c r="K5" s="194"/>
      <c r="L5" s="194"/>
      <c r="M5" s="337" t="s">
        <v>95</v>
      </c>
    </row>
    <row r="6" spans="1:13" ht="16.5" customHeight="1" thickBot="1">
      <c r="A6" s="338" t="s">
        <v>203</v>
      </c>
      <c r="B6" s="339"/>
      <c r="C6" s="339"/>
      <c r="D6" s="203" t="s">
        <v>97</v>
      </c>
      <c r="E6" s="340" t="s">
        <v>204</v>
      </c>
      <c r="F6" s="341"/>
      <c r="G6" s="340" t="s">
        <v>205</v>
      </c>
      <c r="H6" s="341"/>
      <c r="I6" s="342" t="s">
        <v>206</v>
      </c>
      <c r="J6" s="343" t="s">
        <v>207</v>
      </c>
      <c r="K6" s="343" t="s">
        <v>208</v>
      </c>
      <c r="L6" s="344" t="s">
        <v>209</v>
      </c>
      <c r="M6" s="345" t="s">
        <v>210</v>
      </c>
    </row>
    <row r="7" spans="1:13" ht="39.75" customHeight="1" thickBot="1">
      <c r="A7" s="346"/>
      <c r="B7" s="347"/>
      <c r="C7" s="347"/>
      <c r="D7" s="348"/>
      <c r="E7" s="349" t="s">
        <v>211</v>
      </c>
      <c r="F7" s="350" t="s">
        <v>104</v>
      </c>
      <c r="G7" s="349" t="s">
        <v>212</v>
      </c>
      <c r="H7" s="350" t="s">
        <v>104</v>
      </c>
      <c r="I7" s="351"/>
      <c r="J7" s="352"/>
      <c r="K7" s="352"/>
      <c r="L7" s="352"/>
      <c r="M7" s="353"/>
    </row>
    <row r="8" spans="1:13" ht="16.5" customHeight="1" thickBot="1">
      <c r="A8" s="354" t="s">
        <v>108</v>
      </c>
      <c r="B8" s="355"/>
      <c r="C8" s="355"/>
      <c r="D8" s="356" t="s">
        <v>109</v>
      </c>
      <c r="E8" s="356">
        <v>1</v>
      </c>
      <c r="F8" s="357">
        <v>2</v>
      </c>
      <c r="G8" s="356">
        <v>3</v>
      </c>
      <c r="H8" s="357">
        <v>4</v>
      </c>
      <c r="I8" s="356">
        <v>5</v>
      </c>
      <c r="J8" s="357">
        <v>6</v>
      </c>
      <c r="K8" s="356">
        <v>7</v>
      </c>
      <c r="L8" s="357" t="s">
        <v>213</v>
      </c>
      <c r="M8" s="358">
        <v>9</v>
      </c>
    </row>
    <row r="9" spans="1:13" ht="27.75" customHeight="1">
      <c r="A9" s="359" t="s">
        <v>214</v>
      </c>
      <c r="B9" s="360"/>
      <c r="C9" s="360"/>
      <c r="D9" s="361" t="s">
        <v>215</v>
      </c>
      <c r="E9" s="362">
        <f>E62+E73</f>
        <v>699593</v>
      </c>
      <c r="F9" s="362">
        <f t="shared" ref="F9:L9" si="0">F62+F73</f>
        <v>699593</v>
      </c>
      <c r="G9" s="362">
        <f t="shared" si="0"/>
        <v>699593</v>
      </c>
      <c r="H9" s="362">
        <f t="shared" si="0"/>
        <v>699593</v>
      </c>
      <c r="I9" s="362">
        <f t="shared" si="0"/>
        <v>171572</v>
      </c>
      <c r="J9" s="362">
        <f t="shared" si="0"/>
        <v>171572</v>
      </c>
      <c r="K9" s="362">
        <f t="shared" si="0"/>
        <v>171572</v>
      </c>
      <c r="L9" s="362">
        <f t="shared" si="0"/>
        <v>0</v>
      </c>
      <c r="M9" s="363">
        <f>M62+M73</f>
        <v>102040</v>
      </c>
    </row>
    <row r="10" spans="1:13" ht="17.100000000000001" customHeight="1">
      <c r="A10" s="364" t="s">
        <v>216</v>
      </c>
      <c r="B10" s="365"/>
      <c r="C10" s="365"/>
      <c r="D10" s="366" t="s">
        <v>217</v>
      </c>
      <c r="E10" s="367"/>
      <c r="F10" s="368"/>
      <c r="G10" s="369"/>
      <c r="H10" s="369"/>
      <c r="I10" s="369"/>
      <c r="J10" s="369"/>
      <c r="K10" s="369"/>
      <c r="L10" s="369"/>
      <c r="M10" s="370"/>
    </row>
    <row r="11" spans="1:13" ht="17.100000000000001" hidden="1" customHeight="1">
      <c r="A11" s="364" t="s">
        <v>218</v>
      </c>
      <c r="B11" s="365"/>
      <c r="C11" s="365"/>
      <c r="D11" s="371" t="s">
        <v>219</v>
      </c>
      <c r="E11" s="367"/>
      <c r="F11" s="372"/>
      <c r="G11" s="369"/>
      <c r="H11" s="369"/>
      <c r="I11" s="369"/>
      <c r="J11" s="369"/>
      <c r="K11" s="369"/>
      <c r="L11" s="369"/>
      <c r="M11" s="370"/>
    </row>
    <row r="12" spans="1:13" ht="14.25" hidden="1" customHeight="1">
      <c r="A12" s="373" t="s">
        <v>220</v>
      </c>
      <c r="B12" s="374"/>
      <c r="C12" s="374"/>
      <c r="D12" s="375" t="s">
        <v>221</v>
      </c>
      <c r="E12" s="367"/>
      <c r="F12" s="376"/>
      <c r="G12" s="369"/>
      <c r="H12" s="369"/>
      <c r="I12" s="369"/>
      <c r="J12" s="369"/>
      <c r="K12" s="369"/>
      <c r="L12" s="369"/>
      <c r="M12" s="370"/>
    </row>
    <row r="13" spans="1:13" ht="14.25" hidden="1" customHeight="1">
      <c r="A13" s="377"/>
      <c r="B13" s="374" t="s">
        <v>222</v>
      </c>
      <c r="C13" s="374"/>
      <c r="D13" s="375" t="s">
        <v>223</v>
      </c>
      <c r="E13" s="367"/>
      <c r="F13" s="376"/>
      <c r="G13" s="369"/>
      <c r="H13" s="369"/>
      <c r="I13" s="369"/>
      <c r="J13" s="369"/>
      <c r="K13" s="369"/>
      <c r="L13" s="369"/>
      <c r="M13" s="370"/>
    </row>
    <row r="14" spans="1:13" ht="14.25" hidden="1" customHeight="1">
      <c r="A14" s="378" t="s">
        <v>224</v>
      </c>
      <c r="B14" s="379"/>
      <c r="C14" s="379"/>
      <c r="D14" s="380" t="s">
        <v>225</v>
      </c>
      <c r="E14" s="367"/>
      <c r="F14" s="381"/>
      <c r="G14" s="369"/>
      <c r="H14" s="369"/>
      <c r="I14" s="369"/>
      <c r="J14" s="369"/>
      <c r="K14" s="369"/>
      <c r="L14" s="369"/>
      <c r="M14" s="382"/>
    </row>
    <row r="15" spans="1:13" ht="14.25" hidden="1" customHeight="1">
      <c r="A15" s="373" t="s">
        <v>226</v>
      </c>
      <c r="B15" s="374"/>
      <c r="C15" s="374"/>
      <c r="D15" s="383" t="s">
        <v>227</v>
      </c>
      <c r="E15" s="367"/>
      <c r="F15" s="384"/>
      <c r="G15" s="369"/>
      <c r="H15" s="369"/>
      <c r="I15" s="369"/>
      <c r="J15" s="369"/>
      <c r="K15" s="369"/>
      <c r="L15" s="369"/>
      <c r="M15" s="382"/>
    </row>
    <row r="16" spans="1:13" ht="28.5" hidden="1" customHeight="1">
      <c r="A16" s="385" t="s">
        <v>228</v>
      </c>
      <c r="B16" s="386"/>
      <c r="C16" s="386"/>
      <c r="D16" s="380" t="s">
        <v>229</v>
      </c>
      <c r="E16" s="367"/>
      <c r="F16" s="381"/>
      <c r="G16" s="369"/>
      <c r="H16" s="369"/>
      <c r="I16" s="369"/>
      <c r="J16" s="369"/>
      <c r="K16" s="369"/>
      <c r="L16" s="369"/>
      <c r="M16" s="382"/>
    </row>
    <row r="17" spans="1:13" ht="18" hidden="1" customHeight="1">
      <c r="A17" s="378" t="s">
        <v>230</v>
      </c>
      <c r="B17" s="379"/>
      <c r="C17" s="379"/>
      <c r="D17" s="380" t="s">
        <v>231</v>
      </c>
      <c r="E17" s="367"/>
      <c r="F17" s="381"/>
      <c r="G17" s="369"/>
      <c r="H17" s="369"/>
      <c r="I17" s="369"/>
      <c r="J17" s="369"/>
      <c r="K17" s="369"/>
      <c r="L17" s="369"/>
      <c r="M17" s="382"/>
    </row>
    <row r="18" spans="1:13" ht="14.25" hidden="1" customHeight="1">
      <c r="A18" s="373" t="s">
        <v>232</v>
      </c>
      <c r="B18" s="374"/>
      <c r="C18" s="374"/>
      <c r="D18" s="383" t="s">
        <v>233</v>
      </c>
      <c r="E18" s="367"/>
      <c r="F18" s="384"/>
      <c r="G18" s="369"/>
      <c r="H18" s="369"/>
      <c r="I18" s="369"/>
      <c r="J18" s="369"/>
      <c r="K18" s="369"/>
      <c r="L18" s="369"/>
      <c r="M18" s="382"/>
    </row>
    <row r="19" spans="1:13" ht="18" hidden="1" customHeight="1">
      <c r="A19" s="378" t="s">
        <v>234</v>
      </c>
      <c r="B19" s="379"/>
      <c r="C19" s="379"/>
      <c r="D19" s="380" t="s">
        <v>235</v>
      </c>
      <c r="E19" s="367"/>
      <c r="F19" s="381"/>
      <c r="G19" s="369"/>
      <c r="H19" s="369"/>
      <c r="I19" s="369"/>
      <c r="J19" s="369"/>
      <c r="K19" s="369"/>
      <c r="L19" s="369"/>
      <c r="M19" s="382"/>
    </row>
    <row r="20" spans="1:13" ht="14.25" hidden="1" customHeight="1">
      <c r="A20" s="373" t="s">
        <v>236</v>
      </c>
      <c r="B20" s="374"/>
      <c r="C20" s="374"/>
      <c r="D20" s="383" t="s">
        <v>237</v>
      </c>
      <c r="E20" s="367"/>
      <c r="F20" s="384"/>
      <c r="G20" s="369"/>
      <c r="H20" s="369"/>
      <c r="I20" s="369"/>
      <c r="J20" s="369"/>
      <c r="K20" s="369"/>
      <c r="L20" s="369"/>
      <c r="M20" s="382"/>
    </row>
    <row r="21" spans="1:13" ht="14.25" hidden="1" customHeight="1">
      <c r="A21" s="387"/>
      <c r="B21" s="374" t="s">
        <v>238</v>
      </c>
      <c r="C21" s="374"/>
      <c r="D21" s="383" t="s">
        <v>239</v>
      </c>
      <c r="E21" s="367"/>
      <c r="F21" s="384"/>
      <c r="G21" s="369"/>
      <c r="H21" s="369"/>
      <c r="I21" s="369"/>
      <c r="J21" s="369"/>
      <c r="K21" s="369"/>
      <c r="L21" s="369"/>
      <c r="M21" s="382"/>
    </row>
    <row r="22" spans="1:13" ht="14.25" hidden="1" customHeight="1">
      <c r="A22" s="373" t="s">
        <v>240</v>
      </c>
      <c r="B22" s="374"/>
      <c r="C22" s="374"/>
      <c r="D22" s="383" t="s">
        <v>241</v>
      </c>
      <c r="E22" s="367"/>
      <c r="F22" s="384"/>
      <c r="G22" s="369"/>
      <c r="H22" s="369"/>
      <c r="I22" s="369"/>
      <c r="J22" s="369"/>
      <c r="K22" s="369"/>
      <c r="L22" s="369"/>
      <c r="M22" s="382"/>
    </row>
    <row r="23" spans="1:13" ht="18" customHeight="1">
      <c r="A23" s="378" t="s">
        <v>242</v>
      </c>
      <c r="B23" s="379"/>
      <c r="C23" s="379"/>
      <c r="D23" s="380" t="s">
        <v>243</v>
      </c>
      <c r="E23" s="388">
        <f>E62</f>
        <v>114761</v>
      </c>
      <c r="F23" s="388">
        <f t="shared" ref="F23:M23" si="1">F62</f>
        <v>114761</v>
      </c>
      <c r="G23" s="388">
        <f t="shared" si="1"/>
        <v>114761</v>
      </c>
      <c r="H23" s="388">
        <f t="shared" si="1"/>
        <v>114761</v>
      </c>
      <c r="I23" s="388">
        <f t="shared" si="1"/>
        <v>103328</v>
      </c>
      <c r="J23" s="388">
        <f t="shared" si="1"/>
        <v>103328</v>
      </c>
      <c r="K23" s="388">
        <f t="shared" si="1"/>
        <v>103328</v>
      </c>
      <c r="L23" s="388">
        <f t="shared" si="1"/>
        <v>0</v>
      </c>
      <c r="M23" s="389">
        <f t="shared" si="1"/>
        <v>99751</v>
      </c>
    </row>
    <row r="24" spans="1:13" ht="16.5" hidden="1" customHeight="1">
      <c r="A24" s="390" t="s">
        <v>244</v>
      </c>
      <c r="B24" s="391"/>
      <c r="C24" s="391"/>
      <c r="D24" s="392" t="s">
        <v>245</v>
      </c>
      <c r="E24" s="393"/>
      <c r="F24" s="394"/>
      <c r="G24" s="395"/>
      <c r="H24" s="395"/>
      <c r="I24" s="395"/>
      <c r="J24" s="395"/>
      <c r="K24" s="395"/>
      <c r="L24" s="395"/>
      <c r="M24" s="396"/>
    </row>
    <row r="25" spans="1:13" ht="14.25" hidden="1" customHeight="1">
      <c r="A25" s="397" t="s">
        <v>246</v>
      </c>
      <c r="B25" s="398"/>
      <c r="C25" s="398"/>
      <c r="D25" s="399" t="s">
        <v>247</v>
      </c>
      <c r="E25" s="393"/>
      <c r="F25" s="400"/>
      <c r="G25" s="395"/>
      <c r="H25" s="395"/>
      <c r="I25" s="395"/>
      <c r="J25" s="395"/>
      <c r="K25" s="395"/>
      <c r="L25" s="395"/>
      <c r="M25" s="396"/>
    </row>
    <row r="26" spans="1:13" ht="14.25" hidden="1" customHeight="1">
      <c r="A26" s="401"/>
      <c r="B26" s="398" t="s">
        <v>248</v>
      </c>
      <c r="C26" s="398"/>
      <c r="D26" s="399" t="s">
        <v>249</v>
      </c>
      <c r="E26" s="393"/>
      <c r="F26" s="400"/>
      <c r="G26" s="395"/>
      <c r="H26" s="395"/>
      <c r="I26" s="395"/>
      <c r="J26" s="395"/>
      <c r="K26" s="395"/>
      <c r="L26" s="395"/>
      <c r="M26" s="396"/>
    </row>
    <row r="27" spans="1:13" ht="14.25" hidden="1" customHeight="1">
      <c r="A27" s="401"/>
      <c r="B27" s="398" t="s">
        <v>250</v>
      </c>
      <c r="C27" s="398"/>
      <c r="D27" s="399" t="s">
        <v>251</v>
      </c>
      <c r="E27" s="393"/>
      <c r="F27" s="400"/>
      <c r="G27" s="395"/>
      <c r="H27" s="395"/>
      <c r="I27" s="395"/>
      <c r="J27" s="395"/>
      <c r="K27" s="395"/>
      <c r="L27" s="395"/>
      <c r="M27" s="396"/>
    </row>
    <row r="28" spans="1:13" ht="14.25" hidden="1" customHeight="1">
      <c r="A28" s="397" t="s">
        <v>252</v>
      </c>
      <c r="B28" s="398"/>
      <c r="C28" s="398"/>
      <c r="D28" s="399" t="s">
        <v>253</v>
      </c>
      <c r="E28" s="393"/>
      <c r="F28" s="400"/>
      <c r="G28" s="395"/>
      <c r="H28" s="395"/>
      <c r="I28" s="395"/>
      <c r="J28" s="395"/>
      <c r="K28" s="395"/>
      <c r="L28" s="395"/>
      <c r="M28" s="396"/>
    </row>
    <row r="29" spans="1:13" ht="14.25" hidden="1" customHeight="1">
      <c r="A29" s="401"/>
      <c r="B29" s="398" t="s">
        <v>254</v>
      </c>
      <c r="C29" s="398"/>
      <c r="D29" s="399" t="s">
        <v>255</v>
      </c>
      <c r="E29" s="393"/>
      <c r="F29" s="400"/>
      <c r="G29" s="395"/>
      <c r="H29" s="395"/>
      <c r="I29" s="395"/>
      <c r="J29" s="395"/>
      <c r="K29" s="395"/>
      <c r="L29" s="395"/>
      <c r="M29" s="396"/>
    </row>
    <row r="30" spans="1:13" ht="14.25" hidden="1" customHeight="1">
      <c r="A30" s="401"/>
      <c r="B30" s="398" t="s">
        <v>256</v>
      </c>
      <c r="C30" s="398"/>
      <c r="D30" s="399" t="s">
        <v>257</v>
      </c>
      <c r="E30" s="393"/>
      <c r="F30" s="400"/>
      <c r="G30" s="395"/>
      <c r="H30" s="395"/>
      <c r="I30" s="395"/>
      <c r="J30" s="395"/>
      <c r="K30" s="395"/>
      <c r="L30" s="395"/>
      <c r="M30" s="396"/>
    </row>
    <row r="31" spans="1:13" ht="14.25" hidden="1" customHeight="1">
      <c r="A31" s="401"/>
      <c r="B31" s="398" t="s">
        <v>258</v>
      </c>
      <c r="C31" s="398"/>
      <c r="D31" s="399" t="s">
        <v>259</v>
      </c>
      <c r="E31" s="393"/>
      <c r="F31" s="400"/>
      <c r="G31" s="395"/>
      <c r="H31" s="395"/>
      <c r="I31" s="395"/>
      <c r="J31" s="395"/>
      <c r="K31" s="395"/>
      <c r="L31" s="395"/>
      <c r="M31" s="396"/>
    </row>
    <row r="32" spans="1:13" ht="14.25" hidden="1" customHeight="1">
      <c r="A32" s="397" t="s">
        <v>260</v>
      </c>
      <c r="B32" s="398"/>
      <c r="C32" s="398"/>
      <c r="D32" s="399" t="s">
        <v>261</v>
      </c>
      <c r="E32" s="393"/>
      <c r="F32" s="400"/>
      <c r="G32" s="395"/>
      <c r="H32" s="395"/>
      <c r="I32" s="395"/>
      <c r="J32" s="395"/>
      <c r="K32" s="395"/>
      <c r="L32" s="395"/>
      <c r="M32" s="396"/>
    </row>
    <row r="33" spans="1:13" ht="14.25" hidden="1" customHeight="1">
      <c r="A33" s="397" t="s">
        <v>262</v>
      </c>
      <c r="B33" s="398"/>
      <c r="C33" s="398"/>
      <c r="D33" s="399" t="s">
        <v>263</v>
      </c>
      <c r="E33" s="393"/>
      <c r="F33" s="400"/>
      <c r="G33" s="395"/>
      <c r="H33" s="395"/>
      <c r="I33" s="395"/>
      <c r="J33" s="395"/>
      <c r="K33" s="395"/>
      <c r="L33" s="395"/>
      <c r="M33" s="396"/>
    </row>
    <row r="34" spans="1:13" ht="14.25" hidden="1" customHeight="1">
      <c r="A34" s="401"/>
      <c r="B34" s="398" t="s">
        <v>264</v>
      </c>
      <c r="C34" s="398"/>
      <c r="D34" s="399" t="s">
        <v>265</v>
      </c>
      <c r="E34" s="393"/>
      <c r="F34" s="400"/>
      <c r="G34" s="395"/>
      <c r="H34" s="395"/>
      <c r="I34" s="395"/>
      <c r="J34" s="395"/>
      <c r="K34" s="395"/>
      <c r="L34" s="395"/>
      <c r="M34" s="396"/>
    </row>
    <row r="35" spans="1:13" ht="14.25" hidden="1" customHeight="1">
      <c r="A35" s="397" t="s">
        <v>266</v>
      </c>
      <c r="B35" s="398"/>
      <c r="C35" s="398"/>
      <c r="D35" s="399" t="s">
        <v>267</v>
      </c>
      <c r="E35" s="393"/>
      <c r="F35" s="400"/>
      <c r="G35" s="395"/>
      <c r="H35" s="395"/>
      <c r="I35" s="395"/>
      <c r="J35" s="395"/>
      <c r="K35" s="395"/>
      <c r="L35" s="395"/>
      <c r="M35" s="396"/>
    </row>
    <row r="36" spans="1:13" ht="14.25" hidden="1" customHeight="1">
      <c r="A36" s="401"/>
      <c r="B36" s="398" t="s">
        <v>268</v>
      </c>
      <c r="C36" s="398"/>
      <c r="D36" s="399" t="s">
        <v>269</v>
      </c>
      <c r="E36" s="393"/>
      <c r="F36" s="400"/>
      <c r="G36" s="395"/>
      <c r="H36" s="395"/>
      <c r="I36" s="395"/>
      <c r="J36" s="395"/>
      <c r="K36" s="395"/>
      <c r="L36" s="395"/>
      <c r="M36" s="396"/>
    </row>
    <row r="37" spans="1:13" ht="14.25" hidden="1" customHeight="1">
      <c r="A37" s="401"/>
      <c r="B37" s="398" t="s">
        <v>270</v>
      </c>
      <c r="C37" s="398"/>
      <c r="D37" s="399" t="s">
        <v>271</v>
      </c>
      <c r="E37" s="393"/>
      <c r="F37" s="400"/>
      <c r="G37" s="395"/>
      <c r="H37" s="395"/>
      <c r="I37" s="395"/>
      <c r="J37" s="395"/>
      <c r="K37" s="395"/>
      <c r="L37" s="395"/>
      <c r="M37" s="396"/>
    </row>
    <row r="38" spans="1:13" ht="14.25" hidden="1" customHeight="1">
      <c r="A38" s="397" t="s">
        <v>272</v>
      </c>
      <c r="B38" s="398"/>
      <c r="C38" s="398"/>
      <c r="D38" s="399" t="s">
        <v>273</v>
      </c>
      <c r="E38" s="393"/>
      <c r="F38" s="400"/>
      <c r="G38" s="395"/>
      <c r="H38" s="395"/>
      <c r="I38" s="395"/>
      <c r="J38" s="395"/>
      <c r="K38" s="395"/>
      <c r="L38" s="395"/>
      <c r="M38" s="396"/>
    </row>
    <row r="39" spans="1:13" ht="14.25" hidden="1" customHeight="1">
      <c r="A39" s="390" t="s">
        <v>274</v>
      </c>
      <c r="B39" s="391"/>
      <c r="C39" s="391"/>
      <c r="D39" s="392" t="s">
        <v>275</v>
      </c>
      <c r="E39" s="393"/>
      <c r="F39" s="394"/>
      <c r="G39" s="395"/>
      <c r="H39" s="395"/>
      <c r="I39" s="395"/>
      <c r="J39" s="395"/>
      <c r="K39" s="395"/>
      <c r="L39" s="395"/>
      <c r="M39" s="396"/>
    </row>
    <row r="40" spans="1:13" ht="17.25" hidden="1" customHeight="1">
      <c r="A40" s="397" t="s">
        <v>276</v>
      </c>
      <c r="B40" s="398"/>
      <c r="C40" s="398"/>
      <c r="D40" s="402" t="s">
        <v>277</v>
      </c>
      <c r="E40" s="393"/>
      <c r="F40" s="403"/>
      <c r="G40" s="395"/>
      <c r="H40" s="395"/>
      <c r="I40" s="395"/>
      <c r="J40" s="395"/>
      <c r="K40" s="395"/>
      <c r="L40" s="395"/>
      <c r="M40" s="396"/>
    </row>
    <row r="41" spans="1:13" ht="14.25" hidden="1" customHeight="1">
      <c r="A41" s="401"/>
      <c r="B41" s="398" t="s">
        <v>278</v>
      </c>
      <c r="C41" s="398"/>
      <c r="D41" s="402" t="s">
        <v>279</v>
      </c>
      <c r="E41" s="393"/>
      <c r="F41" s="403"/>
      <c r="G41" s="395"/>
      <c r="H41" s="395"/>
      <c r="I41" s="395"/>
      <c r="J41" s="395"/>
      <c r="K41" s="395"/>
      <c r="L41" s="395"/>
      <c r="M41" s="396"/>
    </row>
    <row r="42" spans="1:13" ht="14.25" hidden="1" customHeight="1">
      <c r="A42" s="397" t="s">
        <v>280</v>
      </c>
      <c r="B42" s="398"/>
      <c r="C42" s="398"/>
      <c r="D42" s="402" t="s">
        <v>281</v>
      </c>
      <c r="E42" s="393"/>
      <c r="F42" s="403"/>
      <c r="G42" s="395"/>
      <c r="H42" s="395"/>
      <c r="I42" s="395"/>
      <c r="J42" s="395"/>
      <c r="K42" s="395"/>
      <c r="L42" s="395"/>
      <c r="M42" s="396"/>
    </row>
    <row r="43" spans="1:13" ht="14.25" hidden="1" customHeight="1">
      <c r="A43" s="290"/>
      <c r="B43" s="398" t="s">
        <v>282</v>
      </c>
      <c r="C43" s="398"/>
      <c r="D43" s="402" t="s">
        <v>283</v>
      </c>
      <c r="E43" s="393"/>
      <c r="F43" s="403"/>
      <c r="G43" s="395"/>
      <c r="H43" s="395"/>
      <c r="I43" s="395"/>
      <c r="J43" s="395"/>
      <c r="K43" s="395"/>
      <c r="L43" s="395"/>
      <c r="M43" s="396"/>
    </row>
    <row r="44" spans="1:13" ht="14.25" hidden="1" customHeight="1">
      <c r="A44" s="390" t="s">
        <v>284</v>
      </c>
      <c r="B44" s="391"/>
      <c r="C44" s="391"/>
      <c r="D44" s="404" t="s">
        <v>285</v>
      </c>
      <c r="E44" s="393"/>
      <c r="F44" s="405"/>
      <c r="G44" s="395"/>
      <c r="H44" s="395"/>
      <c r="I44" s="395"/>
      <c r="J44" s="395"/>
      <c r="K44" s="395"/>
      <c r="L44" s="395"/>
      <c r="M44" s="396"/>
    </row>
    <row r="45" spans="1:13" ht="21" hidden="1" customHeight="1">
      <c r="A45" s="293" t="s">
        <v>286</v>
      </c>
      <c r="B45" s="294"/>
      <c r="C45" s="294"/>
      <c r="D45" s="402" t="s">
        <v>287</v>
      </c>
      <c r="E45" s="393"/>
      <c r="F45" s="405"/>
      <c r="G45" s="395"/>
      <c r="H45" s="395"/>
      <c r="I45" s="395"/>
      <c r="J45" s="395"/>
      <c r="K45" s="395"/>
      <c r="L45" s="395"/>
      <c r="M45" s="396"/>
    </row>
    <row r="46" spans="1:13" ht="14.25" hidden="1" customHeight="1">
      <c r="A46" s="406"/>
      <c r="B46" s="398" t="s">
        <v>288</v>
      </c>
      <c r="C46" s="398"/>
      <c r="D46" s="407" t="s">
        <v>289</v>
      </c>
      <c r="E46" s="393"/>
      <c r="F46" s="408"/>
      <c r="G46" s="395"/>
      <c r="H46" s="395"/>
      <c r="I46" s="395"/>
      <c r="J46" s="395"/>
      <c r="K46" s="395"/>
      <c r="L46" s="395"/>
      <c r="M46" s="396"/>
    </row>
    <row r="47" spans="1:13" ht="14.25" hidden="1" customHeight="1">
      <c r="A47" s="406"/>
      <c r="B47" s="294" t="s">
        <v>290</v>
      </c>
      <c r="C47" s="294"/>
      <c r="D47" s="409" t="s">
        <v>291</v>
      </c>
      <c r="E47" s="393"/>
      <c r="F47" s="410"/>
      <c r="G47" s="395"/>
      <c r="H47" s="395"/>
      <c r="I47" s="395"/>
      <c r="J47" s="395"/>
      <c r="K47" s="395"/>
      <c r="L47" s="395"/>
      <c r="M47" s="411"/>
    </row>
    <row r="48" spans="1:13" ht="14.25" hidden="1" customHeight="1">
      <c r="A48" s="406"/>
      <c r="B48" s="398" t="s">
        <v>292</v>
      </c>
      <c r="C48" s="398"/>
      <c r="D48" s="407" t="s">
        <v>293</v>
      </c>
      <c r="E48" s="393"/>
      <c r="F48" s="408"/>
      <c r="G48" s="395"/>
      <c r="H48" s="395"/>
      <c r="I48" s="395"/>
      <c r="J48" s="395"/>
      <c r="K48" s="395"/>
      <c r="L48" s="395"/>
      <c r="M48" s="396"/>
    </row>
    <row r="49" spans="1:13" ht="14.25" hidden="1" customHeight="1">
      <c r="A49" s="406"/>
      <c r="B49" s="294" t="s">
        <v>294</v>
      </c>
      <c r="C49" s="294"/>
      <c r="D49" s="412" t="s">
        <v>295</v>
      </c>
      <c r="E49" s="393"/>
      <c r="F49" s="413"/>
      <c r="G49" s="395"/>
      <c r="H49" s="395"/>
      <c r="I49" s="395"/>
      <c r="J49" s="395"/>
      <c r="K49" s="395"/>
      <c r="L49" s="395"/>
      <c r="M49" s="414"/>
    </row>
    <row r="50" spans="1:13" ht="14.25" hidden="1" customHeight="1">
      <c r="A50" s="406"/>
      <c r="B50" s="294" t="s">
        <v>296</v>
      </c>
      <c r="C50" s="294"/>
      <c r="D50" s="407" t="s">
        <v>297</v>
      </c>
      <c r="E50" s="393"/>
      <c r="F50" s="408"/>
      <c r="G50" s="395"/>
      <c r="H50" s="395"/>
      <c r="I50" s="395"/>
      <c r="J50" s="395"/>
      <c r="K50" s="395"/>
      <c r="L50" s="395"/>
      <c r="M50" s="396"/>
    </row>
    <row r="51" spans="1:13" ht="14.25" hidden="1" customHeight="1">
      <c r="A51" s="406"/>
      <c r="B51" s="294" t="s">
        <v>298</v>
      </c>
      <c r="C51" s="294"/>
      <c r="D51" s="407" t="s">
        <v>299</v>
      </c>
      <c r="E51" s="393"/>
      <c r="F51" s="408"/>
      <c r="G51" s="395"/>
      <c r="H51" s="395"/>
      <c r="I51" s="395"/>
      <c r="J51" s="395"/>
      <c r="K51" s="395"/>
      <c r="L51" s="395"/>
      <c r="M51" s="396"/>
    </row>
    <row r="52" spans="1:13" ht="14.25" hidden="1" customHeight="1">
      <c r="A52" s="406"/>
      <c r="B52" s="294" t="s">
        <v>300</v>
      </c>
      <c r="C52" s="294"/>
      <c r="D52" s="407" t="s">
        <v>301</v>
      </c>
      <c r="E52" s="393"/>
      <c r="F52" s="408"/>
      <c r="G52" s="395"/>
      <c r="H52" s="395"/>
      <c r="I52" s="395"/>
      <c r="J52" s="395"/>
      <c r="K52" s="395"/>
      <c r="L52" s="395"/>
      <c r="M52" s="396"/>
    </row>
    <row r="53" spans="1:13" ht="14.25" hidden="1" customHeight="1">
      <c r="A53" s="406"/>
      <c r="B53" s="294" t="s">
        <v>302</v>
      </c>
      <c r="C53" s="294"/>
      <c r="D53" s="407" t="s">
        <v>303</v>
      </c>
      <c r="E53" s="393"/>
      <c r="F53" s="408"/>
      <c r="G53" s="395"/>
      <c r="H53" s="395"/>
      <c r="I53" s="395"/>
      <c r="J53" s="395"/>
      <c r="K53" s="395"/>
      <c r="L53" s="395"/>
      <c r="M53" s="396"/>
    </row>
    <row r="54" spans="1:13" ht="14.25" hidden="1" customHeight="1">
      <c r="A54" s="406"/>
      <c r="B54" s="294" t="s">
        <v>304</v>
      </c>
      <c r="C54" s="294"/>
      <c r="D54" s="407" t="s">
        <v>305</v>
      </c>
      <c r="E54" s="393"/>
      <c r="F54" s="408"/>
      <c r="G54" s="395"/>
      <c r="H54" s="395"/>
      <c r="I54" s="395"/>
      <c r="J54" s="395"/>
      <c r="K54" s="395"/>
      <c r="L54" s="395"/>
      <c r="M54" s="396"/>
    </row>
    <row r="55" spans="1:13" ht="14.25" hidden="1" customHeight="1">
      <c r="A55" s="406"/>
      <c r="B55" s="398" t="s">
        <v>306</v>
      </c>
      <c r="C55" s="398"/>
      <c r="D55" s="407" t="s">
        <v>307</v>
      </c>
      <c r="E55" s="393"/>
      <c r="F55" s="408"/>
      <c r="G55" s="395"/>
      <c r="H55" s="395"/>
      <c r="I55" s="395"/>
      <c r="J55" s="395"/>
      <c r="K55" s="395"/>
      <c r="L55" s="395"/>
      <c r="M55" s="396"/>
    </row>
    <row r="56" spans="1:13" ht="14.25" hidden="1" customHeight="1">
      <c r="A56" s="397" t="s">
        <v>308</v>
      </c>
      <c r="B56" s="398"/>
      <c r="C56" s="398"/>
      <c r="D56" s="402" t="s">
        <v>309</v>
      </c>
      <c r="E56" s="393"/>
      <c r="F56" s="403"/>
      <c r="G56" s="395"/>
      <c r="H56" s="395"/>
      <c r="I56" s="395"/>
      <c r="J56" s="395"/>
      <c r="K56" s="395"/>
      <c r="L56" s="395"/>
      <c r="M56" s="396"/>
    </row>
    <row r="57" spans="1:13" ht="14.25" hidden="1" customHeight="1">
      <c r="A57" s="406"/>
      <c r="B57" s="398" t="s">
        <v>310</v>
      </c>
      <c r="C57" s="398"/>
      <c r="D57" s="407" t="s">
        <v>311</v>
      </c>
      <c r="E57" s="393"/>
      <c r="F57" s="408"/>
      <c r="G57" s="395"/>
      <c r="H57" s="395"/>
      <c r="I57" s="395"/>
      <c r="J57" s="395"/>
      <c r="K57" s="395"/>
      <c r="L57" s="395"/>
      <c r="M57" s="396"/>
    </row>
    <row r="58" spans="1:13" ht="14.25" hidden="1" customHeight="1">
      <c r="A58" s="406"/>
      <c r="B58" s="398" t="s">
        <v>312</v>
      </c>
      <c r="C58" s="398"/>
      <c r="D58" s="407" t="s">
        <v>313</v>
      </c>
      <c r="E58" s="393"/>
      <c r="F58" s="408"/>
      <c r="G58" s="395"/>
      <c r="H58" s="395"/>
      <c r="I58" s="395"/>
      <c r="J58" s="395"/>
      <c r="K58" s="395"/>
      <c r="L58" s="395"/>
      <c r="M58" s="396"/>
    </row>
    <row r="59" spans="1:13" ht="14.25" hidden="1" customHeight="1">
      <c r="A59" s="406"/>
      <c r="B59" s="294" t="s">
        <v>314</v>
      </c>
      <c r="C59" s="294"/>
      <c r="D59" s="407" t="s">
        <v>315</v>
      </c>
      <c r="E59" s="393"/>
      <c r="F59" s="408"/>
      <c r="G59" s="395"/>
      <c r="H59" s="395"/>
      <c r="I59" s="395"/>
      <c r="J59" s="395"/>
      <c r="K59" s="395"/>
      <c r="L59" s="395"/>
      <c r="M59" s="396"/>
    </row>
    <row r="60" spans="1:13" ht="16.5" hidden="1" customHeight="1">
      <c r="A60" s="397" t="s">
        <v>316</v>
      </c>
      <c r="B60" s="398"/>
      <c r="C60" s="398"/>
      <c r="D60" s="402" t="s">
        <v>317</v>
      </c>
      <c r="E60" s="393"/>
      <c r="F60" s="403"/>
      <c r="G60" s="395"/>
      <c r="H60" s="395"/>
      <c r="I60" s="395"/>
      <c r="J60" s="395"/>
      <c r="K60" s="395"/>
      <c r="L60" s="395"/>
      <c r="M60" s="396"/>
    </row>
    <row r="61" spans="1:13" ht="16.5" hidden="1" customHeight="1">
      <c r="A61" s="397" t="s">
        <v>318</v>
      </c>
      <c r="B61" s="398"/>
      <c r="C61" s="398"/>
      <c r="D61" s="415" t="s">
        <v>319</v>
      </c>
      <c r="E61" s="393"/>
      <c r="F61" s="416"/>
      <c r="G61" s="395"/>
      <c r="H61" s="395"/>
      <c r="I61" s="395"/>
      <c r="J61" s="395"/>
      <c r="K61" s="395"/>
      <c r="L61" s="395"/>
      <c r="M61" s="411"/>
    </row>
    <row r="62" spans="1:13" ht="30" customHeight="1">
      <c r="A62" s="417" t="s">
        <v>320</v>
      </c>
      <c r="B62" s="418"/>
      <c r="C62" s="418"/>
      <c r="D62" s="419" t="s">
        <v>321</v>
      </c>
      <c r="E62" s="420">
        <f>E63+E64+E65+E66+E67+E68+E69+E70+E71+E72</f>
        <v>114761</v>
      </c>
      <c r="F62" s="420">
        <f t="shared" ref="F62:M62" si="2">F63+F64+F65+F66+F67+F68+F69+F70+F71+F72</f>
        <v>114761</v>
      </c>
      <c r="G62" s="420">
        <f t="shared" si="2"/>
        <v>114761</v>
      </c>
      <c r="H62" s="420">
        <f t="shared" si="2"/>
        <v>114761</v>
      </c>
      <c r="I62" s="420">
        <f t="shared" si="2"/>
        <v>103328</v>
      </c>
      <c r="J62" s="420">
        <f t="shared" si="2"/>
        <v>103328</v>
      </c>
      <c r="K62" s="420">
        <f t="shared" si="2"/>
        <v>103328</v>
      </c>
      <c r="L62" s="420">
        <f t="shared" si="2"/>
        <v>0</v>
      </c>
      <c r="M62" s="421">
        <f t="shared" si="2"/>
        <v>99751</v>
      </c>
    </row>
    <row r="63" spans="1:13" ht="16.5" customHeight="1">
      <c r="A63" s="422" t="s">
        <v>322</v>
      </c>
      <c r="B63" s="423"/>
      <c r="C63" s="423"/>
      <c r="D63" s="424" t="s">
        <v>323</v>
      </c>
      <c r="E63" s="425"/>
      <c r="F63" s="426"/>
      <c r="G63" s="427"/>
      <c r="H63" s="427"/>
      <c r="I63" s="427"/>
      <c r="J63" s="427"/>
      <c r="K63" s="427"/>
      <c r="L63" s="427"/>
      <c r="M63" s="428"/>
    </row>
    <row r="64" spans="1:13" ht="14.25" customHeight="1">
      <c r="A64" s="422" t="s">
        <v>324</v>
      </c>
      <c r="B64" s="423"/>
      <c r="C64" s="423"/>
      <c r="D64" s="429" t="s">
        <v>325</v>
      </c>
      <c r="E64" s="425"/>
      <c r="F64" s="430"/>
      <c r="G64" s="427"/>
      <c r="H64" s="427"/>
      <c r="I64" s="427"/>
      <c r="J64" s="427"/>
      <c r="K64" s="427"/>
      <c r="L64" s="427"/>
      <c r="M64" s="431"/>
    </row>
    <row r="65" spans="1:13" ht="14.25" customHeight="1">
      <c r="A65" s="422" t="s">
        <v>326</v>
      </c>
      <c r="B65" s="423"/>
      <c r="C65" s="423"/>
      <c r="D65" s="429" t="s">
        <v>327</v>
      </c>
      <c r="E65" s="425"/>
      <c r="F65" s="430"/>
      <c r="G65" s="427"/>
      <c r="H65" s="427"/>
      <c r="I65" s="427"/>
      <c r="J65" s="427"/>
      <c r="K65" s="427"/>
      <c r="L65" s="427"/>
      <c r="M65" s="431"/>
    </row>
    <row r="66" spans="1:13" ht="15.75" customHeight="1">
      <c r="A66" s="290"/>
      <c r="B66" s="423" t="s">
        <v>328</v>
      </c>
      <c r="C66" s="423"/>
      <c r="D66" s="429" t="s">
        <v>329</v>
      </c>
      <c r="E66" s="425"/>
      <c r="F66" s="430"/>
      <c r="G66" s="427"/>
      <c r="H66" s="427"/>
      <c r="I66" s="427"/>
      <c r="J66" s="427"/>
      <c r="K66" s="427"/>
      <c r="L66" s="427"/>
      <c r="M66" s="431"/>
    </row>
    <row r="67" spans="1:13" ht="14.25" customHeight="1">
      <c r="A67" s="422" t="s">
        <v>330</v>
      </c>
      <c r="B67" s="423"/>
      <c r="C67" s="423"/>
      <c r="D67" s="429" t="s">
        <v>331</v>
      </c>
      <c r="E67" s="432">
        <v>114761</v>
      </c>
      <c r="F67" s="430">
        <v>114761</v>
      </c>
      <c r="G67" s="427">
        <v>114761</v>
      </c>
      <c r="H67" s="427">
        <v>114761</v>
      </c>
      <c r="I67" s="427">
        <v>103328</v>
      </c>
      <c r="J67" s="427">
        <v>103328</v>
      </c>
      <c r="K67" s="427">
        <v>103328</v>
      </c>
      <c r="L67" s="427"/>
      <c r="M67" s="433">
        <v>99751</v>
      </c>
    </row>
    <row r="68" spans="1:13" ht="14.25" customHeight="1">
      <c r="A68" s="434"/>
      <c r="B68" s="423" t="s">
        <v>332</v>
      </c>
      <c r="C68" s="423"/>
      <c r="D68" s="429" t="s">
        <v>333</v>
      </c>
      <c r="E68" s="393"/>
      <c r="F68" s="435"/>
      <c r="G68" s="395"/>
      <c r="H68" s="395"/>
      <c r="I68" s="395"/>
      <c r="J68" s="395"/>
      <c r="K68" s="395"/>
      <c r="L68" s="395"/>
      <c r="M68" s="396"/>
    </row>
    <row r="69" spans="1:13" ht="18" customHeight="1">
      <c r="A69" s="422" t="s">
        <v>334</v>
      </c>
      <c r="B69" s="423"/>
      <c r="C69" s="423"/>
      <c r="D69" s="429" t="s">
        <v>335</v>
      </c>
      <c r="E69" s="436"/>
      <c r="F69" s="435"/>
      <c r="G69" s="395"/>
      <c r="H69" s="395"/>
      <c r="I69" s="395"/>
      <c r="J69" s="395"/>
      <c r="K69" s="395"/>
      <c r="L69" s="395"/>
      <c r="M69" s="396"/>
    </row>
    <row r="70" spans="1:13" ht="15.75" customHeight="1">
      <c r="A70" s="290"/>
      <c r="B70" s="423" t="s">
        <v>336</v>
      </c>
      <c r="C70" s="423"/>
      <c r="D70" s="429" t="s">
        <v>337</v>
      </c>
      <c r="E70" s="436"/>
      <c r="F70" s="435"/>
      <c r="G70" s="395"/>
      <c r="H70" s="395"/>
      <c r="I70" s="395"/>
      <c r="J70" s="395"/>
      <c r="K70" s="395"/>
      <c r="L70" s="395"/>
      <c r="M70" s="396"/>
    </row>
    <row r="71" spans="1:13" ht="14.25" customHeight="1">
      <c r="A71" s="422" t="s">
        <v>338</v>
      </c>
      <c r="B71" s="423"/>
      <c r="C71" s="423"/>
      <c r="D71" s="437" t="s">
        <v>339</v>
      </c>
      <c r="E71" s="436"/>
      <c r="F71" s="438"/>
      <c r="G71" s="395"/>
      <c r="H71" s="395"/>
      <c r="I71" s="395"/>
      <c r="J71" s="395"/>
      <c r="K71" s="395"/>
      <c r="L71" s="395"/>
      <c r="M71" s="411"/>
    </row>
    <row r="72" spans="1:13" ht="15.75" customHeight="1" thickBot="1">
      <c r="A72" s="439"/>
      <c r="B72" s="440" t="s">
        <v>340</v>
      </c>
      <c r="C72" s="441"/>
      <c r="D72" s="442" t="s">
        <v>341</v>
      </c>
      <c r="E72" s="443"/>
      <c r="F72" s="444"/>
      <c r="G72" s="445"/>
      <c r="H72" s="445"/>
      <c r="I72" s="445"/>
      <c r="J72" s="445"/>
      <c r="K72" s="445"/>
      <c r="L72" s="445"/>
      <c r="M72" s="446"/>
    </row>
    <row r="73" spans="1:13" ht="29.25" customHeight="1">
      <c r="A73" s="447" t="s">
        <v>342</v>
      </c>
      <c r="B73" s="447"/>
      <c r="C73" s="447"/>
      <c r="D73" s="448"/>
      <c r="E73" s="449">
        <f>E85</f>
        <v>584832</v>
      </c>
      <c r="F73" s="449">
        <f t="shared" ref="F73:M73" si="3">F85</f>
        <v>584832</v>
      </c>
      <c r="G73" s="449">
        <f t="shared" si="3"/>
        <v>584832</v>
      </c>
      <c r="H73" s="449">
        <f t="shared" si="3"/>
        <v>584832</v>
      </c>
      <c r="I73" s="449">
        <f t="shared" si="3"/>
        <v>68244</v>
      </c>
      <c r="J73" s="449">
        <f t="shared" si="3"/>
        <v>68244</v>
      </c>
      <c r="K73" s="449">
        <f t="shared" si="3"/>
        <v>68244</v>
      </c>
      <c r="L73" s="449">
        <f t="shared" si="3"/>
        <v>0</v>
      </c>
      <c r="M73" s="449">
        <f t="shared" si="3"/>
        <v>2289</v>
      </c>
    </row>
    <row r="74" spans="1:13" ht="18" hidden="1" customHeight="1">
      <c r="A74" s="450" t="s">
        <v>343</v>
      </c>
      <c r="B74" s="450"/>
      <c r="C74" s="450"/>
      <c r="D74" s="451" t="s">
        <v>344</v>
      </c>
      <c r="E74" s="432"/>
      <c r="F74" s="432"/>
      <c r="G74" s="432"/>
      <c r="H74" s="432"/>
      <c r="I74" s="432"/>
      <c r="J74" s="432"/>
      <c r="K74" s="432"/>
      <c r="L74" s="432"/>
      <c r="M74" s="432"/>
    </row>
    <row r="75" spans="1:13" ht="14.25" hidden="1" customHeight="1">
      <c r="A75" s="398" t="s">
        <v>345</v>
      </c>
      <c r="B75" s="398"/>
      <c r="C75" s="398"/>
      <c r="D75" s="452" t="s">
        <v>346</v>
      </c>
      <c r="E75" s="432"/>
      <c r="F75" s="432"/>
      <c r="G75" s="432"/>
      <c r="H75" s="432"/>
      <c r="I75" s="432"/>
      <c r="J75" s="432"/>
      <c r="K75" s="432"/>
      <c r="L75" s="432"/>
      <c r="M75" s="432"/>
    </row>
    <row r="76" spans="1:13" ht="14.25" hidden="1" customHeight="1">
      <c r="A76" s="453"/>
      <c r="B76" s="398" t="s">
        <v>347</v>
      </c>
      <c r="C76" s="398"/>
      <c r="D76" s="402" t="s">
        <v>348</v>
      </c>
      <c r="E76" s="432"/>
      <c r="F76" s="432"/>
      <c r="G76" s="432"/>
      <c r="H76" s="432"/>
      <c r="I76" s="432"/>
      <c r="J76" s="432"/>
      <c r="K76" s="432"/>
      <c r="L76" s="432"/>
      <c r="M76" s="432"/>
    </row>
    <row r="77" spans="1:13" ht="14.25" hidden="1" customHeight="1">
      <c r="A77" s="453"/>
      <c r="B77" s="398" t="s">
        <v>349</v>
      </c>
      <c r="C77" s="398"/>
      <c r="D77" s="402" t="s">
        <v>350</v>
      </c>
      <c r="E77" s="432"/>
      <c r="F77" s="432"/>
      <c r="G77" s="432"/>
      <c r="H77" s="432"/>
      <c r="I77" s="432"/>
      <c r="J77" s="432"/>
      <c r="K77" s="432"/>
      <c r="L77" s="432"/>
      <c r="M77" s="432"/>
    </row>
    <row r="78" spans="1:13" ht="14.25" hidden="1" customHeight="1">
      <c r="A78" s="398" t="s">
        <v>351</v>
      </c>
      <c r="B78" s="398"/>
      <c r="C78" s="398"/>
      <c r="D78" s="402" t="s">
        <v>352</v>
      </c>
      <c r="E78" s="432"/>
      <c r="F78" s="432"/>
      <c r="G78" s="432"/>
      <c r="H78" s="432"/>
      <c r="I78" s="432"/>
      <c r="J78" s="432"/>
      <c r="K78" s="432"/>
      <c r="L78" s="432"/>
      <c r="M78" s="432"/>
    </row>
    <row r="79" spans="1:13" ht="14.25" hidden="1" customHeight="1">
      <c r="A79" s="398" t="s">
        <v>353</v>
      </c>
      <c r="B79" s="398"/>
      <c r="C79" s="398"/>
      <c r="D79" s="402" t="s">
        <v>354</v>
      </c>
      <c r="E79" s="432"/>
      <c r="F79" s="432"/>
      <c r="G79" s="432"/>
      <c r="H79" s="432"/>
      <c r="I79" s="432"/>
      <c r="J79" s="432"/>
      <c r="K79" s="432"/>
      <c r="L79" s="432"/>
      <c r="M79" s="432"/>
    </row>
    <row r="80" spans="1:13" ht="14.25" hidden="1" customHeight="1">
      <c r="A80" s="453"/>
      <c r="B80" s="398" t="s">
        <v>355</v>
      </c>
      <c r="C80" s="398"/>
      <c r="D80" s="402" t="s">
        <v>356</v>
      </c>
      <c r="E80" s="432"/>
      <c r="F80" s="432"/>
      <c r="G80" s="432"/>
      <c r="H80" s="432"/>
      <c r="I80" s="432"/>
      <c r="J80" s="432"/>
      <c r="K80" s="432"/>
      <c r="L80" s="432"/>
      <c r="M80" s="432"/>
    </row>
    <row r="81" spans="1:13" ht="14.25" hidden="1" customHeight="1">
      <c r="A81" s="453"/>
      <c r="B81" s="398" t="s">
        <v>357</v>
      </c>
      <c r="C81" s="398"/>
      <c r="D81" s="402" t="s">
        <v>358</v>
      </c>
      <c r="E81" s="432"/>
      <c r="F81" s="432"/>
      <c r="G81" s="432"/>
      <c r="H81" s="432"/>
      <c r="I81" s="432"/>
      <c r="J81" s="432"/>
      <c r="K81" s="432"/>
      <c r="L81" s="432"/>
      <c r="M81" s="432"/>
    </row>
    <row r="82" spans="1:13" ht="14.25" hidden="1" customHeight="1">
      <c r="A82" s="398" t="s">
        <v>359</v>
      </c>
      <c r="B82" s="398"/>
      <c r="C82" s="398"/>
      <c r="D82" s="402" t="s">
        <v>360</v>
      </c>
      <c r="E82" s="432"/>
      <c r="F82" s="432"/>
      <c r="G82" s="432"/>
      <c r="H82" s="432"/>
      <c r="I82" s="432"/>
      <c r="J82" s="432"/>
      <c r="K82" s="432"/>
      <c r="L82" s="432"/>
      <c r="M82" s="432"/>
    </row>
    <row r="83" spans="1:13" ht="17.25" hidden="1" customHeight="1">
      <c r="A83" s="398" t="s">
        <v>361</v>
      </c>
      <c r="B83" s="398"/>
      <c r="C83" s="398"/>
      <c r="D83" s="402" t="s">
        <v>362</v>
      </c>
      <c r="E83" s="432"/>
      <c r="F83" s="432"/>
      <c r="G83" s="432"/>
      <c r="H83" s="432"/>
      <c r="I83" s="432"/>
      <c r="J83" s="432"/>
      <c r="K83" s="432"/>
      <c r="L83" s="432"/>
      <c r="M83" s="432"/>
    </row>
    <row r="84" spans="1:13" ht="17.25" hidden="1" customHeight="1">
      <c r="A84" s="398" t="s">
        <v>363</v>
      </c>
      <c r="B84" s="398"/>
      <c r="C84" s="398"/>
      <c r="D84" s="402" t="s">
        <v>364</v>
      </c>
      <c r="E84" s="432"/>
      <c r="F84" s="432"/>
      <c r="G84" s="432"/>
      <c r="H84" s="432"/>
      <c r="I84" s="432"/>
      <c r="J84" s="432"/>
      <c r="K84" s="432"/>
      <c r="L84" s="432"/>
      <c r="M84" s="432"/>
    </row>
    <row r="85" spans="1:13" ht="16.5" customHeight="1">
      <c r="A85" s="454" t="s">
        <v>365</v>
      </c>
      <c r="B85" s="455"/>
      <c r="C85" s="456"/>
      <c r="D85" s="457" t="s">
        <v>366</v>
      </c>
      <c r="E85" s="458">
        <f>E90</f>
        <v>584832</v>
      </c>
      <c r="F85" s="458">
        <f t="shared" ref="F85:M85" si="4">F90</f>
        <v>584832</v>
      </c>
      <c r="G85" s="458">
        <f t="shared" si="4"/>
        <v>584832</v>
      </c>
      <c r="H85" s="458">
        <f t="shared" si="4"/>
        <v>584832</v>
      </c>
      <c r="I85" s="458">
        <f t="shared" si="4"/>
        <v>68244</v>
      </c>
      <c r="J85" s="458">
        <f t="shared" si="4"/>
        <v>68244</v>
      </c>
      <c r="K85" s="458">
        <f t="shared" si="4"/>
        <v>68244</v>
      </c>
      <c r="L85" s="458">
        <f t="shared" si="4"/>
        <v>0</v>
      </c>
      <c r="M85" s="458">
        <f t="shared" si="4"/>
        <v>2289</v>
      </c>
    </row>
    <row r="86" spans="1:13" ht="16.5" customHeight="1">
      <c r="A86" s="398" t="s">
        <v>367</v>
      </c>
      <c r="B86" s="398"/>
      <c r="C86" s="398"/>
      <c r="D86" s="402" t="s">
        <v>368</v>
      </c>
      <c r="E86" s="432"/>
      <c r="F86" s="459"/>
      <c r="G86" s="427"/>
      <c r="H86" s="427"/>
      <c r="I86" s="427"/>
      <c r="J86" s="427"/>
      <c r="K86" s="427"/>
      <c r="L86" s="427"/>
      <c r="M86" s="460"/>
    </row>
    <row r="87" spans="1:13" ht="14.25" customHeight="1">
      <c r="A87" s="453"/>
      <c r="B87" s="398" t="s">
        <v>369</v>
      </c>
      <c r="C87" s="398"/>
      <c r="D87" s="415" t="s">
        <v>370</v>
      </c>
      <c r="E87" s="432"/>
      <c r="F87" s="461"/>
      <c r="G87" s="427"/>
      <c r="H87" s="427"/>
      <c r="I87" s="427"/>
      <c r="J87" s="427"/>
      <c r="K87" s="427"/>
      <c r="L87" s="427"/>
      <c r="M87" s="462"/>
    </row>
    <row r="88" spans="1:13" ht="14.25" customHeight="1">
      <c r="A88" s="453"/>
      <c r="B88" s="398" t="s">
        <v>371</v>
      </c>
      <c r="C88" s="398"/>
      <c r="D88" s="402" t="s">
        <v>372</v>
      </c>
      <c r="E88" s="432"/>
      <c r="F88" s="459"/>
      <c r="G88" s="427"/>
      <c r="H88" s="427"/>
      <c r="I88" s="427"/>
      <c r="J88" s="427"/>
      <c r="K88" s="427"/>
      <c r="L88" s="427"/>
      <c r="M88" s="460"/>
    </row>
    <row r="89" spans="1:13" ht="16.5" customHeight="1">
      <c r="A89" s="398" t="s">
        <v>373</v>
      </c>
      <c r="B89" s="398"/>
      <c r="C89" s="398"/>
      <c r="D89" s="452" t="s">
        <v>374</v>
      </c>
      <c r="E89" s="432"/>
      <c r="F89" s="463"/>
      <c r="G89" s="427"/>
      <c r="H89" s="427"/>
      <c r="I89" s="427"/>
      <c r="J89" s="427"/>
      <c r="K89" s="427"/>
      <c r="L89" s="427"/>
      <c r="M89" s="464"/>
    </row>
    <row r="90" spans="1:13" ht="14.25" customHeight="1">
      <c r="A90" s="294" t="s">
        <v>375</v>
      </c>
      <c r="B90" s="294"/>
      <c r="C90" s="294"/>
      <c r="D90" s="452" t="s">
        <v>376</v>
      </c>
      <c r="E90" s="432">
        <v>584832</v>
      </c>
      <c r="F90" s="463">
        <v>584832</v>
      </c>
      <c r="G90" s="427">
        <v>584832</v>
      </c>
      <c r="H90" s="427">
        <v>584832</v>
      </c>
      <c r="I90" s="427">
        <v>68244</v>
      </c>
      <c r="J90" s="427">
        <v>68244</v>
      </c>
      <c r="K90" s="427">
        <v>68244</v>
      </c>
      <c r="L90" s="427"/>
      <c r="M90" s="464">
        <v>2289</v>
      </c>
    </row>
    <row r="91" spans="1:13" ht="21.75" hidden="1" customHeight="1">
      <c r="A91" s="398" t="s">
        <v>377</v>
      </c>
      <c r="B91" s="398"/>
      <c r="C91" s="398"/>
      <c r="D91" s="465" t="s">
        <v>378</v>
      </c>
      <c r="E91" s="466"/>
      <c r="F91" s="467"/>
      <c r="G91" s="232"/>
      <c r="H91" s="232"/>
      <c r="I91" s="232"/>
      <c r="J91" s="232"/>
      <c r="K91" s="232"/>
      <c r="L91" s="232"/>
      <c r="M91" s="468"/>
    </row>
    <row r="92" spans="1:13" ht="18.75" hidden="1" customHeight="1">
      <c r="A92" s="391" t="s">
        <v>379</v>
      </c>
      <c r="B92" s="391"/>
      <c r="C92" s="391"/>
      <c r="D92" s="404" t="s">
        <v>380</v>
      </c>
      <c r="E92" s="466"/>
      <c r="F92" s="469"/>
      <c r="G92" s="232"/>
      <c r="H92" s="232"/>
      <c r="I92" s="232"/>
      <c r="J92" s="232"/>
      <c r="K92" s="232"/>
      <c r="L92" s="232"/>
      <c r="M92" s="470"/>
    </row>
    <row r="93" spans="1:13" ht="17.25" hidden="1" customHeight="1">
      <c r="A93" s="398" t="s">
        <v>381</v>
      </c>
      <c r="B93" s="398"/>
      <c r="C93" s="398"/>
      <c r="D93" s="402" t="s">
        <v>382</v>
      </c>
      <c r="E93" s="466"/>
      <c r="F93" s="471"/>
      <c r="G93" s="232"/>
      <c r="H93" s="232"/>
      <c r="I93" s="232"/>
      <c r="J93" s="232"/>
      <c r="K93" s="232"/>
      <c r="L93" s="232"/>
      <c r="M93" s="470"/>
    </row>
    <row r="94" spans="1:13" ht="15.75" hidden="1" customHeight="1">
      <c r="A94" s="453"/>
      <c r="B94" s="398" t="s">
        <v>383</v>
      </c>
      <c r="C94" s="398"/>
      <c r="D94" s="402" t="s">
        <v>384</v>
      </c>
      <c r="E94" s="466"/>
      <c r="F94" s="471"/>
      <c r="G94" s="232"/>
      <c r="H94" s="232"/>
      <c r="I94" s="232"/>
      <c r="J94" s="232"/>
      <c r="K94" s="232"/>
      <c r="L94" s="232"/>
      <c r="M94" s="470"/>
    </row>
    <row r="95" spans="1:13" ht="14.25" hidden="1" customHeight="1">
      <c r="A95" s="453"/>
      <c r="B95" s="398" t="s">
        <v>385</v>
      </c>
      <c r="C95" s="398"/>
      <c r="D95" s="402" t="s">
        <v>386</v>
      </c>
      <c r="E95" s="466"/>
      <c r="F95" s="471"/>
      <c r="G95" s="232"/>
      <c r="H95" s="232"/>
      <c r="I95" s="232"/>
      <c r="J95" s="232"/>
      <c r="K95" s="232"/>
      <c r="L95" s="232"/>
      <c r="M95" s="470"/>
    </row>
    <row r="96" spans="1:13" ht="16.5" hidden="1" customHeight="1">
      <c r="A96" s="391" t="s">
        <v>387</v>
      </c>
      <c r="B96" s="391"/>
      <c r="C96" s="391"/>
      <c r="D96" s="404" t="s">
        <v>388</v>
      </c>
      <c r="E96" s="466"/>
      <c r="F96" s="469"/>
      <c r="G96" s="232"/>
      <c r="H96" s="232"/>
      <c r="I96" s="232"/>
      <c r="J96" s="232"/>
      <c r="K96" s="232"/>
      <c r="L96" s="232"/>
      <c r="M96" s="470"/>
    </row>
    <row r="97" spans="1:25" ht="16.5" hidden="1" customHeight="1">
      <c r="A97" s="398" t="s">
        <v>389</v>
      </c>
      <c r="B97" s="398"/>
      <c r="C97" s="398"/>
      <c r="D97" s="402" t="s">
        <v>390</v>
      </c>
      <c r="E97" s="466"/>
      <c r="F97" s="469"/>
      <c r="G97" s="232"/>
      <c r="H97" s="232"/>
      <c r="I97" s="232"/>
      <c r="J97" s="232"/>
      <c r="K97" s="232"/>
      <c r="L97" s="232"/>
      <c r="M97" s="470"/>
    </row>
    <row r="98" spans="1:25" ht="16.5" hidden="1" customHeight="1">
      <c r="A98" s="398" t="s">
        <v>391</v>
      </c>
      <c r="B98" s="398"/>
      <c r="C98" s="398"/>
      <c r="D98" s="402" t="s">
        <v>392</v>
      </c>
      <c r="E98" s="466"/>
      <c r="F98" s="469"/>
      <c r="G98" s="232"/>
      <c r="H98" s="232"/>
      <c r="I98" s="232"/>
      <c r="J98" s="232"/>
      <c r="K98" s="232"/>
      <c r="L98" s="232"/>
      <c r="M98" s="470"/>
    </row>
    <row r="99" spans="1:25" ht="16.5" hidden="1" customHeight="1">
      <c r="A99" s="391" t="s">
        <v>393</v>
      </c>
      <c r="B99" s="391"/>
      <c r="C99" s="391"/>
      <c r="D99" s="404" t="s">
        <v>394</v>
      </c>
      <c r="E99" s="466"/>
      <c r="F99" s="469"/>
      <c r="G99" s="232"/>
      <c r="H99" s="232"/>
      <c r="I99" s="232"/>
      <c r="J99" s="232"/>
      <c r="K99" s="232"/>
      <c r="L99" s="232"/>
      <c r="M99" s="470"/>
    </row>
    <row r="100" spans="1:25" ht="14.25" hidden="1" customHeight="1">
      <c r="A100" s="398" t="s">
        <v>395</v>
      </c>
      <c r="B100" s="398"/>
      <c r="C100" s="398"/>
      <c r="D100" s="402" t="s">
        <v>396</v>
      </c>
      <c r="E100" s="466"/>
      <c r="F100" s="471"/>
      <c r="G100" s="232"/>
      <c r="H100" s="232"/>
      <c r="I100" s="232"/>
      <c r="J100" s="232"/>
      <c r="K100" s="232"/>
      <c r="L100" s="232"/>
      <c r="M100" s="470"/>
    </row>
    <row r="101" spans="1:25" ht="14.25" hidden="1" customHeight="1">
      <c r="A101" s="453"/>
      <c r="B101" s="472" t="s">
        <v>397</v>
      </c>
      <c r="C101" s="472"/>
      <c r="D101" s="407" t="s">
        <v>398</v>
      </c>
      <c r="E101" s="466"/>
      <c r="F101" s="473"/>
      <c r="G101" s="232"/>
      <c r="H101" s="232"/>
      <c r="I101" s="232"/>
      <c r="J101" s="232"/>
      <c r="K101" s="232"/>
      <c r="L101" s="232"/>
      <c r="M101" s="470"/>
    </row>
    <row r="102" spans="1:25" ht="14.25" hidden="1" customHeight="1">
      <c r="A102" s="453"/>
      <c r="B102" s="472" t="s">
        <v>399</v>
      </c>
      <c r="C102" s="472"/>
      <c r="D102" s="407" t="s">
        <v>400</v>
      </c>
      <c r="E102" s="466"/>
      <c r="F102" s="473"/>
      <c r="G102" s="232"/>
      <c r="H102" s="232"/>
      <c r="I102" s="232"/>
      <c r="J102" s="232"/>
      <c r="K102" s="232"/>
      <c r="L102" s="232"/>
      <c r="M102" s="470"/>
    </row>
    <row r="103" spans="1:25" ht="16.5" hidden="1" customHeight="1">
      <c r="A103" s="391" t="s">
        <v>401</v>
      </c>
      <c r="B103" s="391"/>
      <c r="C103" s="391"/>
      <c r="D103" s="474" t="s">
        <v>402</v>
      </c>
      <c r="E103" s="466"/>
      <c r="F103" s="473"/>
      <c r="G103" s="232"/>
      <c r="H103" s="232"/>
      <c r="I103" s="232"/>
      <c r="J103" s="232"/>
      <c r="K103" s="232"/>
      <c r="L103" s="232"/>
      <c r="M103" s="470"/>
    </row>
    <row r="104" spans="1:25" ht="17.25" hidden="1" customHeight="1">
      <c r="A104" s="398" t="s">
        <v>403</v>
      </c>
      <c r="B104" s="398"/>
      <c r="C104" s="398"/>
      <c r="D104" s="407" t="s">
        <v>404</v>
      </c>
      <c r="E104" s="466"/>
      <c r="F104" s="473"/>
      <c r="G104" s="232"/>
      <c r="H104" s="232"/>
      <c r="I104" s="232"/>
      <c r="J104" s="232"/>
      <c r="K104" s="232"/>
      <c r="L104" s="232"/>
      <c r="M104" s="470"/>
    </row>
    <row r="105" spans="1:25" ht="14.25" hidden="1" customHeight="1">
      <c r="A105" s="475"/>
      <c r="B105" s="398" t="s">
        <v>405</v>
      </c>
      <c r="C105" s="398"/>
      <c r="D105" s="407" t="s">
        <v>406</v>
      </c>
      <c r="E105" s="466"/>
      <c r="F105" s="473"/>
      <c r="G105" s="232"/>
      <c r="H105" s="232"/>
      <c r="I105" s="232"/>
      <c r="J105" s="232"/>
      <c r="K105" s="232"/>
      <c r="L105" s="232"/>
      <c r="M105" s="470"/>
    </row>
    <row r="106" spans="1:25" ht="14.25" hidden="1" customHeight="1">
      <c r="A106" s="475"/>
      <c r="B106" s="398" t="s">
        <v>407</v>
      </c>
      <c r="C106" s="398"/>
      <c r="D106" s="407" t="s">
        <v>408</v>
      </c>
      <c r="E106" s="466"/>
      <c r="F106" s="473"/>
      <c r="G106" s="232"/>
      <c r="H106" s="232"/>
      <c r="I106" s="232"/>
      <c r="J106" s="232"/>
      <c r="K106" s="232"/>
      <c r="L106" s="232"/>
      <c r="M106" s="470"/>
    </row>
    <row r="107" spans="1:25" ht="14.25" hidden="1" customHeight="1">
      <c r="A107" s="475"/>
      <c r="B107" s="398" t="s">
        <v>409</v>
      </c>
      <c r="C107" s="398"/>
      <c r="D107" s="407" t="s">
        <v>410</v>
      </c>
      <c r="E107" s="466"/>
      <c r="F107" s="473"/>
      <c r="G107" s="232"/>
      <c r="H107" s="232"/>
      <c r="I107" s="232"/>
      <c r="J107" s="232"/>
      <c r="K107" s="232"/>
      <c r="L107" s="232"/>
      <c r="M107" s="470"/>
    </row>
    <row r="108" spans="1:25" s="232" customFormat="1" ht="16.5" hidden="1" customHeight="1">
      <c r="A108" s="398" t="s">
        <v>411</v>
      </c>
      <c r="B108" s="398"/>
      <c r="C108" s="398"/>
      <c r="D108" s="476" t="s">
        <v>412</v>
      </c>
      <c r="E108" s="466"/>
      <c r="F108" s="471"/>
      <c r="M108" s="470"/>
      <c r="N108" s="191"/>
      <c r="O108" s="191"/>
      <c r="P108" s="191"/>
      <c r="Q108" s="191"/>
      <c r="R108" s="191"/>
      <c r="S108" s="191"/>
      <c r="T108" s="191"/>
      <c r="U108" s="191"/>
      <c r="V108" s="191"/>
      <c r="W108" s="191"/>
      <c r="X108" s="191"/>
    </row>
    <row r="109" spans="1:25" s="232" customFormat="1" ht="14.25" hidden="1" customHeight="1">
      <c r="A109" s="453"/>
      <c r="B109" s="398" t="s">
        <v>413</v>
      </c>
      <c r="C109" s="398"/>
      <c r="D109" s="476" t="s">
        <v>414</v>
      </c>
      <c r="E109" s="466"/>
      <c r="F109" s="471"/>
      <c r="M109" s="470"/>
      <c r="N109" s="191"/>
      <c r="O109" s="191"/>
      <c r="P109" s="191"/>
      <c r="Q109" s="191"/>
      <c r="R109" s="191"/>
      <c r="S109" s="191"/>
      <c r="T109" s="191"/>
      <c r="U109" s="191"/>
      <c r="V109" s="191"/>
      <c r="W109" s="191"/>
      <c r="X109" s="191"/>
    </row>
    <row r="110" spans="1:25" s="232" customFormat="1" ht="16.5" hidden="1" customHeight="1">
      <c r="A110" s="398" t="s">
        <v>415</v>
      </c>
      <c r="B110" s="398"/>
      <c r="C110" s="398"/>
      <c r="D110" s="476" t="s">
        <v>416</v>
      </c>
      <c r="E110" s="466"/>
      <c r="F110" s="471"/>
      <c r="M110" s="470"/>
      <c r="N110" s="191"/>
      <c r="O110" s="191"/>
      <c r="P110" s="191"/>
      <c r="Q110" s="191"/>
      <c r="R110" s="191"/>
      <c r="S110" s="191"/>
      <c r="T110" s="191"/>
      <c r="U110" s="191"/>
      <c r="V110" s="191"/>
      <c r="W110" s="191"/>
      <c r="X110" s="191"/>
    </row>
    <row r="111" spans="1:25" s="232" customFormat="1" ht="16.5" hidden="1" customHeight="1">
      <c r="A111" s="391" t="s">
        <v>417</v>
      </c>
      <c r="B111" s="391"/>
      <c r="C111" s="391"/>
      <c r="D111" s="451" t="s">
        <v>418</v>
      </c>
      <c r="E111" s="466"/>
      <c r="F111" s="469"/>
      <c r="M111" s="470"/>
      <c r="N111" s="191"/>
      <c r="O111" s="191"/>
      <c r="P111" s="191"/>
      <c r="Q111" s="191"/>
      <c r="R111" s="191"/>
      <c r="S111" s="191"/>
      <c r="T111" s="191"/>
      <c r="U111" s="191"/>
      <c r="V111" s="191"/>
      <c r="W111" s="191"/>
      <c r="X111" s="191"/>
      <c r="Y111" s="470"/>
    </row>
    <row r="112" spans="1:25" s="232" customFormat="1" ht="14.25" hidden="1" customHeight="1">
      <c r="A112" s="477" t="s">
        <v>419</v>
      </c>
      <c r="B112" s="477"/>
      <c r="C112" s="477"/>
      <c r="D112" s="476" t="s">
        <v>420</v>
      </c>
      <c r="E112" s="466"/>
      <c r="F112" s="471"/>
      <c r="M112" s="470"/>
      <c r="N112" s="191"/>
      <c r="O112" s="191"/>
      <c r="P112" s="191"/>
      <c r="Q112" s="191"/>
      <c r="R112" s="191"/>
      <c r="S112" s="191"/>
      <c r="T112" s="191"/>
      <c r="U112" s="191"/>
      <c r="V112" s="191"/>
      <c r="W112" s="191"/>
      <c r="X112" s="191"/>
      <c r="Y112" s="470"/>
    </row>
    <row r="113" spans="1:25" s="232" customFormat="1" ht="14.25" hidden="1" customHeight="1">
      <c r="A113" s="398" t="s">
        <v>421</v>
      </c>
      <c r="B113" s="398"/>
      <c r="C113" s="398"/>
      <c r="D113" s="476" t="s">
        <v>422</v>
      </c>
      <c r="E113" s="466"/>
      <c r="F113" s="471"/>
      <c r="M113" s="470"/>
      <c r="N113" s="191"/>
      <c r="O113" s="191"/>
      <c r="P113" s="191"/>
      <c r="Q113" s="191"/>
      <c r="R113" s="191"/>
      <c r="S113" s="191"/>
      <c r="T113" s="191"/>
      <c r="U113" s="191"/>
      <c r="V113" s="191"/>
      <c r="W113" s="191"/>
      <c r="X113" s="191"/>
      <c r="Y113" s="470"/>
    </row>
    <row r="114" spans="1:25" s="232" customFormat="1" ht="14.25" hidden="1" customHeight="1">
      <c r="A114" s="398" t="s">
        <v>423</v>
      </c>
      <c r="B114" s="398"/>
      <c r="C114" s="398"/>
      <c r="D114" s="476" t="s">
        <v>424</v>
      </c>
      <c r="E114" s="466"/>
      <c r="F114" s="471"/>
      <c r="M114" s="470"/>
      <c r="N114" s="191"/>
      <c r="O114" s="191"/>
      <c r="P114" s="191"/>
      <c r="Q114" s="191"/>
      <c r="R114" s="191"/>
      <c r="S114" s="191"/>
      <c r="T114" s="191"/>
      <c r="U114" s="191"/>
      <c r="V114" s="191"/>
      <c r="W114" s="191"/>
      <c r="X114" s="191"/>
      <c r="Y114" s="470"/>
    </row>
    <row r="115" spans="1:25" s="232" customFormat="1" ht="14.25" hidden="1" customHeight="1">
      <c r="A115" s="478" t="s">
        <v>425</v>
      </c>
      <c r="B115" s="478"/>
      <c r="C115" s="478"/>
      <c r="D115" s="451" t="s">
        <v>426</v>
      </c>
      <c r="E115" s="466"/>
      <c r="F115" s="469"/>
      <c r="M115" s="470"/>
      <c r="N115" s="191"/>
      <c r="O115" s="191"/>
      <c r="P115" s="191"/>
      <c r="Q115" s="191"/>
      <c r="R115" s="191"/>
      <c r="S115" s="191"/>
      <c r="T115" s="191"/>
      <c r="U115" s="191"/>
      <c r="V115" s="191"/>
      <c r="W115" s="191"/>
      <c r="X115" s="191"/>
      <c r="Y115" s="470"/>
    </row>
    <row r="116" spans="1:25" s="232" customFormat="1" ht="14.25" hidden="1" customHeight="1">
      <c r="A116" s="423" t="s">
        <v>427</v>
      </c>
      <c r="B116" s="423"/>
      <c r="C116" s="423"/>
      <c r="D116" s="476" t="s">
        <v>428</v>
      </c>
      <c r="E116" s="466"/>
      <c r="F116" s="471"/>
      <c r="M116" s="470"/>
      <c r="N116" s="191"/>
      <c r="O116" s="191"/>
      <c r="P116" s="191"/>
      <c r="Q116" s="191"/>
      <c r="R116" s="191"/>
      <c r="S116" s="191"/>
      <c r="T116" s="191"/>
      <c r="U116" s="191"/>
      <c r="V116" s="191"/>
      <c r="W116" s="191"/>
      <c r="X116" s="191"/>
      <c r="Y116" s="470"/>
    </row>
    <row r="117" spans="1:25" s="232" customFormat="1" ht="14.25" hidden="1" customHeight="1">
      <c r="A117" s="479"/>
      <c r="B117" s="480" t="s">
        <v>429</v>
      </c>
      <c r="C117" s="480"/>
      <c r="D117" s="476" t="s">
        <v>430</v>
      </c>
      <c r="E117" s="466"/>
      <c r="F117" s="471"/>
      <c r="M117" s="470"/>
      <c r="N117" s="191"/>
      <c r="O117" s="191"/>
      <c r="P117" s="191"/>
      <c r="Q117" s="191"/>
      <c r="R117" s="191"/>
      <c r="S117" s="191"/>
      <c r="T117" s="191"/>
      <c r="U117" s="191"/>
      <c r="V117" s="191"/>
      <c r="W117" s="191"/>
      <c r="X117" s="191"/>
      <c r="Y117" s="470"/>
    </row>
    <row r="118" spans="1:25" s="232" customFormat="1" ht="14.25" hidden="1" customHeight="1">
      <c r="A118" s="423" t="s">
        <v>431</v>
      </c>
      <c r="B118" s="423"/>
      <c r="C118" s="423"/>
      <c r="D118" s="476" t="s">
        <v>432</v>
      </c>
      <c r="E118" s="466"/>
      <c r="F118" s="471"/>
      <c r="M118" s="470"/>
      <c r="N118" s="191"/>
      <c r="O118" s="191"/>
      <c r="P118" s="191"/>
      <c r="Q118" s="191"/>
      <c r="R118" s="191"/>
      <c r="S118" s="191"/>
      <c r="T118" s="191"/>
      <c r="U118" s="191"/>
      <c r="V118" s="191"/>
      <c r="W118" s="191"/>
      <c r="X118" s="191"/>
      <c r="Y118" s="470"/>
    </row>
    <row r="119" spans="1:25" ht="14.25" hidden="1" customHeight="1">
      <c r="A119" s="481"/>
      <c r="B119" s="480" t="s">
        <v>433</v>
      </c>
      <c r="C119" s="480"/>
      <c r="D119" s="476" t="s">
        <v>434</v>
      </c>
      <c r="E119" s="466"/>
      <c r="F119" s="482"/>
      <c r="G119" s="232"/>
      <c r="H119" s="232"/>
      <c r="I119" s="232"/>
      <c r="J119" s="232"/>
      <c r="K119" s="232"/>
      <c r="L119" s="232"/>
      <c r="M119" s="232"/>
    </row>
    <row r="120" spans="1:25" ht="14.25" customHeight="1">
      <c r="A120" s="483"/>
      <c r="B120" s="483"/>
      <c r="C120" s="483"/>
      <c r="D120" s="484"/>
      <c r="E120" s="484"/>
      <c r="F120" s="485"/>
    </row>
    <row r="121" spans="1:25" ht="14.25" customHeight="1">
      <c r="C121" s="329" t="s">
        <v>435</v>
      </c>
    </row>
    <row r="122" spans="1:25" ht="14.25" customHeight="1">
      <c r="C122" s="486" t="s">
        <v>85</v>
      </c>
      <c r="D122" s="487" t="s">
        <v>86</v>
      </c>
      <c r="E122" s="487"/>
      <c r="F122" s="487"/>
      <c r="G122" s="487"/>
      <c r="H122" s="487"/>
      <c r="I122" s="487"/>
      <c r="L122" s="328" t="s">
        <v>87</v>
      </c>
    </row>
    <row r="123" spans="1:25">
      <c r="C123" s="486" t="s">
        <v>436</v>
      </c>
      <c r="F123" s="488" t="s">
        <v>89</v>
      </c>
      <c r="G123" s="488"/>
      <c r="L123" s="191" t="s">
        <v>90</v>
      </c>
    </row>
    <row r="126" spans="1:25" ht="15" customHeight="1"/>
    <row r="127" spans="1:25" ht="17.25" customHeight="1"/>
    <row r="128" spans="1:25" ht="14.25" customHeight="1"/>
    <row r="129" spans="3:4" ht="14.25" customHeight="1"/>
    <row r="130" spans="3:4" ht="14.25" customHeight="1">
      <c r="C130" s="490"/>
      <c r="D130" s="491"/>
    </row>
    <row r="131" spans="3:4" ht="14.25" customHeight="1"/>
    <row r="132" spans="3:4" ht="14.25" customHeight="1"/>
    <row r="133" spans="3:4" ht="14.25" customHeight="1"/>
    <row r="134" spans="3:4" ht="14.25" customHeight="1"/>
    <row r="135" spans="3:4" ht="14.25" customHeight="1"/>
    <row r="136" spans="3:4" ht="14.25" customHeight="1"/>
    <row r="137" spans="3:4" ht="14.25" customHeight="1"/>
    <row r="138" spans="3:4" ht="14.25" customHeight="1"/>
    <row r="139" spans="3:4" ht="14.25" customHeight="1"/>
    <row r="140" spans="3:4" ht="14.25" customHeight="1"/>
    <row r="141" spans="3:4" ht="14.25" customHeight="1"/>
    <row r="142" spans="3:4" ht="14.25" customHeight="1"/>
    <row r="143" spans="3:4" ht="14.25" customHeight="1"/>
    <row r="144" spans="3: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</sheetData>
  <sheetProtection selectLockedCells="1" selectUnlockedCells="1"/>
  <mergeCells count="126">
    <mergeCell ref="D122:I122"/>
    <mergeCell ref="F123:G123"/>
    <mergeCell ref="A114:C114"/>
    <mergeCell ref="A115:C115"/>
    <mergeCell ref="A116:C116"/>
    <mergeCell ref="B117:C117"/>
    <mergeCell ref="A118:C118"/>
    <mergeCell ref="B119:C119"/>
    <mergeCell ref="A108:C108"/>
    <mergeCell ref="B109:C109"/>
    <mergeCell ref="A110:C110"/>
    <mergeCell ref="A111:C111"/>
    <mergeCell ref="A112:C112"/>
    <mergeCell ref="A113:C113"/>
    <mergeCell ref="B102:C102"/>
    <mergeCell ref="A103:C103"/>
    <mergeCell ref="A104:C104"/>
    <mergeCell ref="B105:C105"/>
    <mergeCell ref="B106:C106"/>
    <mergeCell ref="B107:C107"/>
    <mergeCell ref="A96:C96"/>
    <mergeCell ref="A97:C97"/>
    <mergeCell ref="A98:C98"/>
    <mergeCell ref="A99:C99"/>
    <mergeCell ref="A100:C100"/>
    <mergeCell ref="B101:C101"/>
    <mergeCell ref="A90:C90"/>
    <mergeCell ref="A91:C91"/>
    <mergeCell ref="A92:C92"/>
    <mergeCell ref="A93:C93"/>
    <mergeCell ref="B94:C94"/>
    <mergeCell ref="B95:C95"/>
    <mergeCell ref="A84:C84"/>
    <mergeCell ref="A85:C85"/>
    <mergeCell ref="A86:C86"/>
    <mergeCell ref="B87:C87"/>
    <mergeCell ref="B88:C88"/>
    <mergeCell ref="A89:C89"/>
    <mergeCell ref="A78:C78"/>
    <mergeCell ref="A79:C79"/>
    <mergeCell ref="B80:C80"/>
    <mergeCell ref="B81:C81"/>
    <mergeCell ref="A82:C82"/>
    <mergeCell ref="A83:C83"/>
    <mergeCell ref="A71:C71"/>
    <mergeCell ref="A73:C73"/>
    <mergeCell ref="A74:C74"/>
    <mergeCell ref="A75:C75"/>
    <mergeCell ref="B76:C76"/>
    <mergeCell ref="B77:C77"/>
    <mergeCell ref="A65:C65"/>
    <mergeCell ref="B66:C66"/>
    <mergeCell ref="A67:C67"/>
    <mergeCell ref="B68:C68"/>
    <mergeCell ref="A69:C69"/>
    <mergeCell ref="B70:C70"/>
    <mergeCell ref="B59:C59"/>
    <mergeCell ref="A60:C60"/>
    <mergeCell ref="A61:C61"/>
    <mergeCell ref="A62:C62"/>
    <mergeCell ref="A63:C63"/>
    <mergeCell ref="A64:C64"/>
    <mergeCell ref="B53:C53"/>
    <mergeCell ref="B54:C54"/>
    <mergeCell ref="B55:C55"/>
    <mergeCell ref="A56:C56"/>
    <mergeCell ref="B57:C57"/>
    <mergeCell ref="B58:C58"/>
    <mergeCell ref="B47:C47"/>
    <mergeCell ref="B48:C48"/>
    <mergeCell ref="B49:C49"/>
    <mergeCell ref="B50:C50"/>
    <mergeCell ref="B51:C51"/>
    <mergeCell ref="B52:C52"/>
    <mergeCell ref="B41:C41"/>
    <mergeCell ref="A42:C42"/>
    <mergeCell ref="B43:C43"/>
    <mergeCell ref="A44:C44"/>
    <mergeCell ref="A45:C45"/>
    <mergeCell ref="B46:C46"/>
    <mergeCell ref="A35:C35"/>
    <mergeCell ref="B36:C36"/>
    <mergeCell ref="B37:C37"/>
    <mergeCell ref="A38:C38"/>
    <mergeCell ref="A39:C39"/>
    <mergeCell ref="A40:C40"/>
    <mergeCell ref="B29:C29"/>
    <mergeCell ref="B30:C30"/>
    <mergeCell ref="B31:C31"/>
    <mergeCell ref="A32:C32"/>
    <mergeCell ref="A33:C33"/>
    <mergeCell ref="B34:C34"/>
    <mergeCell ref="A23:C23"/>
    <mergeCell ref="A24:C24"/>
    <mergeCell ref="A25:C25"/>
    <mergeCell ref="B26:C26"/>
    <mergeCell ref="B27:C27"/>
    <mergeCell ref="A28:C28"/>
    <mergeCell ref="A17:C17"/>
    <mergeCell ref="A18:C18"/>
    <mergeCell ref="A19:C19"/>
    <mergeCell ref="A20:C20"/>
    <mergeCell ref="B21:C21"/>
    <mergeCell ref="A22:C22"/>
    <mergeCell ref="A11:C11"/>
    <mergeCell ref="A12:C12"/>
    <mergeCell ref="B13:C13"/>
    <mergeCell ref="A14:C14"/>
    <mergeCell ref="A15:C15"/>
    <mergeCell ref="A16:C16"/>
    <mergeCell ref="K6:K7"/>
    <mergeCell ref="L6:L7"/>
    <mergeCell ref="M6:M7"/>
    <mergeCell ref="A8:C8"/>
    <mergeCell ref="A9:C9"/>
    <mergeCell ref="A10:C10"/>
    <mergeCell ref="A2:M2"/>
    <mergeCell ref="A3:M3"/>
    <mergeCell ref="A4:M4"/>
    <mergeCell ref="A5:C5"/>
    <mergeCell ref="A6:C7"/>
    <mergeCell ref="D6:D7"/>
    <mergeCell ref="E6:F6"/>
    <mergeCell ref="G6:H6"/>
    <mergeCell ref="I6:I7"/>
    <mergeCell ref="J6:J7"/>
  </mergeCells>
  <printOptions horizontalCentered="1"/>
  <pageMargins left="7.8472222222222221E-2" right="7.8472222222222221E-2" top="0.39374999999999999" bottom="0.25972222222222224" header="0.51180555555555551" footer="0.51180555555555551"/>
  <pageSetup paperSize="9" scale="75" firstPageNumber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9</vt:i4>
      </vt:variant>
    </vt:vector>
  </HeadingPairs>
  <TitlesOfParts>
    <vt:vector size="12" baseType="lpstr">
      <vt:lpstr>FEN 2023</vt:lpstr>
      <vt:lpstr>venituri</vt:lpstr>
      <vt:lpstr>cheltuieli</vt:lpstr>
      <vt:lpstr>'FEN 2023'!_Hlk118459724</vt:lpstr>
      <vt:lpstr>cheltuieli!Excel_BuiltIn_Database</vt:lpstr>
      <vt:lpstr>venituri!Excel_BuiltIn_Database</vt:lpstr>
      <vt:lpstr>cheltuieli!Excel_BuiltIn_Print_Area</vt:lpstr>
      <vt:lpstr>venituri!Excel_BuiltIn_Print_Area</vt:lpstr>
      <vt:lpstr>cheltuieli!Excel_BuiltIn_Print_Titles</vt:lpstr>
      <vt:lpstr>cheltuieli!Print_Area</vt:lpstr>
      <vt:lpstr>venituri!Print_Area</vt:lpstr>
      <vt:lpstr>cheltuieli!Print_Titles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Terezia Borbei</dc:creator>
  <cp:lastModifiedBy>Florica Moga</cp:lastModifiedBy>
  <cp:lastPrinted>2024-05-13T10:31:16Z</cp:lastPrinted>
  <dcterms:created xsi:type="dcterms:W3CDTF">2024-05-08T12:26:22Z</dcterms:created>
  <dcterms:modified xsi:type="dcterms:W3CDTF">2024-06-12T11:10:17Z</dcterms:modified>
</cp:coreProperties>
</file>