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externalReferences>
    <externalReference r:id="rId4"/>
  </externalReference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<sst xmlns="http://schemas.openxmlformats.org/spreadsheetml/2006/main" count="701" uniqueCount="388">
  <si>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</si>
  <si>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</si>
  <si>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</si>
  <si>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</si>
  <si>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</si>
  <si>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</si>
  <si>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</si>
  <si>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</si>
  <si>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</si>
  <si>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</si>
  <si>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</si>
  <si>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</si>
  <si>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</si>
  <si>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</si>
  <si>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</si>
  <si>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</si>
  <si>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</si>
  <si>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</si>
  <si>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</si>
  <si>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</si>
  <si>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</si>
  <si>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</si>
  <si>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</si>
  <si>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</si>
  <si>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</si>
  <si>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</si>
  <si>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</si>
  <si>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</si>
  <si>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</si>
  <si>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</si>
  <si>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</si>
  <si>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</si>
  <si>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</si>
  <si>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</si>
  <si>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</si>
  <si>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</si>
  <si>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</si>
  <si>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</si>
  <si>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</si>
  <si>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</si>
  <si>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</si>
  <si>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</si>
  <si>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</si>
  <si>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</si>
  <si>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</si>
  <si>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</si>
  <si>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</si>
  <si>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</si>
  <si>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</si>
  <si>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</si>
  <si>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</si>
  <si>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</si>
  <si>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</si>
  <si>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</si>
  <si>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</si>
  <si>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</si>
  <si>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</si>
  <si>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</si>
  <si>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</si>
  <si>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</si>
  <si>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</si>
  <si>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</si>
  <si>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</si>
  <si>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</si>
  <si>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</si>
  <si>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</si>
  <si>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</si>
  <si>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</si>
  <si>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</si>
  <si>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</si>
  <si>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</si>
  <si>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</si>
  <si>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</si>
  <si>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</si>
  <si>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</si>
  <si>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</si>
  <si>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</si>
  <si>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</si>
  <si>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</si>
  <si>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</si>
  <si>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</si>
  <si>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</si>
  <si>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</si>
  <si>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</si>
  <si>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</si>
  <si>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</si>
  <si>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</si>
  <si>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</si>
  <si>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</si>
  <si>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</si>
  <si>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</si>
  <si>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</si>
  <si>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</si>
  <si>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</si>
  <si>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</si>
  <si>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</si>
  <si>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</si>
  <si>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</si>
  <si>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</si>
  <si>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</si>
  <si>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</si>
  <si>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</si>
  <si>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</si>
  <si>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</si>
  <si>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</si>
  <si>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</si>
  <si>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</si>
  <si>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</si>
  <si>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</si>
  <si>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</si>
  <si>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</si>
  <si>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</si>
  <si>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</si>
  <si>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</si>
  <si>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</si>
  <si>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</si>
  <si>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</si>
  <si>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</si>
  <si>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</si>
  <si>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</si>
  <si>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</si>
  <si>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</si>
  <si>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</si>
  <si>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</si>
  <si>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</si>
  <si>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</si>
  <si>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</si>
  <si>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</si>
  <si>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</si>
  <si>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</si>
  <si>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</si>
  <si>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</si>
  <si>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</si>
  <si>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</si>
  <si>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</si>
  <si>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</si>
  <si>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</si>
  <si>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</si>
  <si>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</si>
  <si>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</si>
  <si>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</si>
  <si>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</si>
  <si>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</si>
  <si>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</si>
  <si>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</si>
  <si>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</si>
  <si>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</si>
  <si>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</si>
  <si>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</si>
  <si>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</si>
  <si>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</si>
  <si>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</si>
  <si>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</si>
  <si>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</si>
  <si>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</si>
  <si>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</si>
  <si>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</si>
  <si>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</si>
  <si>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</si>
  <si>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</si>
  <si>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</si>
  <si>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</si>
  <si>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</si>
  <si>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</si>
  <si>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</si>
  <si>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</si>
  <si>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</si>
  <si>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</si>
  <si>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</si>
  <si>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</si>
  <si>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</si>
  <si>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</si>
  <si>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</si>
  <si>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</si>
  <si>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</si>
  <si>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</si>
  <si>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</si>
  <si>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</si>
  <si>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</si>
  <si>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</si>
  <si>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</si>
  <si>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</si>
  <si>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</si>
  <si>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</si>
  <si>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</si>
  <si>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</si>
  <si>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</si>
  <si>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PUD Construire creșă și dotare strada Iuliu Coroianu</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</si>
  <si>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</si>
  <si>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</si>
  <si>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</si>
  <si>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</si>
  <si>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</si>
  <si>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</si>
  <si>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</si>
  <si>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</si>
  <si>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</si>
  <si>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</si>
  <si>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</si>
  <si>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</si>
  <si>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</si>
  <si>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</si>
  <si>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</si>
  <si>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</si>
  <si>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</si>
  <si>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</si>
  <si>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</si>
  <si>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</si>
  <si>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</si>
  <si>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</si>
  <si>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</si>
  <si>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</si>
  <si>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</si>
  <si>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</si>
  <si>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</si>
  <si>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</si>
  <si>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</si>
  <si>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</si>
  <si>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</si>
  <si>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</si>
  <si>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</si>
  <si>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</si>
  <si>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</si>
  <si>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</si>
  <si>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</si>
  <si>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</si>
  <si>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</si>
  <si>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</si>
  <si>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</si>
  <si>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</si>
  <si>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</si>
  <si>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</si>
  <si>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</si>
  <si>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</si>
  <si>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</si>
  <si>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</si>
  <si>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</si>
  <si>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</si>
  <si>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</si>
  <si>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</si>
  <si>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</si>
  <si>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</si>
  <si>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</si>
  <si>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</si>
  <si>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</si>
  <si>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</si>
  <si>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</si>
  <si>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</si>
  <si>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</si>
  <si>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</si>
  <si>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</si>
  <si>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</si>
  <si>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</si>
  <si>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</si>
  <si>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</si>
  <si>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PT Muzeul industrializării forțate din Satu Mare</t>
  </si>
  <si>
    <t>Dotari de specialitate la proiectul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</si>
  <si>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</si>
  <si>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</si>
  <si>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</si>
  <si>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</si>
  <si>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</si>
  <si>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</si>
  <si>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</si>
  <si>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</si>
  <si>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</si>
  <si>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</si>
  <si>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</si>
  <si>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</si>
  <si>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</si>
  <si>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</si>
  <si>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</si>
  <si>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</si>
  <si>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</si>
  <si>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</si>
  <si>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</si>
  <si>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</si>
  <si>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</si>
  <si>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</si>
  <si>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</si>
  <si>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</si>
  <si>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</si>
  <si>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</si>
  <si>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</si>
  <si>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</si>
  <si>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</si>
  <si>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</si>
  <si>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</si>
  <si>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</si>
  <si>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</si>
  <si>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</si>
  <si>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</si>
  <si>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</si>
  <si>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</si>
  <si>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</si>
  <si>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</si>
  <si>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</si>
  <si>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</si>
  <si>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</si>
  <si>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</si>
  <si>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</si>
  <si>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</si>
  <si>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</si>
  <si>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</si>
  <si>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</si>
  <si>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</si>
  <si>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</si>
  <si>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Studiu de fezabilitate pentru blocul de locuințe situat pe str.Rândunelelor nr.6</t>
  </si>
  <si>
    <t>Studiu de fezabilitate pentru blocul de locuințe situat pe str.Prahova, nr.20, bl.C5</t>
  </si>
  <si>
    <t>Studiu de fezabilitate pentru blocul de locuințe situat pe str.Mal Stâng Someș T2</t>
  </si>
  <si>
    <t>SF Studiu de fezabilitate pentru blocul de locuințe situat pe str.Dorna, CD11 - CD13</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</si>
  <si>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</si>
  <si>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</si>
  <si>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</si>
  <si>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</si>
  <si>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</si>
  <si>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</si>
  <si>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</si>
  <si>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</si>
  <si>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</si>
  <si>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</si>
  <si>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</si>
  <si>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</si>
  <si>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</si>
  <si>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</si>
  <si>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</si>
  <si>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</si>
  <si>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</si>
  <si>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</si>
  <si>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</si>
  <si>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</si>
  <si>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</si>
  <si>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</si>
  <si>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</si>
  <si>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</si>
  <si>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</si>
  <si>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</si>
  <si>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</si>
  <si>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</si>
  <si>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</si>
  <si>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</si>
  <si>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</si>
  <si>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</si>
  <si>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</si>
  <si>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</si>
  <si>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</si>
  <si>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</si>
  <si>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</si>
  <si>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</si>
  <si>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</si>
  <si>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PT Certificarea performanței energetice pentru Reabilitare clădiri rezidențiale Satu Mare 2</t>
  </si>
  <si>
    <t>PT Certificarea performanței energetice pentru Reabilitare clădiri rezidențiale Satu Mare 7</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</si>
  <si>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</si>
  <si>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</si>
  <si>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</si>
  <si>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</si>
  <si>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</si>
  <si>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</si>
  <si>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Studiu de coexistenta deviere retele pentru Bazin Didactic si de Agrement-Proiect Tip</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</si>
  <si>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</si>
  <si>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</si>
  <si>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</si>
  <si>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</si>
  <si>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</si>
  <si>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</si>
  <si>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</si>
  <si>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</si>
  <si>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</si>
  <si>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</si>
  <si>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</si>
  <si>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SF Modernizare parcări în cvartalul situat pe strada Odobescu, nr.16</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</si>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</sst>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rgb="FF00B05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94">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8" fillId="34" borderId="22" xfId="44" applyFont="1" applyFill="1" applyBorder="1" applyAlignment="1">
      <alignment horizontal="center"/>
    </xf>
    <xf numFmtId="170" fontId="58"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3" fontId="18" fillId="34" borderId="12" xfId="0" applyNumberFormat="1" applyFont="1" applyFill="1" applyBorder="1" applyAlignment="1">
      <alignment wrapText="1"/>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17" fillId="34" borderId="12" xfId="0" applyNumberFormat="1" applyFont="1" applyFill="1" applyBorder="1" applyAlignment="1">
      <alignment/>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3" fontId="0" fillId="34" borderId="10" xfId="0" applyNumberFormat="1" applyFont="1" applyFill="1" applyBorder="1" applyAlignment="1">
      <alignment horizontal="right"/>
    </xf>
    <xf numFmtId="3" fontId="0" fillId="34" borderId="37"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5" xfId="0" applyFont="1" applyFill="1" applyBorder="1" applyAlignment="1">
      <alignment horizontal="center"/>
    </xf>
    <xf numFmtId="3" fontId="0" fillId="34" borderId="12" xfId="0" applyNumberFormat="1" applyFont="1" applyFill="1" applyBorder="1" applyAlignment="1">
      <alignment horizontal="right"/>
    </xf>
    <xf numFmtId="3" fontId="18" fillId="34" borderId="3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22" xfId="0" applyFont="1" applyFill="1" applyBorder="1" applyAlignment="1">
      <alignment horizontal="center"/>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6"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6" xfId="0" applyNumberFormat="1" applyFont="1" applyFill="1" applyBorder="1" applyAlignment="1">
      <alignment vertical="center" wrapText="1"/>
    </xf>
    <xf numFmtId="3" fontId="0" fillId="34" borderId="34" xfId="0" applyNumberFormat="1" applyFont="1" applyFill="1" applyBorder="1" applyAlignment="1">
      <alignment horizontal="right"/>
    </xf>
    <xf numFmtId="3" fontId="0" fillId="42" borderId="36" xfId="0" applyNumberFormat="1" applyFont="1" applyFill="1" applyBorder="1" applyAlignment="1">
      <alignment horizontal="right"/>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5"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43" borderId="35" xfId="0" applyFont="1" applyFill="1" applyBorder="1" applyAlignment="1">
      <alignment horizontal="center"/>
    </xf>
    <xf numFmtId="3" fontId="18" fillId="43" borderId="36" xfId="0" applyNumberFormat="1" applyFont="1" applyFill="1" applyBorder="1" applyAlignment="1">
      <alignment horizontal="right"/>
    </xf>
    <xf numFmtId="0" fontId="0" fillId="43" borderId="13" xfId="0" applyFont="1" applyFill="1" applyBorder="1" applyAlignment="1">
      <alignment horizontal="center" vertical="center"/>
    </xf>
    <xf numFmtId="0" fontId="0" fillId="43" borderId="12" xfId="0" applyFont="1" applyFill="1" applyBorder="1" applyAlignment="1">
      <alignment vertical="center" wrapText="1"/>
    </xf>
    <xf numFmtId="0" fontId="0" fillId="43" borderId="12" xfId="0" applyFont="1" applyFill="1" applyBorder="1" applyAlignment="1">
      <alignment horizontal="left" vertical="center"/>
    </xf>
    <xf numFmtId="3" fontId="0" fillId="43" borderId="10" xfId="0" applyNumberFormat="1" applyFont="1" applyFill="1" applyBorder="1" applyAlignment="1">
      <alignment horizontal="center" vertical="center" wrapText="1"/>
    </xf>
    <xf numFmtId="3" fontId="0" fillId="43" borderId="10" xfId="0" applyNumberFormat="1" applyFont="1" applyFill="1" applyBorder="1" applyAlignment="1">
      <alignment/>
    </xf>
    <xf numFmtId="3" fontId="0" fillId="43" borderId="12" xfId="0" applyNumberFormat="1" applyFont="1" applyFill="1" applyBorder="1" applyAlignment="1">
      <alignment horizontal="right"/>
    </xf>
    <xf numFmtId="0" fontId="0" fillId="43" borderId="10" xfId="0" applyFont="1" applyFill="1" applyBorder="1" applyAlignment="1">
      <alignment horizontal="center" vertical="center"/>
    </xf>
    <xf numFmtId="3" fontId="0" fillId="43" borderId="12" xfId="0" applyNumberFormat="1" applyFont="1" applyFill="1" applyBorder="1" applyAlignment="1">
      <alignment horizontal="center"/>
    </xf>
    <xf numFmtId="3" fontId="0" fillId="43" borderId="12" xfId="0" applyNumberFormat="1" applyFont="1" applyFill="1" applyBorder="1" applyAlignment="1">
      <alignment horizontal="right" vertical="center"/>
    </xf>
    <xf numFmtId="3" fontId="0" fillId="43" borderId="11" xfId="0" applyNumberFormat="1" applyFont="1" applyFill="1" applyBorder="1" applyAlignment="1">
      <alignment vertical="center"/>
    </xf>
    <xf numFmtId="0" fontId="0" fillId="43" borderId="12" xfId="0" applyFont="1" applyFill="1" applyBorder="1" applyAlignment="1">
      <alignment horizontal="center" vertical="center"/>
    </xf>
    <xf numFmtId="3" fontId="0" fillId="43" borderId="12" xfId="0" applyNumberFormat="1" applyFont="1" applyFill="1" applyBorder="1" applyAlignment="1">
      <alignment horizontal="right" wrapText="1"/>
    </xf>
    <xf numFmtId="0" fontId="0" fillId="43" borderId="11" xfId="0" applyFont="1" applyFill="1" applyBorder="1" applyAlignment="1">
      <alignment horizontal="center" vertical="center"/>
    </xf>
    <xf numFmtId="3" fontId="18" fillId="43" borderId="12" xfId="0" applyNumberFormat="1" applyFont="1" applyFill="1" applyBorder="1" applyAlignment="1">
      <alignment/>
    </xf>
    <xf numFmtId="3" fontId="0" fillId="43" borderId="12" xfId="0" applyNumberFormat="1" applyFont="1" applyFill="1" applyBorder="1" applyAlignment="1">
      <alignment horizontal="right" vertical="center"/>
    </xf>
    <xf numFmtId="0" fontId="17" fillId="43" borderId="35" xfId="0" applyFont="1" applyFill="1" applyBorder="1" applyAlignment="1">
      <alignment horizontal="center"/>
    </xf>
    <xf numFmtId="3" fontId="17" fillId="43" borderId="12" xfId="0" applyNumberFormat="1" applyFont="1" applyFill="1" applyBorder="1" applyAlignment="1">
      <alignment horizontal="right"/>
    </xf>
    <xf numFmtId="3" fontId="0" fillId="43" borderId="11" xfId="0" applyNumberFormat="1" applyFont="1" applyFill="1" applyBorder="1" applyAlignment="1">
      <alignment horizontal="right"/>
    </xf>
    <xf numFmtId="0" fontId="4" fillId="33" borderId="12" xfId="0" applyFont="1" applyFill="1" applyBorder="1" applyAlignment="1">
      <alignment horizontal="left" vertical="center" wrapText="1"/>
    </xf>
    <xf numFmtId="3" fontId="0" fillId="43" borderId="35" xfId="0" applyNumberFormat="1" applyFont="1" applyFill="1" applyBorder="1" applyAlignment="1">
      <alignment horizontal="left" vertical="top" wrapText="1"/>
    </xf>
    <xf numFmtId="3" fontId="0" fillId="43" borderId="34" xfId="0" applyNumberFormat="1" applyFont="1" applyFill="1" applyBorder="1" applyAlignment="1">
      <alignment horizontal="left" vertical="top" wrapText="1"/>
    </xf>
    <xf numFmtId="3" fontId="0" fillId="43" borderId="36" xfId="0" applyNumberFormat="1" applyFont="1" applyFill="1" applyBorder="1" applyAlignment="1">
      <alignment horizontal="left" vertical="top" wrapText="1"/>
    </xf>
    <xf numFmtId="3" fontId="4" fillId="35" borderId="33" xfId="0" applyNumberFormat="1" applyFont="1" applyFill="1" applyBorder="1" applyAlignment="1">
      <alignment vertical="center"/>
    </xf>
    <xf numFmtId="3" fontId="0" fillId="43" borderId="23" xfId="0" applyNumberFormat="1" applyFont="1" applyFill="1" applyBorder="1" applyAlignment="1">
      <alignment vertical="center"/>
    </xf>
    <xf numFmtId="0" fontId="0" fillId="43" borderId="11" xfId="0" applyFont="1" applyFill="1" applyBorder="1" applyAlignment="1">
      <alignment horizontal="center" vertical="center"/>
    </xf>
    <xf numFmtId="0" fontId="0" fillId="43" borderId="34" xfId="0" applyFont="1" applyFill="1" applyBorder="1" applyAlignment="1">
      <alignment horizontal="left" wrapText="1"/>
    </xf>
    <xf numFmtId="0" fontId="0" fillId="43" borderId="11" xfId="0" applyFont="1" applyFill="1" applyBorder="1" applyAlignment="1">
      <alignment horizontal="left"/>
    </xf>
    <xf numFmtId="0" fontId="0" fillId="43" borderId="12" xfId="0" applyFont="1" applyFill="1" applyBorder="1" applyAlignment="1">
      <alignment horizontal="center" wrapText="1"/>
    </xf>
    <xf numFmtId="3" fontId="0" fillId="43" borderId="11" xfId="0" applyNumberFormat="1" applyFont="1" applyFill="1" applyBorder="1" applyAlignment="1">
      <alignment vertical="center"/>
    </xf>
    <xf numFmtId="0" fontId="0" fillId="43" borderId="12" xfId="0" applyFont="1" applyFill="1" applyBorder="1" applyAlignment="1">
      <alignment horizontal="center"/>
    </xf>
    <xf numFmtId="0" fontId="0" fillId="44" borderId="35" xfId="0" applyFont="1" applyFill="1" applyBorder="1" applyAlignment="1">
      <alignment horizontal="center"/>
    </xf>
    <xf numFmtId="3" fontId="0" fillId="44" borderId="12" xfId="0" applyNumberFormat="1" applyFont="1" applyFill="1" applyBorder="1" applyAlignment="1">
      <alignment horizontal="right"/>
    </xf>
    <xf numFmtId="0" fontId="0" fillId="44" borderId="11" xfId="0" applyFont="1" applyFill="1" applyBorder="1" applyAlignment="1">
      <alignment horizontal="center" vertical="center"/>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ill="1" applyBorder="1" applyAlignment="1">
      <alignment horizontal="left" wrapText="1"/>
    </xf>
    <xf numFmtId="0" fontId="0" fillId="34" borderId="36" xfId="0" applyFill="1" applyBorder="1" applyAlignment="1">
      <alignment horizontal="left"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4" fillId="35" borderId="22" xfId="0" applyFont="1" applyFill="1" applyBorder="1" applyAlignment="1">
      <alignment horizontal="right"/>
    </xf>
    <xf numFmtId="0" fontId="4" fillId="35" borderId="38" xfId="0" applyFont="1" applyFill="1" applyBorder="1" applyAlignment="1">
      <alignment horizontal="right"/>
    </xf>
    <xf numFmtId="0" fontId="0" fillId="34" borderId="12"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43" borderId="35" xfId="0" applyFont="1" applyFill="1" applyBorder="1" applyAlignment="1">
      <alignment horizontal="left" vertical="center" wrapText="1"/>
    </xf>
    <xf numFmtId="0" fontId="0" fillId="43" borderId="34"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4" fillId="37" borderId="13" xfId="0" applyFont="1" applyFill="1" applyBorder="1" applyAlignment="1">
      <alignment horizontal="right"/>
    </xf>
    <xf numFmtId="0" fontId="4" fillId="37" borderId="39" xfId="0" applyFont="1" applyFill="1" applyBorder="1" applyAlignment="1">
      <alignment horizontal="right"/>
    </xf>
    <xf numFmtId="3" fontId="0" fillId="43" borderId="35" xfId="0" applyNumberFormat="1" applyFont="1" applyFill="1" applyBorder="1" applyAlignment="1">
      <alignment horizontal="left" vertical="top" wrapText="1"/>
    </xf>
    <xf numFmtId="3" fontId="0" fillId="43" borderId="34" xfId="0" applyNumberFormat="1" applyFont="1" applyFill="1" applyBorder="1" applyAlignment="1">
      <alignment horizontal="left" vertical="top" wrapText="1"/>
    </xf>
    <xf numFmtId="3" fontId="0" fillId="43" borderId="36" xfId="0" applyNumberFormat="1" applyFont="1" applyFill="1" applyBorder="1" applyAlignment="1">
      <alignment horizontal="left" vertical="top"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3" fontId="0" fillId="34" borderId="35"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6" xfId="0" applyNumberFormat="1" applyFont="1" applyFill="1" applyBorder="1" applyAlignment="1">
      <alignment horizontal="left" wrapText="1"/>
    </xf>
    <xf numFmtId="0" fontId="4" fillId="35" borderId="26" xfId="0" applyFont="1" applyFill="1" applyBorder="1" applyAlignment="1">
      <alignment horizontal="right" vertical="center"/>
    </xf>
    <xf numFmtId="0" fontId="4" fillId="35" borderId="40" xfId="0" applyFont="1" applyFill="1" applyBorder="1" applyAlignment="1">
      <alignment horizontal="right" vertical="center"/>
    </xf>
    <xf numFmtId="0" fontId="0" fillId="34" borderId="12" xfId="0" applyFont="1" applyFill="1" applyBorder="1" applyAlignment="1">
      <alignment horizontal="left" vertical="center" wrapText="1"/>
    </xf>
    <xf numFmtId="3" fontId="0" fillId="34" borderId="35"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6" xfId="0" applyNumberFormat="1"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170" fontId="58" fillId="45" borderId="35" xfId="44" applyFont="1" applyFill="1" applyBorder="1" applyAlignment="1">
      <alignment horizontal="center"/>
    </xf>
    <xf numFmtId="170" fontId="58" fillId="45" borderId="34" xfId="44" applyFont="1" applyFill="1" applyBorder="1" applyAlignment="1">
      <alignment horizontal="center"/>
    </xf>
    <xf numFmtId="170" fontId="58" fillId="45" borderId="36" xfId="44" applyFont="1" applyFill="1" applyBorder="1" applyAlignment="1">
      <alignment horizontal="center"/>
    </xf>
    <xf numFmtId="0" fontId="0" fillId="43" borderId="35"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6" xfId="0" applyFont="1" applyFill="1" applyBorder="1" applyAlignment="1">
      <alignment horizontal="left" vertical="top" wrapText="1"/>
    </xf>
    <xf numFmtId="0" fontId="4" fillId="33" borderId="15" xfId="0" applyFont="1" applyFill="1" applyBorder="1" applyAlignment="1">
      <alignment horizontal="right" vertical="center"/>
    </xf>
    <xf numFmtId="0" fontId="0" fillId="34" borderId="12" xfId="0" applyFont="1" applyFill="1" applyBorder="1" applyAlignment="1">
      <alignment horizontal="left" wrapText="1"/>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7" borderId="35"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6" xfId="0" applyFont="1" applyFill="1" applyBorder="1" applyAlignment="1">
      <alignment horizontal="left" vertical="center"/>
    </xf>
    <xf numFmtId="0" fontId="0" fillId="44" borderId="35" xfId="0" applyFont="1" applyFill="1" applyBorder="1" applyAlignment="1">
      <alignment horizontal="left" wrapText="1"/>
    </xf>
    <xf numFmtId="0" fontId="0" fillId="44" borderId="34" xfId="0" applyFill="1" applyBorder="1" applyAlignment="1">
      <alignment horizontal="left" wrapText="1"/>
    </xf>
    <xf numFmtId="0" fontId="0" fillId="44" borderId="36" xfId="0" applyFill="1" applyBorder="1" applyAlignment="1">
      <alignment horizontal="left" wrapText="1"/>
    </xf>
    <xf numFmtId="0" fontId="4" fillId="37" borderId="13" xfId="0" applyFont="1" applyFill="1" applyBorder="1" applyAlignment="1">
      <alignment horizontal="left"/>
    </xf>
    <xf numFmtId="0" fontId="4" fillId="37" borderId="39" xfId="0" applyFont="1" applyFill="1" applyBorder="1" applyAlignment="1">
      <alignment horizontal="left"/>
    </xf>
    <xf numFmtId="0" fontId="0" fillId="34" borderId="35" xfId="0" applyFont="1" applyFill="1" applyBorder="1" applyAlignment="1">
      <alignment horizontal="left" vertical="top"/>
    </xf>
    <xf numFmtId="0" fontId="0" fillId="34" borderId="34" xfId="0" applyFont="1" applyFill="1" applyBorder="1" applyAlignment="1">
      <alignment horizontal="left" vertical="top"/>
    </xf>
    <xf numFmtId="0" fontId="0" fillId="34" borderId="36" xfId="0" applyFont="1" applyFill="1" applyBorder="1" applyAlignment="1">
      <alignment horizontal="left" vertical="top"/>
    </xf>
    <xf numFmtId="0" fontId="0" fillId="34" borderId="35" xfId="0" applyFont="1" applyFill="1" applyBorder="1" applyAlignment="1">
      <alignment vertical="center" wrapText="1"/>
    </xf>
    <xf numFmtId="0" fontId="0" fillId="34" borderId="34" xfId="0" applyFont="1" applyFill="1" applyBorder="1" applyAlignment="1">
      <alignment vertical="center" wrapText="1"/>
    </xf>
    <xf numFmtId="0" fontId="0" fillId="34" borderId="36" xfId="0" applyFont="1" applyFill="1" applyBorder="1" applyAlignment="1">
      <alignment vertical="center" wrapText="1"/>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5" xfId="0" applyFont="1" applyFill="1" applyBorder="1" applyAlignment="1">
      <alignment vertical="top" wrapText="1"/>
    </xf>
    <xf numFmtId="0" fontId="0" fillId="34" borderId="34" xfId="0" applyFont="1" applyFill="1" applyBorder="1" applyAlignment="1">
      <alignment vertical="top" wrapText="1"/>
    </xf>
    <xf numFmtId="0" fontId="0" fillId="34" borderId="36" xfId="0" applyFont="1" applyFill="1" applyBorder="1" applyAlignment="1">
      <alignment vertical="top" wrapText="1"/>
    </xf>
    <xf numFmtId="0" fontId="4" fillId="35" borderId="44" xfId="0" applyFont="1" applyFill="1" applyBorder="1" applyAlignment="1">
      <alignment horizontal="left" vertical="center"/>
    </xf>
    <xf numFmtId="0" fontId="4" fillId="38" borderId="28" xfId="0" applyFont="1" applyFill="1" applyBorder="1" applyAlignment="1">
      <alignment horizontal="lef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44" borderId="35" xfId="0" applyFont="1" applyFill="1" applyBorder="1" applyAlignment="1">
      <alignment horizontal="left" vertical="center" wrapText="1"/>
    </xf>
    <xf numFmtId="0" fontId="0" fillId="44" borderId="34" xfId="0" applyFont="1" applyFill="1" applyBorder="1" applyAlignment="1">
      <alignment horizontal="left" vertical="center" wrapText="1"/>
    </xf>
    <xf numFmtId="0" fontId="0" fillId="44" borderId="36" xfId="0" applyFont="1" applyFill="1" applyBorder="1" applyAlignment="1">
      <alignment horizontal="left" vertical="center" wrapText="1"/>
    </xf>
    <xf numFmtId="0" fontId="4" fillId="35" borderId="44" xfId="0" applyFont="1" applyFill="1" applyBorder="1" applyAlignment="1">
      <alignment horizontal="right" vertical="center"/>
    </xf>
    <xf numFmtId="0" fontId="4" fillId="35" borderId="48" xfId="0" applyFont="1" applyFill="1" applyBorder="1" applyAlignment="1">
      <alignment horizontal="right" vertical="center"/>
    </xf>
    <xf numFmtId="0" fontId="4" fillId="35" borderId="17" xfId="0" applyFont="1" applyFill="1" applyBorder="1" applyAlignment="1">
      <alignment horizontal="right" vertical="center"/>
    </xf>
    <xf numFmtId="0" fontId="4" fillId="35" borderId="49" xfId="0" applyFont="1" applyFill="1" applyBorder="1" applyAlignment="1">
      <alignment horizontal="right" vertical="center"/>
    </xf>
    <xf numFmtId="0" fontId="4" fillId="35" borderId="50" xfId="0" applyFont="1" applyFill="1" applyBorder="1" applyAlignment="1">
      <alignment horizontal="left" vertical="center"/>
    </xf>
    <xf numFmtId="0" fontId="4" fillId="38" borderId="16" xfId="0" applyFont="1" applyFill="1" applyBorder="1" applyAlignment="1">
      <alignment horizontal="left" vertical="center"/>
    </xf>
    <xf numFmtId="0" fontId="13" fillId="41" borderId="50" xfId="0" applyFont="1" applyFill="1" applyBorder="1" applyAlignment="1">
      <alignment horizontal="center"/>
    </xf>
    <xf numFmtId="0" fontId="13" fillId="41" borderId="51" xfId="0" applyFont="1" applyFill="1" applyBorder="1" applyAlignment="1">
      <alignment horizontal="center"/>
    </xf>
    <xf numFmtId="0" fontId="13" fillId="41" borderId="49" xfId="0" applyFont="1" applyFill="1" applyBorder="1" applyAlignment="1">
      <alignment horizontal="center"/>
    </xf>
    <xf numFmtId="3" fontId="0" fillId="43" borderId="35" xfId="0" applyNumberFormat="1" applyFont="1" applyFill="1" applyBorder="1" applyAlignment="1">
      <alignment horizontal="left" vertical="center" wrapText="1"/>
    </xf>
    <xf numFmtId="3" fontId="0" fillId="43" borderId="34" xfId="0" applyNumberFormat="1" applyFont="1" applyFill="1" applyBorder="1" applyAlignment="1">
      <alignment horizontal="left" vertical="center" wrapText="1"/>
    </xf>
    <xf numFmtId="3" fontId="0" fillId="43" borderId="36" xfId="0" applyNumberFormat="1" applyFont="1" applyFill="1" applyBorder="1" applyAlignment="1">
      <alignment horizontal="left" vertical="center"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0" fillId="34" borderId="34" xfId="0" applyFill="1" applyBorder="1" applyAlignment="1">
      <alignment horizontal="left" vertical="center" wrapText="1"/>
    </xf>
    <xf numFmtId="0" fontId="0" fillId="34" borderId="36" xfId="0" applyFill="1" applyBorder="1" applyAlignment="1">
      <alignment horizontal="left" vertical="center" wrapText="1"/>
    </xf>
    <xf numFmtId="3" fontId="0" fillId="43" borderId="35" xfId="0" applyNumberFormat="1" applyFont="1" applyFill="1" applyBorder="1" applyAlignment="1">
      <alignment horizontal="left" wrapText="1"/>
    </xf>
    <xf numFmtId="3" fontId="0" fillId="43" borderId="34" xfId="0" applyNumberFormat="1" applyFont="1" applyFill="1" applyBorder="1" applyAlignment="1">
      <alignment horizontal="left" wrapText="1"/>
    </xf>
    <xf numFmtId="3" fontId="0" fillId="43" borderId="36" xfId="0" applyNumberFormat="1" applyFont="1" applyFill="1" applyBorder="1" applyAlignment="1">
      <alignment horizontal="left"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6" xfId="0" applyFont="1" applyFill="1" applyBorder="1" applyAlignment="1">
      <alignment horizontal="left" vertical="center"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8" borderId="35"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12" xfId="0" applyFont="1" applyFill="1" applyBorder="1" applyAlignment="1">
      <alignment horizontal="left" vertical="top" wrapText="1"/>
    </xf>
    <xf numFmtId="0" fontId="4" fillId="33" borderId="12" xfId="0" applyFont="1" applyFill="1" applyBorder="1" applyAlignment="1">
      <alignment horizontal="left" vertical="center" wrapText="1"/>
    </xf>
    <xf numFmtId="3" fontId="0" fillId="34" borderId="35"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8" borderId="35"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6" xfId="0" applyFont="1" applyFill="1" applyBorder="1" applyAlignment="1">
      <alignment horizontal="left" vertical="top" wrapText="1"/>
    </xf>
    <xf numFmtId="0" fontId="4" fillId="33" borderId="12" xfId="0" applyFont="1" applyFill="1" applyBorder="1" applyAlignment="1">
      <alignment horizontal="left" vertical="center" wrapText="1"/>
    </xf>
    <xf numFmtId="0" fontId="0" fillId="34" borderId="0" xfId="0" applyFill="1" applyBorder="1" applyAlignment="1">
      <alignment horizontal="right" vertical="center"/>
    </xf>
    <xf numFmtId="0" fontId="4" fillId="0" borderId="0" xfId="0" applyFont="1" applyAlignment="1">
      <alignment/>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4" fillId="35" borderId="35" xfId="0" applyFont="1" applyFill="1" applyBorder="1" applyAlignment="1">
      <alignment horizontal="right" vertical="center"/>
    </xf>
    <xf numFmtId="0" fontId="4" fillId="35" borderId="36" xfId="0" applyFont="1" applyFill="1" applyBorder="1" applyAlignment="1">
      <alignment horizontal="right" vertical="center"/>
    </xf>
    <xf numFmtId="0" fontId="4" fillId="0" borderId="0" xfId="0" applyFont="1" applyAlignment="1">
      <alignment horizontal="center" wrapText="1"/>
    </xf>
    <xf numFmtId="0" fontId="4" fillId="0" borderId="0" xfId="0" applyFont="1" applyAlignment="1">
      <alignment horizontal="left"/>
    </xf>
    <xf numFmtId="0" fontId="4" fillId="33" borderId="26" xfId="0" applyFont="1" applyFill="1" applyBorder="1" applyAlignment="1">
      <alignment horizontal="right"/>
    </xf>
    <xf numFmtId="0" fontId="4" fillId="33" borderId="40" xfId="0" applyFont="1" applyFill="1" applyBorder="1" applyAlignment="1">
      <alignment horizontal="right"/>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2" xfId="0" applyFont="1" applyFill="1" applyBorder="1" applyAlignment="1">
      <alignment horizontal="center" vertical="center" wrapText="1"/>
    </xf>
    <xf numFmtId="0" fontId="4" fillId="36" borderId="53" xfId="0" applyFont="1" applyFill="1" applyBorder="1" applyAlignment="1">
      <alignment horizontal="center" vertical="center"/>
    </xf>
    <xf numFmtId="0" fontId="4" fillId="36" borderId="54" xfId="0" applyFont="1" applyFill="1" applyBorder="1" applyAlignment="1">
      <alignment horizontal="center" vertical="center"/>
    </xf>
    <xf numFmtId="0" fontId="9" fillId="35" borderId="17" xfId="0" applyFont="1" applyFill="1" applyBorder="1" applyAlignment="1">
      <alignment horizontal="right"/>
    </xf>
    <xf numFmtId="0" fontId="9" fillId="35" borderId="49" xfId="0" applyFont="1" applyFill="1" applyBorder="1" applyAlignment="1">
      <alignment horizontal="right"/>
    </xf>
    <xf numFmtId="170" fontId="4" fillId="45" borderId="50" xfId="44" applyFont="1" applyFill="1" applyBorder="1" applyAlignment="1">
      <alignment horizontal="center"/>
    </xf>
    <xf numFmtId="170" fontId="4" fillId="45" borderId="51" xfId="44" applyFont="1" applyFill="1" applyBorder="1" applyAlignment="1">
      <alignment horizontal="center"/>
    </xf>
    <xf numFmtId="170" fontId="4" fillId="45" borderId="49" xfId="44" applyFont="1" applyFill="1" applyBorder="1" applyAlignment="1">
      <alignment horizontal="center"/>
    </xf>
    <xf numFmtId="0" fontId="4" fillId="38" borderId="27" xfId="0" applyFont="1" applyFill="1" applyBorder="1" applyAlignment="1">
      <alignment horizontal="left" vertical="center"/>
    </xf>
    <xf numFmtId="0" fontId="4" fillId="38" borderId="15" xfId="0" applyFont="1" applyFill="1" applyBorder="1" applyAlignment="1">
      <alignment horizontal="left" vertical="center"/>
    </xf>
    <xf numFmtId="0" fontId="7" fillId="36" borderId="55" xfId="0" applyFont="1" applyFill="1" applyBorder="1" applyAlignment="1">
      <alignment horizontal="center" vertical="center"/>
    </xf>
    <xf numFmtId="0" fontId="7" fillId="36" borderId="56" xfId="0" applyFont="1" applyFill="1" applyBorder="1" applyAlignment="1">
      <alignment horizontal="center" vertical="center"/>
    </xf>
    <xf numFmtId="0" fontId="7" fillId="36" borderId="57" xfId="0" applyFont="1" applyFill="1" applyBorder="1" applyAlignment="1">
      <alignment horizontal="center" vertical="center"/>
    </xf>
    <xf numFmtId="0" fontId="4" fillId="36" borderId="55" xfId="0" applyFont="1" applyFill="1" applyBorder="1" applyAlignment="1">
      <alignment horizontal="center" vertical="center"/>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3" fontId="4" fillId="38" borderId="44"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27"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58" xfId="0" applyFont="1" applyFill="1" applyBorder="1" applyAlignment="1">
      <alignment horizontal="right" vertical="center"/>
    </xf>
    <xf numFmtId="0" fontId="4" fillId="38" borderId="48" xfId="0" applyFont="1" applyFill="1" applyBorder="1" applyAlignment="1">
      <alignment horizontal="right" vertical="center"/>
    </xf>
    <xf numFmtId="0" fontId="4" fillId="38" borderId="18" xfId="0" applyFont="1" applyFill="1" applyBorder="1" applyAlignment="1">
      <alignment horizontal="left" vertical="center"/>
    </xf>
    <xf numFmtId="0" fontId="4" fillId="35" borderId="18" xfId="0" applyFont="1" applyFill="1" applyBorder="1" applyAlignment="1">
      <alignment horizontal="right" vertical="center"/>
    </xf>
    <xf numFmtId="0" fontId="4" fillId="36" borderId="55" xfId="0" applyFont="1" applyFill="1" applyBorder="1" applyAlignment="1">
      <alignment horizontal="center" vertical="center" wrapText="1"/>
    </xf>
    <xf numFmtId="0" fontId="4" fillId="38" borderId="13" xfId="0" applyFont="1" applyFill="1" applyBorder="1" applyAlignment="1">
      <alignment horizontal="left" vertical="center"/>
    </xf>
    <xf numFmtId="0" fontId="4" fillId="38" borderId="39" xfId="0" applyFont="1" applyFill="1" applyBorder="1" applyAlignment="1">
      <alignment horizontal="left" vertical="center"/>
    </xf>
    <xf numFmtId="0" fontId="4" fillId="38" borderId="15"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0" fontId="9" fillId="33" borderId="26" xfId="0" applyFont="1" applyFill="1" applyBorder="1" applyAlignment="1">
      <alignment horizontal="center"/>
    </xf>
    <xf numFmtId="0" fontId="9" fillId="33" borderId="59"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5" xfId="0" applyFont="1" applyFill="1" applyBorder="1" applyAlignment="1">
      <alignment horizontal="right"/>
    </xf>
    <xf numFmtId="0" fontId="9" fillId="33" borderId="19" xfId="0" applyFont="1" applyFill="1" applyBorder="1" applyAlignment="1">
      <alignment horizontal="center"/>
    </xf>
    <xf numFmtId="0" fontId="9" fillId="33" borderId="21" xfId="0" applyFont="1" applyFill="1" applyBorder="1" applyAlignment="1">
      <alignment horizontal="center"/>
    </xf>
    <xf numFmtId="0" fontId="0" fillId="34" borderId="12" xfId="0" applyFill="1" applyBorder="1" applyAlignment="1">
      <alignment horizontal="left" vertical="center" wrapText="1"/>
    </xf>
    <xf numFmtId="0" fontId="0" fillId="34" borderId="35" xfId="0" applyFill="1" applyBorder="1" applyAlignment="1">
      <alignment horizontal="left" vertical="center" wrapText="1"/>
    </xf>
    <xf numFmtId="0" fontId="17" fillId="43" borderId="35" xfId="0" applyFont="1" applyFill="1" applyBorder="1" applyAlignment="1">
      <alignment horizontal="left" vertical="center" wrapText="1"/>
    </xf>
    <xf numFmtId="0" fontId="17" fillId="43" borderId="34" xfId="0" applyFont="1" applyFill="1" applyBorder="1" applyAlignment="1">
      <alignment horizontal="left" vertical="center" wrapText="1"/>
    </xf>
    <xf numFmtId="0" fontId="17" fillId="43" borderId="36" xfId="0" applyFont="1" applyFill="1" applyBorder="1" applyAlignment="1">
      <alignment horizontal="left" vertical="center"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4" fillId="35" borderId="15" xfId="0" applyFont="1" applyFill="1" applyBorder="1" applyAlignment="1">
      <alignment horizontal="right" vertical="center"/>
    </xf>
    <xf numFmtId="0" fontId="0" fillId="43" borderId="35" xfId="0" applyFont="1" applyFill="1" applyBorder="1" applyAlignment="1">
      <alignment wrapText="1"/>
    </xf>
    <xf numFmtId="0" fontId="0" fillId="43" borderId="34" xfId="0" applyFont="1" applyFill="1" applyBorder="1" applyAlignment="1">
      <alignment wrapText="1"/>
    </xf>
    <xf numFmtId="0" fontId="0" fillId="43" borderId="36" xfId="0" applyFont="1" applyFill="1" applyBorder="1" applyAlignment="1">
      <alignment wrapText="1"/>
    </xf>
    <xf numFmtId="0" fontId="4" fillId="35" borderId="19" xfId="0" applyFont="1" applyFill="1" applyBorder="1" applyAlignment="1">
      <alignment horizontal="left" vertical="center"/>
    </xf>
    <xf numFmtId="0" fontId="4" fillId="35" borderId="21" xfId="0" applyFont="1" applyFill="1" applyBorder="1" applyAlignment="1">
      <alignment horizontal="left" vertical="center"/>
    </xf>
    <xf numFmtId="0" fontId="4" fillId="33" borderId="35" xfId="0" applyFont="1" applyFill="1" applyBorder="1" applyAlignment="1">
      <alignment horizontal="left" wrapText="1"/>
    </xf>
    <xf numFmtId="0" fontId="4" fillId="33" borderId="34" xfId="0" applyFont="1" applyFill="1" applyBorder="1" applyAlignment="1">
      <alignment horizontal="left" wrapText="1"/>
    </xf>
    <xf numFmtId="0" fontId="4" fillId="33" borderId="36" xfId="0" applyFont="1" applyFill="1" applyBorder="1" applyAlignment="1">
      <alignment horizontal="left" wrapText="1"/>
    </xf>
    <xf numFmtId="0" fontId="4" fillId="38" borderId="35" xfId="0" applyFont="1" applyFill="1" applyBorder="1" applyAlignment="1">
      <alignment horizontal="left" vertical="top"/>
    </xf>
    <xf numFmtId="0" fontId="4" fillId="38" borderId="34" xfId="0" applyFont="1" applyFill="1" applyBorder="1" applyAlignment="1">
      <alignment horizontal="left" vertical="top"/>
    </xf>
    <xf numFmtId="0" fontId="4" fillId="38" borderId="36" xfId="0" applyFont="1" applyFill="1" applyBorder="1" applyAlignment="1">
      <alignment horizontal="left" vertical="top"/>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60"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35" xfId="0" applyFont="1" applyFill="1" applyBorder="1" applyAlignment="1">
      <alignment horizontal="right"/>
    </xf>
    <xf numFmtId="0" fontId="4" fillId="35" borderId="61" xfId="0" applyFont="1" applyFill="1" applyBorder="1" applyAlignment="1">
      <alignment horizontal="right"/>
    </xf>
    <xf numFmtId="0" fontId="16" fillId="41" borderId="41" xfId="0" applyFont="1" applyFill="1" applyBorder="1" applyAlignment="1">
      <alignment horizontal="center"/>
    </xf>
    <xf numFmtId="0" fontId="16" fillId="41" borderId="42" xfId="0" applyFont="1" applyFill="1" applyBorder="1" applyAlignment="1">
      <alignment horizontal="center"/>
    </xf>
    <xf numFmtId="0" fontId="16" fillId="41" borderId="62" xfId="0" applyFont="1" applyFill="1" applyBorder="1" applyAlignment="1">
      <alignment horizontal="center"/>
    </xf>
    <xf numFmtId="0" fontId="59" fillId="0" borderId="0" xfId="0" applyFont="1" applyAlignment="1">
      <alignment horizontal="center" vertical="center"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0" fillId="43" borderId="12" xfId="0" applyFont="1" applyFill="1" applyBorder="1" applyAlignment="1">
      <alignment horizontal="left" wrapText="1"/>
    </xf>
    <xf numFmtId="0" fontId="0" fillId="34" borderId="41" xfId="0" applyFont="1" applyFill="1" applyBorder="1" applyAlignment="1">
      <alignment horizontal="left" wrapText="1"/>
    </xf>
    <xf numFmtId="0" fontId="0" fillId="34" borderId="42" xfId="0" applyFont="1" applyFill="1" applyBorder="1" applyAlignment="1">
      <alignment horizontal="left" wrapText="1"/>
    </xf>
    <xf numFmtId="0" fontId="0" fillId="34" borderId="43" xfId="0" applyFont="1" applyFill="1" applyBorder="1" applyAlignment="1">
      <alignment horizontal="left" wrapText="1"/>
    </xf>
    <xf numFmtId="0" fontId="0" fillId="0" borderId="0" xfId="0" applyFont="1" applyAlignment="1">
      <alignment horizontal="left"/>
    </xf>
    <xf numFmtId="0" fontId="0" fillId="0" borderId="0" xfId="0" applyAlignment="1">
      <alignment horizontal="center"/>
    </xf>
    <xf numFmtId="0" fontId="4" fillId="37" borderId="35" xfId="0" applyFont="1" applyFill="1" applyBorder="1" applyAlignment="1">
      <alignment vertical="center"/>
    </xf>
    <xf numFmtId="0" fontId="4" fillId="37" borderId="34" xfId="0" applyFont="1" applyFill="1" applyBorder="1" applyAlignment="1">
      <alignment vertical="center"/>
    </xf>
    <xf numFmtId="0" fontId="4" fillId="37" borderId="36" xfId="0" applyFont="1" applyFill="1" applyBorder="1" applyAlignment="1">
      <alignment vertical="center"/>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4" fillId="35" borderId="26" xfId="0" applyFont="1" applyFill="1" applyBorder="1" applyAlignment="1">
      <alignment horizontal="left" vertical="center"/>
    </xf>
    <xf numFmtId="0" fontId="4" fillId="38" borderId="59" xfId="0" applyFont="1" applyFill="1" applyBorder="1" applyAlignment="1">
      <alignment horizontal="left" vertical="center"/>
    </xf>
    <xf numFmtId="0" fontId="0" fillId="43" borderId="19" xfId="0" applyFont="1" applyFill="1" applyBorder="1" applyAlignment="1">
      <alignment horizontal="left" vertical="top" wrapText="1"/>
    </xf>
    <xf numFmtId="0" fontId="0" fillId="43" borderId="20" xfId="0" applyFont="1" applyFill="1" applyBorder="1" applyAlignment="1">
      <alignment horizontal="left" vertical="top" wrapText="1"/>
    </xf>
    <xf numFmtId="0" fontId="0" fillId="43" borderId="21" xfId="0" applyFont="1" applyFill="1" applyBorder="1" applyAlignment="1">
      <alignment horizontal="left" vertical="top" wrapText="1"/>
    </xf>
    <xf numFmtId="0" fontId="0" fillId="46" borderId="11" xfId="0" applyFont="1" applyFill="1" applyBorder="1" applyAlignment="1">
      <alignment horizontal="center" vertical="center"/>
    </xf>
    <xf numFmtId="0" fontId="0" fillId="46" borderId="12" xfId="0" applyFont="1" applyFill="1" applyBorder="1" applyAlignment="1">
      <alignment vertical="center"/>
    </xf>
    <xf numFmtId="0" fontId="0" fillId="46" borderId="12" xfId="0" applyFont="1" applyFill="1" applyBorder="1" applyAlignment="1">
      <alignment horizontal="left" vertical="center"/>
    </xf>
    <xf numFmtId="3" fontId="0" fillId="46" borderId="12" xfId="0" applyNumberFormat="1" applyFont="1" applyFill="1" applyBorder="1" applyAlignment="1">
      <alignment horizontal="center"/>
    </xf>
    <xf numFmtId="3" fontId="0" fillId="46" borderId="12" xfId="0" applyNumberFormat="1" applyFont="1" applyFill="1" applyBorder="1" applyAlignment="1">
      <alignment horizontal="right" vertical="center"/>
    </xf>
    <xf numFmtId="0" fontId="0" fillId="46" borderId="35" xfId="0" applyFont="1" applyFill="1" applyBorder="1" applyAlignment="1">
      <alignment horizontal="center"/>
    </xf>
    <xf numFmtId="0" fontId="0" fillId="46" borderId="35" xfId="0" applyFont="1" applyFill="1" applyBorder="1" applyAlignment="1">
      <alignment horizontal="left" vertical="center" wrapText="1"/>
    </xf>
    <xf numFmtId="0" fontId="0" fillId="46" borderId="34" xfId="0" applyFont="1" applyFill="1" applyBorder="1" applyAlignment="1">
      <alignment horizontal="left" vertical="center" wrapText="1"/>
    </xf>
    <xf numFmtId="0" fontId="0" fillId="46" borderId="36" xfId="0" applyFont="1" applyFill="1" applyBorder="1" applyAlignment="1">
      <alignment horizontal="left" vertical="center" wrapText="1"/>
    </xf>
    <xf numFmtId="3" fontId="0" fillId="46" borderId="12"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haela.stan\INVESTITII\buget\2023\01.2023\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49"/>
  <sheetViews>
    <sheetView tabSelected="1" zoomScale="90" zoomScaleNormal="90" zoomScalePageLayoutView="0" workbookViewId="0" topLeftCell="A1">
      <pane xSplit="5" ySplit="9" topLeftCell="F106" activePane="bottomRight" state="frozen"/>
      <selection pane="topLeft" activeCell="L30" sqref="L30"/>
      <selection pane="topRight" activeCell="L30" sqref="L30"/>
      <selection pane="bottomLeft" activeCell="L30" sqref="L30"/>
      <selection pane="bottomRight" activeCell="L111" sqref="L111"/>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9"/>
      <c r="B1" s="70" t="s">
        <v>226</v>
      </c>
      <c r="C1" s="71"/>
      <c r="D1" s="72"/>
      <c r="E1" s="73"/>
    </row>
    <row r="2" spans="1:5" s="13" customFormat="1" ht="14.25" customHeight="1">
      <c r="A2" s="104"/>
      <c r="B2" s="6"/>
      <c r="C2" s="105"/>
      <c r="D2" s="106"/>
      <c r="E2" s="107"/>
    </row>
    <row r="3" spans="1:5" ht="16.5" customHeight="1" thickBot="1">
      <c r="A3" s="390" t="s">
        <v>231</v>
      </c>
      <c r="B3" s="391"/>
      <c r="C3" s="391"/>
      <c r="D3" s="391"/>
      <c r="E3" s="392"/>
    </row>
    <row r="4" spans="1:5" ht="14.25" customHeight="1" thickBot="1">
      <c r="A4" s="401" t="s">
        <v>0</v>
      </c>
      <c r="B4" s="402"/>
      <c r="C4" s="402"/>
      <c r="D4" s="402"/>
      <c r="E4" s="403"/>
    </row>
    <row r="5" spans="1:5" ht="9" customHeight="1" thickBot="1">
      <c r="A5" s="74"/>
      <c r="B5" s="6"/>
      <c r="C5" s="6"/>
      <c r="D5" s="75"/>
      <c r="E5" s="76"/>
    </row>
    <row r="6" spans="1:5" ht="12.75" customHeight="1">
      <c r="A6" s="396" t="s">
        <v>1</v>
      </c>
      <c r="B6" s="420" t="s">
        <v>19</v>
      </c>
      <c r="C6" s="409" t="s">
        <v>2</v>
      </c>
      <c r="D6" s="406" t="s">
        <v>3</v>
      </c>
      <c r="E6" s="393" t="s">
        <v>29</v>
      </c>
    </row>
    <row r="7" spans="1:5" ht="12.75" customHeight="1">
      <c r="A7" s="397"/>
      <c r="B7" s="410"/>
      <c r="C7" s="410"/>
      <c r="D7" s="407"/>
      <c r="E7" s="394"/>
    </row>
    <row r="8" spans="1:5" ht="12.75" customHeight="1" thickBot="1">
      <c r="A8" s="398"/>
      <c r="B8" s="411"/>
      <c r="C8" s="411"/>
      <c r="D8" s="408"/>
      <c r="E8" s="395"/>
    </row>
    <row r="9" spans="1:5" ht="11.25" customHeight="1" thickBot="1">
      <c r="A9" s="77"/>
      <c r="B9" s="11"/>
      <c r="C9" s="11"/>
      <c r="D9" s="31"/>
      <c r="E9" s="78" t="s">
        <v>4</v>
      </c>
    </row>
    <row r="10" spans="1:5" ht="12.75">
      <c r="A10" s="79">
        <v>0</v>
      </c>
      <c r="B10" s="24">
        <v>1</v>
      </c>
      <c r="C10" s="24">
        <v>2</v>
      </c>
      <c r="D10" s="24">
        <v>3</v>
      </c>
      <c r="E10" s="32">
        <v>4</v>
      </c>
    </row>
    <row r="11" spans="1:9" ht="18.75" thickBot="1">
      <c r="A11" s="80" t="s">
        <v>5</v>
      </c>
      <c r="B11" s="4" t="s">
        <v>6</v>
      </c>
      <c r="C11" s="432" t="s">
        <v>7</v>
      </c>
      <c r="D11" s="433"/>
      <c r="E11" s="5">
        <f>E12+E14</f>
        <v>415367</v>
      </c>
      <c r="I11" s="2"/>
    </row>
    <row r="12" spans="1:9" ht="15" customHeight="1" thickBot="1">
      <c r="A12" s="405" t="s">
        <v>34</v>
      </c>
      <c r="B12" s="405"/>
      <c r="C12" s="399" t="s">
        <v>7</v>
      </c>
      <c r="D12" s="400"/>
      <c r="E12" s="81">
        <f>SUM(E13:E13)</f>
        <v>0</v>
      </c>
      <c r="I12" s="2"/>
    </row>
    <row r="13" spans="1:9" s="20" customFormat="1" ht="13.5" thickBot="1">
      <c r="A13" s="82">
        <v>1</v>
      </c>
      <c r="B13" s="53"/>
      <c r="C13" s="54" t="s">
        <v>8</v>
      </c>
      <c r="D13" s="55">
        <v>0</v>
      </c>
      <c r="E13" s="56">
        <v>0</v>
      </c>
      <c r="I13" s="49"/>
    </row>
    <row r="14" spans="1:9" s="20" customFormat="1" ht="15">
      <c r="A14" s="404" t="s">
        <v>46</v>
      </c>
      <c r="B14" s="404"/>
      <c r="C14" s="416" t="s">
        <v>7</v>
      </c>
      <c r="D14" s="417"/>
      <c r="E14" s="83">
        <f>SUM(E15:E17)</f>
        <v>415367</v>
      </c>
      <c r="I14" s="49"/>
    </row>
    <row r="15" spans="1:9" s="20" customFormat="1" ht="12.75">
      <c r="A15" s="28">
        <v>1</v>
      </c>
      <c r="B15" s="62" t="s">
        <v>218</v>
      </c>
      <c r="C15" s="144" t="s">
        <v>8</v>
      </c>
      <c r="D15" s="145">
        <v>1</v>
      </c>
      <c r="E15" s="146">
        <v>326347</v>
      </c>
      <c r="I15" s="49"/>
    </row>
    <row r="16" spans="1:9" s="20" customFormat="1" ht="12.75">
      <c r="A16" s="28">
        <v>2</v>
      </c>
      <c r="B16" s="62" t="s">
        <v>219</v>
      </c>
      <c r="C16" s="144" t="s">
        <v>8</v>
      </c>
      <c r="D16" s="145">
        <v>1</v>
      </c>
      <c r="E16" s="146">
        <v>7021</v>
      </c>
      <c r="I16" s="49"/>
    </row>
    <row r="17" spans="1:9" s="20" customFormat="1" ht="25.5">
      <c r="A17" s="147">
        <v>3</v>
      </c>
      <c r="B17" s="148" t="s">
        <v>306</v>
      </c>
      <c r="C17" s="144" t="s">
        <v>8</v>
      </c>
      <c r="D17" s="145">
        <v>1</v>
      </c>
      <c r="E17" s="149">
        <v>81999</v>
      </c>
      <c r="I17" s="49"/>
    </row>
    <row r="18" spans="1:5" ht="16.5" customHeight="1" thickBot="1">
      <c r="A18" s="84" t="s">
        <v>9</v>
      </c>
      <c r="B18" s="61" t="s">
        <v>20</v>
      </c>
      <c r="C18" s="426" t="s">
        <v>7</v>
      </c>
      <c r="D18" s="427"/>
      <c r="E18" s="85">
        <f>E19+E28+E37+E48+E53+E60+E65+E51</f>
        <v>9799831</v>
      </c>
    </row>
    <row r="19" spans="1:5" s="26" customFormat="1" ht="15.75" customHeight="1" thickBot="1">
      <c r="A19" s="405" t="s">
        <v>21</v>
      </c>
      <c r="B19" s="405"/>
      <c r="C19" s="431" t="s">
        <v>7</v>
      </c>
      <c r="D19" s="431"/>
      <c r="E19" s="86">
        <f>SUM(E20:E27)</f>
        <v>1310000</v>
      </c>
    </row>
    <row r="20" spans="1:5" s="40" customFormat="1" ht="12.75">
      <c r="A20" s="63">
        <v>1</v>
      </c>
      <c r="B20" s="150" t="s">
        <v>232</v>
      </c>
      <c r="C20" s="50" t="s">
        <v>8</v>
      </c>
      <c r="D20" s="151">
        <v>1</v>
      </c>
      <c r="E20" s="149">
        <v>180000</v>
      </c>
    </row>
    <row r="21" spans="1:5" s="40" customFormat="1" ht="12.75">
      <c r="A21" s="19">
        <v>2</v>
      </c>
      <c r="B21" s="150" t="s">
        <v>180</v>
      </c>
      <c r="C21" s="152" t="s">
        <v>8</v>
      </c>
      <c r="D21" s="153">
        <v>1</v>
      </c>
      <c r="E21" s="146">
        <v>150000</v>
      </c>
    </row>
    <row r="22" spans="1:5" s="40" customFormat="1" ht="12.75">
      <c r="A22" s="484">
        <v>3</v>
      </c>
      <c r="B22" s="485" t="s">
        <v>386</v>
      </c>
      <c r="C22" s="486" t="s">
        <v>8</v>
      </c>
      <c r="D22" s="487">
        <v>1</v>
      </c>
      <c r="E22" s="488">
        <v>180000</v>
      </c>
    </row>
    <row r="23" spans="1:5" s="40" customFormat="1" ht="12.75">
      <c r="A23" s="484">
        <v>4</v>
      </c>
      <c r="B23" s="485" t="s">
        <v>387</v>
      </c>
      <c r="C23" s="486" t="s">
        <v>8</v>
      </c>
      <c r="D23" s="487">
        <v>1</v>
      </c>
      <c r="E23" s="488">
        <v>260000</v>
      </c>
    </row>
    <row r="24" spans="1:5" s="40" customFormat="1" ht="12.75">
      <c r="A24" s="63">
        <v>5</v>
      </c>
      <c r="B24" s="150" t="s">
        <v>159</v>
      </c>
      <c r="C24" s="152" t="s">
        <v>8</v>
      </c>
      <c r="D24" s="153">
        <v>1</v>
      </c>
      <c r="E24" s="146">
        <v>115000</v>
      </c>
    </row>
    <row r="25" spans="1:5" s="40" customFormat="1" ht="12.75">
      <c r="A25" s="19">
        <v>6</v>
      </c>
      <c r="B25" s="150" t="s">
        <v>241</v>
      </c>
      <c r="C25" s="152" t="s">
        <v>8</v>
      </c>
      <c r="D25" s="153">
        <v>1</v>
      </c>
      <c r="E25" s="146">
        <v>175000</v>
      </c>
    </row>
    <row r="26" spans="1:5" s="40" customFormat="1" ht="12.75">
      <c r="A26" s="63">
        <v>7</v>
      </c>
      <c r="B26" s="150" t="s">
        <v>242</v>
      </c>
      <c r="C26" s="152" t="s">
        <v>8</v>
      </c>
      <c r="D26" s="153">
        <v>1</v>
      </c>
      <c r="E26" s="146">
        <v>125000</v>
      </c>
    </row>
    <row r="27" spans="1:5" s="40" customFormat="1" ht="13.5" thickBot="1">
      <c r="A27" s="154">
        <v>8</v>
      </c>
      <c r="B27" s="150" t="s">
        <v>335</v>
      </c>
      <c r="C27" s="152" t="s">
        <v>8</v>
      </c>
      <c r="D27" s="153">
        <v>1</v>
      </c>
      <c r="E27" s="146">
        <v>125000</v>
      </c>
    </row>
    <row r="28" spans="1:5" s="40" customFormat="1" ht="12.75">
      <c r="A28" s="414" t="s">
        <v>62</v>
      </c>
      <c r="B28" s="414"/>
      <c r="C28" s="412" t="s">
        <v>7</v>
      </c>
      <c r="D28" s="413"/>
      <c r="E28" s="87">
        <f>SUM(E29:E36)</f>
        <v>931920</v>
      </c>
    </row>
    <row r="29" spans="1:5" s="40" customFormat="1" ht="25.5">
      <c r="A29" s="19">
        <v>1</v>
      </c>
      <c r="B29" s="155" t="s">
        <v>158</v>
      </c>
      <c r="C29" s="156" t="s">
        <v>8</v>
      </c>
      <c r="D29" s="157">
        <v>1</v>
      </c>
      <c r="E29" s="146">
        <v>190000</v>
      </c>
    </row>
    <row r="30" spans="1:5" s="40" customFormat="1" ht="12.75">
      <c r="A30" s="19">
        <v>2</v>
      </c>
      <c r="B30" s="155" t="s">
        <v>229</v>
      </c>
      <c r="C30" s="156" t="s">
        <v>8</v>
      </c>
      <c r="D30" s="157">
        <v>40</v>
      </c>
      <c r="E30" s="146">
        <v>360000</v>
      </c>
    </row>
    <row r="31" spans="1:5" s="40" customFormat="1" ht="12.75">
      <c r="A31" s="19">
        <v>3</v>
      </c>
      <c r="B31" s="158" t="s">
        <v>228</v>
      </c>
      <c r="C31" s="156" t="s">
        <v>8</v>
      </c>
      <c r="D31" s="157">
        <v>1</v>
      </c>
      <c r="E31" s="146">
        <v>36000</v>
      </c>
    </row>
    <row r="32" spans="1:5" s="40" customFormat="1" ht="12.75">
      <c r="A32" s="19">
        <v>4</v>
      </c>
      <c r="B32" s="158" t="s">
        <v>159</v>
      </c>
      <c r="C32" s="156" t="s">
        <v>8</v>
      </c>
      <c r="D32" s="157">
        <v>2</v>
      </c>
      <c r="E32" s="146">
        <v>160000</v>
      </c>
    </row>
    <row r="33" spans="1:5" s="40" customFormat="1" ht="12.75">
      <c r="A33" s="19">
        <v>5</v>
      </c>
      <c r="B33" s="158" t="s">
        <v>160</v>
      </c>
      <c r="C33" s="156" t="s">
        <v>8</v>
      </c>
      <c r="D33" s="157">
        <v>2</v>
      </c>
      <c r="E33" s="146">
        <v>10000</v>
      </c>
    </row>
    <row r="34" spans="1:5" s="40" customFormat="1" ht="12.75">
      <c r="A34" s="19">
        <v>6</v>
      </c>
      <c r="B34" s="158" t="s">
        <v>68</v>
      </c>
      <c r="C34" s="156" t="s">
        <v>8</v>
      </c>
      <c r="D34" s="157">
        <v>2</v>
      </c>
      <c r="E34" s="146">
        <v>9000</v>
      </c>
    </row>
    <row r="35" spans="1:5" s="40" customFormat="1" ht="25.5">
      <c r="A35" s="19">
        <v>7</v>
      </c>
      <c r="B35" s="208" t="s">
        <v>357</v>
      </c>
      <c r="C35" s="156" t="s">
        <v>8</v>
      </c>
      <c r="D35" s="157">
        <v>1</v>
      </c>
      <c r="E35" s="146">
        <v>125000</v>
      </c>
    </row>
    <row r="36" spans="1:5" s="40" customFormat="1" ht="12.75">
      <c r="A36" s="19">
        <v>8</v>
      </c>
      <c r="B36" s="158" t="s">
        <v>317</v>
      </c>
      <c r="C36" s="156" t="s">
        <v>8</v>
      </c>
      <c r="D36" s="157">
        <v>32</v>
      </c>
      <c r="E36" s="146">
        <v>41920</v>
      </c>
    </row>
    <row r="37" spans="1:8" ht="13.5" thickBot="1">
      <c r="A37" s="418" t="s">
        <v>22</v>
      </c>
      <c r="B37" s="418"/>
      <c r="C37" s="419" t="s">
        <v>7</v>
      </c>
      <c r="D37" s="419"/>
      <c r="E37" s="88">
        <f>SUM(E38:E47)</f>
        <v>741822</v>
      </c>
      <c r="H37" s="3"/>
    </row>
    <row r="38" spans="1:8" ht="25.5">
      <c r="A38" s="154">
        <v>1</v>
      </c>
      <c r="B38" s="159" t="s">
        <v>179</v>
      </c>
      <c r="C38" s="160" t="s">
        <v>8</v>
      </c>
      <c r="D38" s="161">
        <v>1</v>
      </c>
      <c r="E38" s="162">
        <v>320000</v>
      </c>
      <c r="H38" s="3"/>
    </row>
    <row r="39" spans="1:8" ht="25.5">
      <c r="A39" s="154">
        <v>2</v>
      </c>
      <c r="B39" s="163" t="s">
        <v>178</v>
      </c>
      <c r="C39" s="152" t="s">
        <v>8</v>
      </c>
      <c r="D39" s="153">
        <v>26</v>
      </c>
      <c r="E39" s="146">
        <v>100022</v>
      </c>
      <c r="H39" s="3"/>
    </row>
    <row r="40" spans="1:8" ht="12.75">
      <c r="A40" s="154">
        <v>3</v>
      </c>
      <c r="B40" s="150" t="s">
        <v>329</v>
      </c>
      <c r="C40" s="152" t="s">
        <v>8</v>
      </c>
      <c r="D40" s="153">
        <v>1</v>
      </c>
      <c r="E40" s="146">
        <v>10000</v>
      </c>
      <c r="H40" s="3"/>
    </row>
    <row r="41" spans="1:8" ht="12.75">
      <c r="A41" s="154">
        <v>4</v>
      </c>
      <c r="B41" s="150" t="s">
        <v>330</v>
      </c>
      <c r="C41" s="152" t="s">
        <v>8</v>
      </c>
      <c r="D41" s="153">
        <v>1</v>
      </c>
      <c r="E41" s="146">
        <v>70000</v>
      </c>
      <c r="H41" s="3"/>
    </row>
    <row r="42" spans="1:8" ht="12.75">
      <c r="A42" s="154">
        <v>5</v>
      </c>
      <c r="B42" s="150" t="s">
        <v>331</v>
      </c>
      <c r="C42" s="152" t="s">
        <v>8</v>
      </c>
      <c r="D42" s="153">
        <v>1</v>
      </c>
      <c r="E42" s="146">
        <v>5000</v>
      </c>
      <c r="H42" s="3"/>
    </row>
    <row r="43" spans="1:8" ht="12.75">
      <c r="A43" s="154">
        <v>6</v>
      </c>
      <c r="B43" s="150" t="s">
        <v>332</v>
      </c>
      <c r="C43" s="152" t="s">
        <v>8</v>
      </c>
      <c r="D43" s="153">
        <v>2</v>
      </c>
      <c r="E43" s="146">
        <v>8400</v>
      </c>
      <c r="H43" s="3"/>
    </row>
    <row r="44" spans="1:8" s="20" customFormat="1" ht="25.5">
      <c r="A44" s="154">
        <v>7</v>
      </c>
      <c r="B44" s="177" t="s">
        <v>358</v>
      </c>
      <c r="C44" s="152" t="s">
        <v>8</v>
      </c>
      <c r="D44" s="153">
        <v>1</v>
      </c>
      <c r="E44" s="146">
        <v>143000</v>
      </c>
      <c r="H44" s="25"/>
    </row>
    <row r="45" spans="1:8" s="20" customFormat="1" ht="25.5">
      <c r="A45" s="228">
        <v>8</v>
      </c>
      <c r="B45" s="223" t="s">
        <v>371</v>
      </c>
      <c r="C45" s="224" t="s">
        <v>8</v>
      </c>
      <c r="D45" s="229">
        <v>1</v>
      </c>
      <c r="E45" s="230">
        <v>23400</v>
      </c>
      <c r="H45" s="25"/>
    </row>
    <row r="46" spans="1:8" s="20" customFormat="1" ht="12.75">
      <c r="A46" s="228">
        <v>9</v>
      </c>
      <c r="B46" s="223" t="s">
        <v>383</v>
      </c>
      <c r="C46" s="224" t="s">
        <v>8</v>
      </c>
      <c r="D46" s="229">
        <v>1</v>
      </c>
      <c r="E46" s="230">
        <v>22000</v>
      </c>
      <c r="H46" s="25"/>
    </row>
    <row r="47" spans="1:8" ht="12.75">
      <c r="A47" s="154">
        <v>10</v>
      </c>
      <c r="B47" s="150" t="s">
        <v>333</v>
      </c>
      <c r="C47" s="152" t="s">
        <v>8</v>
      </c>
      <c r="D47" s="153">
        <v>1</v>
      </c>
      <c r="E47" s="146">
        <v>40000</v>
      </c>
      <c r="H47" s="3"/>
    </row>
    <row r="48" spans="1:8" ht="12.75">
      <c r="A48" s="424" t="s">
        <v>104</v>
      </c>
      <c r="B48" s="424"/>
      <c r="C48" s="113"/>
      <c r="D48" s="114"/>
      <c r="E48" s="115">
        <f>SUM(E49:E50)</f>
        <v>23900</v>
      </c>
      <c r="H48" s="3"/>
    </row>
    <row r="49" spans="1:8" ht="12.75">
      <c r="A49" s="167">
        <v>1</v>
      </c>
      <c r="B49" s="164" t="s">
        <v>238</v>
      </c>
      <c r="C49" s="156" t="s">
        <v>8</v>
      </c>
      <c r="D49" s="153">
        <v>1</v>
      </c>
      <c r="E49" s="36">
        <v>8900</v>
      </c>
      <c r="H49" s="3"/>
    </row>
    <row r="50" spans="1:8" s="20" customFormat="1" ht="26.25" thickBot="1">
      <c r="A50" s="52">
        <v>2</v>
      </c>
      <c r="B50" s="165" t="s">
        <v>239</v>
      </c>
      <c r="C50" s="156" t="s">
        <v>8</v>
      </c>
      <c r="D50" s="161">
        <v>1</v>
      </c>
      <c r="E50" s="166">
        <v>15000</v>
      </c>
      <c r="H50" s="25"/>
    </row>
    <row r="51" spans="1:8" ht="12.75">
      <c r="A51" s="414" t="s">
        <v>34</v>
      </c>
      <c r="B51" s="414"/>
      <c r="C51" s="428" t="s">
        <v>7</v>
      </c>
      <c r="D51" s="429"/>
      <c r="E51" s="89">
        <f>SUM(E52:E52)</f>
        <v>0</v>
      </c>
      <c r="H51" s="3"/>
    </row>
    <row r="52" spans="1:8" ht="13.5" thickBot="1">
      <c r="A52" s="63">
        <v>1</v>
      </c>
      <c r="B52" s="62"/>
      <c r="C52" s="62" t="s">
        <v>8</v>
      </c>
      <c r="D52" s="64"/>
      <c r="E52" s="47">
        <v>0</v>
      </c>
      <c r="H52" s="3"/>
    </row>
    <row r="53" spans="1:8" s="20" customFormat="1" ht="12.75">
      <c r="A53" s="328" t="s">
        <v>25</v>
      </c>
      <c r="B53" s="329"/>
      <c r="C53" s="336" t="s">
        <v>7</v>
      </c>
      <c r="D53" s="337"/>
      <c r="E53" s="93">
        <f>SUM(E54:E59)</f>
        <v>70000</v>
      </c>
      <c r="H53" s="25"/>
    </row>
    <row r="54" spans="1:8" s="20" customFormat="1" ht="12.75">
      <c r="A54" s="168">
        <v>1</v>
      </c>
      <c r="B54" s="169" t="s">
        <v>68</v>
      </c>
      <c r="C54" s="156" t="s">
        <v>8</v>
      </c>
      <c r="D54" s="170">
        <v>2</v>
      </c>
      <c r="E54" s="171">
        <v>11500</v>
      </c>
      <c r="H54" s="25"/>
    </row>
    <row r="55" spans="1:8" s="20" customFormat="1" ht="12.75">
      <c r="A55" s="172">
        <v>2</v>
      </c>
      <c r="B55" s="169" t="s">
        <v>234</v>
      </c>
      <c r="C55" s="173" t="s">
        <v>8</v>
      </c>
      <c r="D55" s="170">
        <v>1</v>
      </c>
      <c r="E55" s="174">
        <v>4900</v>
      </c>
      <c r="H55" s="25"/>
    </row>
    <row r="56" spans="1:8" s="20" customFormat="1" ht="12.75">
      <c r="A56" s="172">
        <v>3</v>
      </c>
      <c r="B56" s="169" t="s">
        <v>235</v>
      </c>
      <c r="C56" s="173" t="s">
        <v>8</v>
      </c>
      <c r="D56" s="170">
        <v>1</v>
      </c>
      <c r="E56" s="174">
        <v>22000</v>
      </c>
      <c r="H56" s="25"/>
    </row>
    <row r="57" spans="1:8" s="20" customFormat="1" ht="12.75">
      <c r="A57" s="172">
        <v>4</v>
      </c>
      <c r="B57" s="169" t="s">
        <v>236</v>
      </c>
      <c r="C57" s="173" t="s">
        <v>8</v>
      </c>
      <c r="D57" s="170">
        <v>4</v>
      </c>
      <c r="E57" s="174">
        <v>10400</v>
      </c>
      <c r="H57" s="25"/>
    </row>
    <row r="58" spans="1:8" s="20" customFormat="1" ht="25.5">
      <c r="A58" s="246">
        <v>5</v>
      </c>
      <c r="B58" s="247" t="s">
        <v>378</v>
      </c>
      <c r="C58" s="248" t="s">
        <v>8</v>
      </c>
      <c r="D58" s="249">
        <v>1</v>
      </c>
      <c r="E58" s="250">
        <v>17600</v>
      </c>
      <c r="H58" s="25"/>
    </row>
    <row r="59" spans="1:8" s="20" customFormat="1" ht="13.5" thickBot="1">
      <c r="A59" s="63">
        <v>6</v>
      </c>
      <c r="B59" s="169" t="s">
        <v>237</v>
      </c>
      <c r="C59" s="173" t="s">
        <v>8</v>
      </c>
      <c r="D59" s="175">
        <v>1</v>
      </c>
      <c r="E59" s="176">
        <v>3600</v>
      </c>
      <c r="H59" s="25"/>
    </row>
    <row r="60" spans="1:7" s="27" customFormat="1" ht="13.5" thickBot="1">
      <c r="A60" s="423" t="s">
        <v>24</v>
      </c>
      <c r="B60" s="423"/>
      <c r="C60" s="425" t="s">
        <v>18</v>
      </c>
      <c r="D60" s="425"/>
      <c r="E60" s="90">
        <f>SUM(E61:E64)</f>
        <v>6722189</v>
      </c>
      <c r="G60" s="27" t="s">
        <v>17</v>
      </c>
    </row>
    <row r="61" spans="1:5" s="20" customFormat="1" ht="12.75">
      <c r="A61" s="67">
        <v>1</v>
      </c>
      <c r="B61" s="177" t="s">
        <v>233</v>
      </c>
      <c r="C61" s="152" t="s">
        <v>8</v>
      </c>
      <c r="D61" s="178">
        <v>10</v>
      </c>
      <c r="E61" s="179">
        <v>793100</v>
      </c>
    </row>
    <row r="62" spans="1:5" s="20" customFormat="1" ht="12.75">
      <c r="A62" s="222">
        <v>2</v>
      </c>
      <c r="B62" s="223" t="s">
        <v>361</v>
      </c>
      <c r="C62" s="224" t="s">
        <v>8</v>
      </c>
      <c r="D62" s="225">
        <v>1</v>
      </c>
      <c r="E62" s="226">
        <v>170000</v>
      </c>
    </row>
    <row r="63" spans="1:5" s="20" customFormat="1" ht="38.25">
      <c r="A63" s="222">
        <v>3</v>
      </c>
      <c r="B63" s="223" t="s">
        <v>362</v>
      </c>
      <c r="C63" s="224" t="s">
        <v>8</v>
      </c>
      <c r="D63" s="225">
        <v>1</v>
      </c>
      <c r="E63" s="226">
        <v>4783089</v>
      </c>
    </row>
    <row r="64" spans="1:5" s="20" customFormat="1" ht="15.75" customHeight="1">
      <c r="A64" s="222">
        <v>4</v>
      </c>
      <c r="B64" s="223" t="s">
        <v>203</v>
      </c>
      <c r="C64" s="224" t="s">
        <v>8</v>
      </c>
      <c r="D64" s="225">
        <v>4</v>
      </c>
      <c r="E64" s="226">
        <v>976000</v>
      </c>
    </row>
    <row r="65" spans="1:5" ht="12.75">
      <c r="A65" s="430" t="s">
        <v>10</v>
      </c>
      <c r="B65" s="430"/>
      <c r="C65" s="415" t="s">
        <v>18</v>
      </c>
      <c r="D65" s="415"/>
      <c r="E65" s="66">
        <f>SUM(E66:E66)</f>
        <v>0</v>
      </c>
    </row>
    <row r="66" spans="1:5" s="20" customFormat="1" ht="12.75">
      <c r="A66" s="52">
        <v>1</v>
      </c>
      <c r="B66" s="65"/>
      <c r="C66" s="50" t="s">
        <v>8</v>
      </c>
      <c r="D66" s="19"/>
      <c r="E66" s="36">
        <v>0</v>
      </c>
    </row>
    <row r="67" spans="1:5" ht="37.5" customHeight="1" thickBot="1">
      <c r="A67" s="33" t="s">
        <v>11</v>
      </c>
      <c r="B67" s="240" t="s">
        <v>12</v>
      </c>
      <c r="C67" s="388" t="s">
        <v>7</v>
      </c>
      <c r="D67" s="389"/>
      <c r="E67" s="91">
        <f>E68+E84+E110+E113+E170+E172</f>
        <v>9795270</v>
      </c>
    </row>
    <row r="68" spans="1:5" ht="12.75">
      <c r="A68" s="421" t="s">
        <v>27</v>
      </c>
      <c r="B68" s="422"/>
      <c r="C68" s="384" t="s">
        <v>7</v>
      </c>
      <c r="D68" s="385"/>
      <c r="E68" s="29">
        <f>SUM(E69:E83)</f>
        <v>1223720</v>
      </c>
    </row>
    <row r="69" spans="1:5" s="20" customFormat="1" ht="27.75" customHeight="1">
      <c r="A69" s="19">
        <v>1</v>
      </c>
      <c r="B69" s="325" t="s">
        <v>117</v>
      </c>
      <c r="C69" s="326" t="s">
        <v>117</v>
      </c>
      <c r="D69" s="327" t="s">
        <v>117</v>
      </c>
      <c r="E69" s="180">
        <v>1000</v>
      </c>
    </row>
    <row r="70" spans="1:5" s="20" customFormat="1" ht="18" customHeight="1">
      <c r="A70" s="19">
        <v>2</v>
      </c>
      <c r="B70" s="319" t="s">
        <v>118</v>
      </c>
      <c r="C70" s="320" t="s">
        <v>118</v>
      </c>
      <c r="D70" s="321" t="s">
        <v>118</v>
      </c>
      <c r="E70" s="180">
        <v>1000</v>
      </c>
    </row>
    <row r="71" spans="1:5" s="20" customFormat="1" ht="15.75" customHeight="1">
      <c r="A71" s="19">
        <v>3</v>
      </c>
      <c r="B71" s="319" t="s">
        <v>119</v>
      </c>
      <c r="C71" s="320" t="s">
        <v>119</v>
      </c>
      <c r="D71" s="321" t="s">
        <v>119</v>
      </c>
      <c r="E71" s="180">
        <v>1000</v>
      </c>
    </row>
    <row r="72" spans="1:5" s="20" customFormat="1" ht="17.25" customHeight="1">
      <c r="A72" s="19">
        <v>4</v>
      </c>
      <c r="B72" s="319" t="s">
        <v>120</v>
      </c>
      <c r="C72" s="320" t="s">
        <v>120</v>
      </c>
      <c r="D72" s="321" t="s">
        <v>120</v>
      </c>
      <c r="E72" s="180">
        <v>1000</v>
      </c>
    </row>
    <row r="73" spans="1:5" s="20" customFormat="1" ht="14.25" customHeight="1">
      <c r="A73" s="19">
        <v>5</v>
      </c>
      <c r="B73" s="319" t="s">
        <v>121</v>
      </c>
      <c r="C73" s="320" t="s">
        <v>121</v>
      </c>
      <c r="D73" s="321" t="s">
        <v>121</v>
      </c>
      <c r="E73" s="180">
        <v>1000</v>
      </c>
    </row>
    <row r="74" spans="1:5" s="20" customFormat="1" ht="12.75">
      <c r="A74" s="19">
        <v>6</v>
      </c>
      <c r="B74" s="267" t="s">
        <v>138</v>
      </c>
      <c r="C74" s="268"/>
      <c r="D74" s="269"/>
      <c r="E74" s="180">
        <v>1000</v>
      </c>
    </row>
    <row r="75" spans="1:5" s="20" customFormat="1" ht="50.25" customHeight="1">
      <c r="A75" s="19">
        <v>7</v>
      </c>
      <c r="B75" s="255" t="s">
        <v>225</v>
      </c>
      <c r="C75" s="256" t="s">
        <v>109</v>
      </c>
      <c r="D75" s="257" t="s">
        <v>109</v>
      </c>
      <c r="E75" s="180">
        <v>410000</v>
      </c>
    </row>
    <row r="76" spans="1:5" s="20" customFormat="1" ht="30.75" customHeight="1">
      <c r="A76" s="19">
        <v>8</v>
      </c>
      <c r="B76" s="255" t="s">
        <v>199</v>
      </c>
      <c r="C76" s="256"/>
      <c r="D76" s="257"/>
      <c r="E76" s="180">
        <v>165000</v>
      </c>
    </row>
    <row r="77" spans="1:5" s="20" customFormat="1" ht="30.75" customHeight="1">
      <c r="A77" s="19">
        <v>9</v>
      </c>
      <c r="B77" s="255" t="s">
        <v>208</v>
      </c>
      <c r="C77" s="256"/>
      <c r="D77" s="257"/>
      <c r="E77" s="180">
        <v>80000</v>
      </c>
    </row>
    <row r="78" spans="1:5" ht="29.25" customHeight="1">
      <c r="A78" s="19">
        <v>10</v>
      </c>
      <c r="B78" s="255" t="s">
        <v>95</v>
      </c>
      <c r="C78" s="256"/>
      <c r="D78" s="257"/>
      <c r="E78" s="181">
        <v>25000</v>
      </c>
    </row>
    <row r="79" spans="1:5" ht="14.25">
      <c r="A79" s="19">
        <v>11</v>
      </c>
      <c r="B79" s="255" t="s">
        <v>243</v>
      </c>
      <c r="C79" s="256"/>
      <c r="D79" s="257"/>
      <c r="E79" s="181">
        <v>150000</v>
      </c>
    </row>
    <row r="80" spans="1:5" ht="25.5" customHeight="1">
      <c r="A80" s="19">
        <v>12</v>
      </c>
      <c r="B80" s="267" t="s">
        <v>328</v>
      </c>
      <c r="C80" s="268"/>
      <c r="D80" s="269"/>
      <c r="E80" s="181">
        <v>80000</v>
      </c>
    </row>
    <row r="81" spans="1:5" ht="28.5" customHeight="1">
      <c r="A81" s="19">
        <v>13</v>
      </c>
      <c r="B81" s="267" t="s">
        <v>363</v>
      </c>
      <c r="C81" s="268"/>
      <c r="D81" s="269"/>
      <c r="E81" s="181">
        <v>104720</v>
      </c>
    </row>
    <row r="82" spans="1:5" ht="39.75" customHeight="1">
      <c r="A82" s="19">
        <v>14</v>
      </c>
      <c r="B82" s="217" t="s">
        <v>364</v>
      </c>
      <c r="C82" s="218"/>
      <c r="D82" s="219"/>
      <c r="E82" s="181">
        <v>153000</v>
      </c>
    </row>
    <row r="83" spans="1:5" ht="15" thickBot="1">
      <c r="A83" s="19">
        <v>15</v>
      </c>
      <c r="B83" s="255" t="s">
        <v>187</v>
      </c>
      <c r="C83" s="256"/>
      <c r="D83" s="257"/>
      <c r="E83" s="182">
        <v>50000</v>
      </c>
    </row>
    <row r="84" spans="1:5" s="7" customFormat="1" ht="12.75" customHeight="1" thickBot="1">
      <c r="A84" s="59" t="s">
        <v>23</v>
      </c>
      <c r="B84" s="58"/>
      <c r="C84" s="59"/>
      <c r="D84" s="60" t="s">
        <v>7</v>
      </c>
      <c r="E84" s="92">
        <f>SUM(E85:E109)</f>
        <v>2861720</v>
      </c>
    </row>
    <row r="85" spans="1:5" s="7" customFormat="1" ht="16.5" customHeight="1">
      <c r="A85" s="19">
        <v>1</v>
      </c>
      <c r="B85" s="255" t="s">
        <v>212</v>
      </c>
      <c r="C85" s="256"/>
      <c r="D85" s="257"/>
      <c r="E85" s="36">
        <v>131000</v>
      </c>
    </row>
    <row r="86" spans="1:6" s="7" customFormat="1" ht="12.75">
      <c r="A86" s="63">
        <v>2</v>
      </c>
      <c r="B86" s="255" t="s">
        <v>93</v>
      </c>
      <c r="C86" s="256"/>
      <c r="D86" s="257"/>
      <c r="E86" s="36">
        <v>1000</v>
      </c>
      <c r="F86" s="20"/>
    </row>
    <row r="87" spans="1:6" s="7" customFormat="1" ht="12.75">
      <c r="A87" s="19">
        <v>3</v>
      </c>
      <c r="B87" s="255" t="s">
        <v>114</v>
      </c>
      <c r="C87" s="256"/>
      <c r="D87" s="257"/>
      <c r="E87" s="36">
        <v>165000</v>
      </c>
      <c r="F87" s="20"/>
    </row>
    <row r="88" spans="1:6" s="7" customFormat="1" ht="29.25" customHeight="1">
      <c r="A88" s="63">
        <v>4</v>
      </c>
      <c r="B88" s="255" t="s">
        <v>136</v>
      </c>
      <c r="C88" s="256"/>
      <c r="D88" s="257"/>
      <c r="E88" s="36">
        <v>85000</v>
      </c>
      <c r="F88" s="20"/>
    </row>
    <row r="89" spans="1:7" s="7" customFormat="1" ht="174.75" customHeight="1">
      <c r="A89" s="19">
        <v>5</v>
      </c>
      <c r="B89" s="267" t="s">
        <v>122</v>
      </c>
      <c r="C89" s="268" t="s">
        <v>122</v>
      </c>
      <c r="D89" s="269" t="s">
        <v>122</v>
      </c>
      <c r="E89" s="36">
        <v>150000</v>
      </c>
      <c r="F89" s="20"/>
      <c r="G89" s="20"/>
    </row>
    <row r="90" spans="1:7" s="7" customFormat="1" ht="12.75">
      <c r="A90" s="63">
        <v>6</v>
      </c>
      <c r="B90" s="255" t="s">
        <v>123</v>
      </c>
      <c r="C90" s="256" t="s">
        <v>123</v>
      </c>
      <c r="D90" s="257" t="s">
        <v>123</v>
      </c>
      <c r="E90" s="36">
        <v>170000</v>
      </c>
      <c r="F90" s="20"/>
      <c r="G90" s="20"/>
    </row>
    <row r="91" spans="1:7" s="7" customFormat="1" ht="12.75">
      <c r="A91" s="19">
        <v>7</v>
      </c>
      <c r="B91" s="255" t="s">
        <v>124</v>
      </c>
      <c r="C91" s="256" t="s">
        <v>124</v>
      </c>
      <c r="D91" s="257" t="s">
        <v>124</v>
      </c>
      <c r="E91" s="36">
        <v>170000</v>
      </c>
      <c r="F91" s="20"/>
      <c r="G91" s="20"/>
    </row>
    <row r="92" spans="1:7" s="7" customFormat="1" ht="12.75">
      <c r="A92" s="63">
        <v>8</v>
      </c>
      <c r="B92" s="255" t="s">
        <v>125</v>
      </c>
      <c r="C92" s="256" t="s">
        <v>125</v>
      </c>
      <c r="D92" s="257" t="s">
        <v>125</v>
      </c>
      <c r="E92" s="36">
        <v>170000</v>
      </c>
      <c r="F92" s="20"/>
      <c r="G92" s="20"/>
    </row>
    <row r="93" spans="1:7" s="7" customFormat="1" ht="12.75">
      <c r="A93" s="19">
        <v>9</v>
      </c>
      <c r="B93" s="255" t="s">
        <v>139</v>
      </c>
      <c r="C93" s="256" t="s">
        <v>126</v>
      </c>
      <c r="D93" s="257" t="s">
        <v>126</v>
      </c>
      <c r="E93" s="36">
        <v>170000</v>
      </c>
      <c r="F93" s="20"/>
      <c r="G93" s="20"/>
    </row>
    <row r="94" spans="1:7" s="7" customFormat="1" ht="12.75">
      <c r="A94" s="63">
        <v>10</v>
      </c>
      <c r="B94" s="255" t="s">
        <v>127</v>
      </c>
      <c r="C94" s="256" t="s">
        <v>127</v>
      </c>
      <c r="D94" s="257" t="s">
        <v>127</v>
      </c>
      <c r="E94" s="36">
        <v>1000</v>
      </c>
      <c r="F94" s="20"/>
      <c r="G94" s="20"/>
    </row>
    <row r="95" spans="1:7" s="7" customFormat="1" ht="26.25" customHeight="1">
      <c r="A95" s="19">
        <v>11</v>
      </c>
      <c r="B95" s="255" t="s">
        <v>128</v>
      </c>
      <c r="C95" s="256" t="s">
        <v>128</v>
      </c>
      <c r="D95" s="257" t="s">
        <v>128</v>
      </c>
      <c r="E95" s="36">
        <v>65200</v>
      </c>
      <c r="F95" s="20"/>
      <c r="G95" s="20"/>
    </row>
    <row r="96" spans="1:7" s="7" customFormat="1" ht="12.75">
      <c r="A96" s="254">
        <v>12</v>
      </c>
      <c r="B96" s="333" t="s">
        <v>129</v>
      </c>
      <c r="C96" s="334" t="s">
        <v>129</v>
      </c>
      <c r="D96" s="335" t="s">
        <v>129</v>
      </c>
      <c r="E96" s="253">
        <v>111000</v>
      </c>
      <c r="F96" s="20"/>
      <c r="G96" s="20"/>
    </row>
    <row r="97" spans="1:7" s="7" customFormat="1" ht="12.75">
      <c r="A97" s="19">
        <v>13</v>
      </c>
      <c r="B97" s="267" t="s">
        <v>188</v>
      </c>
      <c r="C97" s="268"/>
      <c r="D97" s="269"/>
      <c r="E97" s="180">
        <v>170000</v>
      </c>
      <c r="F97" s="20"/>
      <c r="G97" s="20"/>
    </row>
    <row r="98" spans="1:7" s="7" customFormat="1" ht="12.75">
      <c r="A98" s="63">
        <v>14</v>
      </c>
      <c r="B98" s="183" t="s">
        <v>348</v>
      </c>
      <c r="C98" s="184"/>
      <c r="D98" s="185"/>
      <c r="E98" s="180">
        <v>170000</v>
      </c>
      <c r="F98" s="20"/>
      <c r="G98" s="20"/>
    </row>
    <row r="99" spans="1:7" s="7" customFormat="1" ht="12.75">
      <c r="A99" s="63">
        <v>15</v>
      </c>
      <c r="B99" s="267" t="s">
        <v>201</v>
      </c>
      <c r="C99" s="268"/>
      <c r="D99" s="269"/>
      <c r="E99" s="180">
        <v>9520</v>
      </c>
      <c r="F99" s="20"/>
      <c r="G99" s="20"/>
    </row>
    <row r="100" spans="1:7" s="7" customFormat="1" ht="12.75">
      <c r="A100" s="19">
        <v>16</v>
      </c>
      <c r="B100" s="267" t="s">
        <v>220</v>
      </c>
      <c r="C100" s="268"/>
      <c r="D100" s="269"/>
      <c r="E100" s="180">
        <v>170000</v>
      </c>
      <c r="F100" s="20"/>
      <c r="G100" s="20"/>
    </row>
    <row r="101" spans="1:7" s="7" customFormat="1" ht="12.75">
      <c r="A101" s="63">
        <v>17</v>
      </c>
      <c r="B101" s="183" t="s">
        <v>223</v>
      </c>
      <c r="C101" s="184"/>
      <c r="D101" s="185"/>
      <c r="E101" s="180">
        <v>170000</v>
      </c>
      <c r="F101" s="20"/>
      <c r="G101" s="20"/>
    </row>
    <row r="102" spans="1:7" s="7" customFormat="1" ht="12.75">
      <c r="A102" s="63">
        <v>18</v>
      </c>
      <c r="B102" s="183" t="s">
        <v>349</v>
      </c>
      <c r="C102" s="184"/>
      <c r="D102" s="185"/>
      <c r="E102" s="180">
        <v>170000</v>
      </c>
      <c r="F102" s="20"/>
      <c r="G102" s="20"/>
    </row>
    <row r="103" spans="1:7" s="7" customFormat="1" ht="15.75" customHeight="1">
      <c r="A103" s="234">
        <v>19</v>
      </c>
      <c r="B103" s="301" t="s">
        <v>206</v>
      </c>
      <c r="C103" s="302"/>
      <c r="D103" s="303"/>
      <c r="E103" s="235">
        <v>220000</v>
      </c>
      <c r="F103" s="20"/>
      <c r="G103" s="20"/>
    </row>
    <row r="104" spans="1:7" s="7" customFormat="1" ht="50.25" customHeight="1">
      <c r="A104" s="63">
        <v>20</v>
      </c>
      <c r="B104" s="255" t="s">
        <v>111</v>
      </c>
      <c r="C104" s="256"/>
      <c r="D104" s="257"/>
      <c r="E104" s="36">
        <v>41000</v>
      </c>
      <c r="F104" s="20"/>
      <c r="G104" s="20"/>
    </row>
    <row r="105" spans="1:6" s="7" customFormat="1" ht="83.25" customHeight="1">
      <c r="A105" s="19">
        <v>21</v>
      </c>
      <c r="B105" s="255" t="s">
        <v>112</v>
      </c>
      <c r="C105" s="256"/>
      <c r="D105" s="257"/>
      <c r="E105" s="36">
        <v>165000</v>
      </c>
      <c r="F105" s="20"/>
    </row>
    <row r="106" spans="1:6" s="7" customFormat="1" ht="62.25" customHeight="1">
      <c r="A106" s="63">
        <v>22</v>
      </c>
      <c r="B106" s="255" t="s">
        <v>113</v>
      </c>
      <c r="C106" s="256"/>
      <c r="D106" s="257"/>
      <c r="E106" s="36">
        <v>74000</v>
      </c>
      <c r="F106" s="20"/>
    </row>
    <row r="107" spans="1:6" s="7" customFormat="1" ht="43.5" customHeight="1">
      <c r="A107" s="63">
        <v>23</v>
      </c>
      <c r="B107" s="255" t="s">
        <v>202</v>
      </c>
      <c r="C107" s="256"/>
      <c r="D107" s="257"/>
      <c r="E107" s="186">
        <v>1000</v>
      </c>
      <c r="F107" s="20"/>
    </row>
    <row r="108" spans="1:6" s="7" customFormat="1" ht="12.75">
      <c r="A108" s="63">
        <v>24</v>
      </c>
      <c r="B108" s="214" t="s">
        <v>257</v>
      </c>
      <c r="C108" s="215"/>
      <c r="D108" s="216"/>
      <c r="E108" s="186">
        <v>20000</v>
      </c>
      <c r="F108" s="20"/>
    </row>
    <row r="109" spans="1:6" ht="13.5" thickBot="1">
      <c r="A109" s="19">
        <v>24</v>
      </c>
      <c r="B109" s="330" t="s">
        <v>84</v>
      </c>
      <c r="C109" s="331"/>
      <c r="D109" s="332"/>
      <c r="E109" s="187">
        <v>92000</v>
      </c>
      <c r="F109" s="20"/>
    </row>
    <row r="110" spans="1:5" ht="13.5" thickBot="1">
      <c r="A110" s="328" t="s">
        <v>25</v>
      </c>
      <c r="B110" s="329"/>
      <c r="C110" s="336" t="s">
        <v>7</v>
      </c>
      <c r="D110" s="337"/>
      <c r="E110" s="93">
        <f>SUM(E111:E112)</f>
        <v>177000</v>
      </c>
    </row>
    <row r="111" spans="1:5" s="20" customFormat="1" ht="12.75">
      <c r="A111" s="188">
        <v>1</v>
      </c>
      <c r="B111" s="322" t="s">
        <v>115</v>
      </c>
      <c r="C111" s="323"/>
      <c r="D111" s="324"/>
      <c r="E111" s="189">
        <v>160000</v>
      </c>
    </row>
    <row r="112" spans="1:5" s="20" customFormat="1" ht="28.5" customHeight="1" thickBot="1">
      <c r="A112" s="228">
        <v>2</v>
      </c>
      <c r="B112" s="481" t="s">
        <v>377</v>
      </c>
      <c r="C112" s="482"/>
      <c r="D112" s="483"/>
      <c r="E112" s="245">
        <v>17000</v>
      </c>
    </row>
    <row r="113" spans="1:5" ht="13.5" thickBot="1">
      <c r="A113" s="340" t="s">
        <v>26</v>
      </c>
      <c r="B113" s="341"/>
      <c r="C113" s="338" t="s">
        <v>7</v>
      </c>
      <c r="D113" s="339"/>
      <c r="E113" s="244">
        <f>SUM(E114:E169)</f>
        <v>3086600</v>
      </c>
    </row>
    <row r="114" spans="1:5" s="20" customFormat="1" ht="12.75">
      <c r="A114" s="190">
        <v>1</v>
      </c>
      <c r="B114" s="258" t="s">
        <v>110</v>
      </c>
      <c r="C114" s="281" t="s">
        <v>110</v>
      </c>
      <c r="D114" s="282" t="s">
        <v>110</v>
      </c>
      <c r="E114" s="21">
        <v>160000</v>
      </c>
    </row>
    <row r="115" spans="1:12" s="20" customFormat="1" ht="12.75">
      <c r="A115" s="220">
        <v>2</v>
      </c>
      <c r="B115" s="273" t="s">
        <v>108</v>
      </c>
      <c r="C115" s="274"/>
      <c r="D115" s="275"/>
      <c r="E115" s="227">
        <v>65000</v>
      </c>
      <c r="L115" s="42"/>
    </row>
    <row r="116" spans="1:12" s="20" customFormat="1" ht="12.75">
      <c r="A116" s="489">
        <v>3</v>
      </c>
      <c r="B116" s="490" t="s">
        <v>116</v>
      </c>
      <c r="C116" s="491"/>
      <c r="D116" s="492"/>
      <c r="E116" s="493">
        <v>85000</v>
      </c>
      <c r="L116" s="42"/>
    </row>
    <row r="117" spans="1:12" s="20" customFormat="1" ht="12.75">
      <c r="A117" s="220">
        <v>4</v>
      </c>
      <c r="B117" s="301" t="s">
        <v>385</v>
      </c>
      <c r="C117" s="302"/>
      <c r="D117" s="303"/>
      <c r="E117" s="227">
        <v>155000</v>
      </c>
      <c r="L117" s="42"/>
    </row>
    <row r="118" spans="1:12" s="20" customFormat="1" ht="12.75">
      <c r="A118" s="220">
        <v>5</v>
      </c>
      <c r="B118" s="467" t="s">
        <v>205</v>
      </c>
      <c r="C118" s="467"/>
      <c r="D118" s="467"/>
      <c r="E118" s="227">
        <v>73000</v>
      </c>
      <c r="L118" s="42"/>
    </row>
    <row r="119" spans="1:12" s="20" customFormat="1" ht="12.75">
      <c r="A119" s="190">
        <v>6</v>
      </c>
      <c r="B119" s="255" t="s">
        <v>149</v>
      </c>
      <c r="C119" s="256"/>
      <c r="D119" s="257"/>
      <c r="E119" s="36">
        <v>75000</v>
      </c>
      <c r="L119" s="42"/>
    </row>
    <row r="120" spans="1:12" s="20" customFormat="1" ht="55.5" customHeight="1">
      <c r="A120" s="190">
        <v>7</v>
      </c>
      <c r="B120" s="255" t="s">
        <v>157</v>
      </c>
      <c r="C120" s="256" t="s">
        <v>157</v>
      </c>
      <c r="D120" s="257" t="s">
        <v>157</v>
      </c>
      <c r="E120" s="36">
        <v>160000</v>
      </c>
      <c r="L120" s="42"/>
    </row>
    <row r="121" spans="1:12" s="20" customFormat="1" ht="51" customHeight="1">
      <c r="A121" s="190">
        <v>8</v>
      </c>
      <c r="B121" s="267" t="s">
        <v>193</v>
      </c>
      <c r="C121" s="268"/>
      <c r="D121" s="269"/>
      <c r="E121" s="36">
        <v>161000</v>
      </c>
      <c r="L121" s="42"/>
    </row>
    <row r="122" spans="1:12" s="20" customFormat="1" ht="12.75">
      <c r="A122" s="190">
        <v>9</v>
      </c>
      <c r="B122" s="325" t="s">
        <v>207</v>
      </c>
      <c r="C122" s="326"/>
      <c r="D122" s="327"/>
      <c r="E122" s="36">
        <v>2000</v>
      </c>
      <c r="L122" s="42"/>
    </row>
    <row r="123" spans="1:12" s="20" customFormat="1" ht="15.75" customHeight="1">
      <c r="A123" s="190">
        <v>10</v>
      </c>
      <c r="B123" s="255" t="s">
        <v>307</v>
      </c>
      <c r="C123" s="256"/>
      <c r="D123" s="257"/>
      <c r="E123" s="36">
        <v>7500</v>
      </c>
      <c r="L123" s="42"/>
    </row>
    <row r="124" spans="1:12" s="20" customFormat="1" ht="12.75">
      <c r="A124" s="190">
        <v>11</v>
      </c>
      <c r="B124" s="255" t="s">
        <v>308</v>
      </c>
      <c r="C124" s="256"/>
      <c r="D124" s="257"/>
      <c r="E124" s="36">
        <v>45000</v>
      </c>
      <c r="L124" s="42"/>
    </row>
    <row r="125" spans="1:12" s="20" customFormat="1" ht="12.75" customHeight="1">
      <c r="A125" s="190">
        <v>12</v>
      </c>
      <c r="B125" s="255" t="s">
        <v>309</v>
      </c>
      <c r="C125" s="256"/>
      <c r="D125" s="257"/>
      <c r="E125" s="36">
        <v>44000</v>
      </c>
      <c r="L125" s="42"/>
    </row>
    <row r="126" spans="1:12" s="20" customFormat="1" ht="18.75" customHeight="1">
      <c r="A126" s="190">
        <v>13</v>
      </c>
      <c r="B126" s="255" t="str">
        <f>'[1]Anexa 3'!B68</f>
        <v>Studiu de fezabilitate pentru blocul de locuințe situat pe str.Belșugului, bl.UB14</v>
      </c>
      <c r="C126" s="256"/>
      <c r="D126" s="257"/>
      <c r="E126" s="36">
        <v>15000</v>
      </c>
      <c r="L126" s="42"/>
    </row>
    <row r="127" spans="1:12" s="20" customFormat="1" ht="30" customHeight="1">
      <c r="A127" s="190">
        <v>14</v>
      </c>
      <c r="B127" s="255" t="str">
        <f>'[1]Anexa 3'!B69</f>
        <v>Studiu de fezabilitate pentru blocul de locuințe situat pe b-dul Lucian Blaga CU 46, 48, 50, 52</v>
      </c>
      <c r="C127" s="256"/>
      <c r="D127" s="257"/>
      <c r="E127" s="36">
        <v>93000</v>
      </c>
      <c r="L127" s="42"/>
    </row>
    <row r="128" spans="1:12" s="20" customFormat="1" ht="15" customHeight="1">
      <c r="A128" s="190">
        <v>15</v>
      </c>
      <c r="B128" s="255" t="str">
        <f>'[1]Anexa 3'!B70</f>
        <v>Studiu de fezabilitate pentru blocul de locuințe situat pe str.Ady Endre, nr.34</v>
      </c>
      <c r="C128" s="256"/>
      <c r="D128" s="257"/>
      <c r="E128" s="192">
        <v>21000</v>
      </c>
      <c r="L128" s="42"/>
    </row>
    <row r="129" spans="1:12" s="20" customFormat="1" ht="14.25" customHeight="1">
      <c r="A129" s="190">
        <v>16</v>
      </c>
      <c r="B129" s="255" t="str">
        <f>'[1]Anexa 3'!B71</f>
        <v>Studiu de fezabilitate pentru blocul de locuințe situat pe str.Lalelei R1-R3</v>
      </c>
      <c r="C129" s="256"/>
      <c r="D129" s="257"/>
      <c r="E129" s="192">
        <v>41000</v>
      </c>
      <c r="L129" s="42"/>
    </row>
    <row r="130" spans="1:12" s="20" customFormat="1" ht="16.5" customHeight="1">
      <c r="A130" s="190">
        <v>17</v>
      </c>
      <c r="B130" s="255" t="str">
        <f>'[1]Anexa 3'!B72</f>
        <v>Studiu de fezabilitate pentru blocul de locuințe situat pe str.Petru Bran, nr.4</v>
      </c>
      <c r="C130" s="256"/>
      <c r="D130" s="257"/>
      <c r="E130" s="192">
        <v>7500</v>
      </c>
      <c r="L130" s="42"/>
    </row>
    <row r="131" spans="1:12" s="20" customFormat="1" ht="12.75" customHeight="1">
      <c r="A131" s="190">
        <v>18</v>
      </c>
      <c r="B131" s="255" t="str">
        <f>'[1]Anexa 3'!B73</f>
        <v>Studiu de fezabilitate pentru blocul de locuințe situat pe str.Ganea, bl.CG5</v>
      </c>
      <c r="C131" s="256"/>
      <c r="D131" s="257"/>
      <c r="E131" s="192">
        <v>12000</v>
      </c>
      <c r="L131" s="42"/>
    </row>
    <row r="132" spans="1:12" s="20" customFormat="1" ht="12.75" customHeight="1">
      <c r="A132" s="190">
        <v>19</v>
      </c>
      <c r="B132" s="255" t="str">
        <f>'[1]Anexa 3'!B74</f>
        <v>Studiu de fezabilitate pentru blocul de locuințe situat pe b-dul Cloșca, nr.1, bl.T17</v>
      </c>
      <c r="C132" s="256"/>
      <c r="D132" s="257"/>
      <c r="E132" s="192">
        <v>85000</v>
      </c>
      <c r="L132" s="42"/>
    </row>
    <row r="133" spans="1:12" s="20" customFormat="1" ht="12.75" customHeight="1">
      <c r="A133" s="190">
        <v>20</v>
      </c>
      <c r="B133" s="255" t="str">
        <f>'[1]Anexa 3'!B75</f>
        <v>Studiu de fezabilitate pentru blocul de locuințe situat pe strada Careiului, bl.C13</v>
      </c>
      <c r="C133" s="256"/>
      <c r="D133" s="257"/>
      <c r="E133" s="192">
        <v>26000</v>
      </c>
      <c r="L133" s="42"/>
    </row>
    <row r="134" spans="1:12" s="20" customFormat="1" ht="12.75" customHeight="1">
      <c r="A134" s="190">
        <v>21</v>
      </c>
      <c r="B134" s="255" t="str">
        <f>'[1]Anexa 3'!B76</f>
        <v>Studiu de fezabilitate pentru blocul de locuințe situat pe str.Marsilia, nr.18</v>
      </c>
      <c r="C134" s="256"/>
      <c r="D134" s="257"/>
      <c r="E134" s="192">
        <v>8000</v>
      </c>
      <c r="L134" s="42"/>
    </row>
    <row r="135" spans="1:12" s="20" customFormat="1" ht="12.75" customHeight="1">
      <c r="A135" s="190">
        <v>22</v>
      </c>
      <c r="B135" s="267" t="s">
        <v>310</v>
      </c>
      <c r="C135" s="268"/>
      <c r="D135" s="269"/>
      <c r="E135" s="192">
        <v>32000</v>
      </c>
      <c r="L135" s="42"/>
    </row>
    <row r="136" spans="1:12" s="20" customFormat="1" ht="12.75" customHeight="1">
      <c r="A136" s="190">
        <v>23</v>
      </c>
      <c r="B136" s="316" t="s">
        <v>221</v>
      </c>
      <c r="C136" s="317"/>
      <c r="D136" s="318"/>
      <c r="E136" s="192">
        <v>8000</v>
      </c>
      <c r="L136" s="42"/>
    </row>
    <row r="137" spans="1:12" s="20" customFormat="1" ht="12.75" customHeight="1">
      <c r="A137" s="190">
        <v>24</v>
      </c>
      <c r="B137" s="316" t="s">
        <v>222</v>
      </c>
      <c r="C137" s="317"/>
      <c r="D137" s="318"/>
      <c r="E137" s="192">
        <v>10000</v>
      </c>
      <c r="L137" s="42"/>
    </row>
    <row r="138" spans="1:12" s="20" customFormat="1" ht="12.75">
      <c r="A138" s="190">
        <v>25</v>
      </c>
      <c r="B138" s="255" t="s">
        <v>176</v>
      </c>
      <c r="C138" s="256" t="s">
        <v>176</v>
      </c>
      <c r="D138" s="257" t="s">
        <v>176</v>
      </c>
      <c r="E138" s="36">
        <v>251000</v>
      </c>
      <c r="L138" s="42"/>
    </row>
    <row r="139" spans="1:12" s="20" customFormat="1" ht="12.75">
      <c r="A139" s="190">
        <v>26</v>
      </c>
      <c r="B139" s="255" t="s">
        <v>177</v>
      </c>
      <c r="C139" s="256" t="s">
        <v>177</v>
      </c>
      <c r="D139" s="257" t="s">
        <v>177</v>
      </c>
      <c r="E139" s="36">
        <v>75000</v>
      </c>
      <c r="L139" s="42"/>
    </row>
    <row r="140" spans="1:12" s="20" customFormat="1" ht="12.75">
      <c r="A140" s="190">
        <v>27</v>
      </c>
      <c r="B140" s="255" t="s">
        <v>182</v>
      </c>
      <c r="C140" s="256"/>
      <c r="D140" s="257"/>
      <c r="E140" s="36">
        <v>29000</v>
      </c>
      <c r="L140" s="42"/>
    </row>
    <row r="141" spans="1:12" s="20" customFormat="1" ht="12.75">
      <c r="A141" s="190">
        <v>28</v>
      </c>
      <c r="B141" s="255" t="s">
        <v>183</v>
      </c>
      <c r="C141" s="256"/>
      <c r="D141" s="257"/>
      <c r="E141" s="36">
        <v>29000</v>
      </c>
      <c r="L141" s="42"/>
    </row>
    <row r="142" spans="1:12" s="20" customFormat="1" ht="12.75">
      <c r="A142" s="190">
        <v>29</v>
      </c>
      <c r="B142" s="255" t="s">
        <v>194</v>
      </c>
      <c r="C142" s="256"/>
      <c r="D142" s="257"/>
      <c r="E142" s="36">
        <v>29000</v>
      </c>
      <c r="L142" s="42"/>
    </row>
    <row r="143" spans="1:12" s="20" customFormat="1" ht="12.75">
      <c r="A143" s="190">
        <v>30</v>
      </c>
      <c r="B143" s="255" t="s">
        <v>197</v>
      </c>
      <c r="C143" s="256"/>
      <c r="D143" s="257"/>
      <c r="E143" s="36">
        <v>29000</v>
      </c>
      <c r="L143" s="42"/>
    </row>
    <row r="144" spans="1:12" s="20" customFormat="1" ht="12.75">
      <c r="A144" s="190">
        <v>31</v>
      </c>
      <c r="B144" s="291" t="s">
        <v>200</v>
      </c>
      <c r="C144" s="291"/>
      <c r="D144" s="291"/>
      <c r="E144" s="36">
        <v>129000</v>
      </c>
      <c r="L144" s="42"/>
    </row>
    <row r="145" spans="1:12" s="20" customFormat="1" ht="16.5" customHeight="1">
      <c r="A145" s="190">
        <v>32</v>
      </c>
      <c r="B145" s="291" t="s">
        <v>214</v>
      </c>
      <c r="C145" s="291"/>
      <c r="D145" s="291"/>
      <c r="E145" s="36">
        <v>41000</v>
      </c>
      <c r="L145" s="42"/>
    </row>
    <row r="146" spans="1:12" s="20" customFormat="1" ht="12.75" customHeight="1">
      <c r="A146" s="190">
        <v>33</v>
      </c>
      <c r="B146" s="291" t="s">
        <v>322</v>
      </c>
      <c r="C146" s="291"/>
      <c r="D146" s="291"/>
      <c r="E146" s="36">
        <v>51000</v>
      </c>
      <c r="L146" s="42"/>
    </row>
    <row r="147" spans="1:12" s="20" customFormat="1" ht="12.75">
      <c r="A147" s="190">
        <v>34</v>
      </c>
      <c r="B147" s="291" t="s">
        <v>315</v>
      </c>
      <c r="C147" s="291"/>
      <c r="D147" s="291"/>
      <c r="E147" s="36">
        <v>21000</v>
      </c>
      <c r="L147" s="42"/>
    </row>
    <row r="148" spans="1:12" s="20" customFormat="1" ht="12.75">
      <c r="A148" s="190">
        <v>35</v>
      </c>
      <c r="B148" s="291" t="s">
        <v>215</v>
      </c>
      <c r="C148" s="291"/>
      <c r="D148" s="291"/>
      <c r="E148" s="36">
        <v>35000</v>
      </c>
      <c r="L148" s="42"/>
    </row>
    <row r="149" spans="1:12" s="20" customFormat="1" ht="12.75" customHeight="1">
      <c r="A149" s="190">
        <v>36</v>
      </c>
      <c r="B149" s="291" t="s">
        <v>164</v>
      </c>
      <c r="C149" s="291" t="s">
        <v>164</v>
      </c>
      <c r="D149" s="291" t="s">
        <v>164</v>
      </c>
      <c r="E149" s="36">
        <v>7400</v>
      </c>
      <c r="L149" s="42"/>
    </row>
    <row r="150" spans="1:12" s="20" customFormat="1" ht="24" customHeight="1">
      <c r="A150" s="190">
        <v>37</v>
      </c>
      <c r="B150" s="291" t="s">
        <v>195</v>
      </c>
      <c r="C150" s="291" t="s">
        <v>165</v>
      </c>
      <c r="D150" s="291" t="s">
        <v>165</v>
      </c>
      <c r="E150" s="36">
        <v>82000</v>
      </c>
      <c r="L150" s="42"/>
    </row>
    <row r="151" spans="1:12" s="20" customFormat="1" ht="30.75" customHeight="1">
      <c r="A151" s="190">
        <v>38</v>
      </c>
      <c r="B151" s="291" t="s">
        <v>166</v>
      </c>
      <c r="C151" s="291" t="s">
        <v>166</v>
      </c>
      <c r="D151" s="291" t="s">
        <v>166</v>
      </c>
      <c r="E151" s="36">
        <v>21000</v>
      </c>
      <c r="L151" s="42"/>
    </row>
    <row r="152" spans="1:12" s="20" customFormat="1" ht="12.75" customHeight="1">
      <c r="A152" s="190">
        <v>39</v>
      </c>
      <c r="B152" s="291" t="s">
        <v>190</v>
      </c>
      <c r="C152" s="291" t="s">
        <v>167</v>
      </c>
      <c r="D152" s="291" t="s">
        <v>167</v>
      </c>
      <c r="E152" s="36">
        <v>62000</v>
      </c>
      <c r="L152" s="42"/>
    </row>
    <row r="153" spans="1:12" s="20" customFormat="1" ht="12.75" customHeight="1">
      <c r="A153" s="190">
        <v>40</v>
      </c>
      <c r="B153" s="291" t="s">
        <v>314</v>
      </c>
      <c r="C153" s="291"/>
      <c r="D153" s="291"/>
      <c r="E153" s="36">
        <v>1000</v>
      </c>
      <c r="L153" s="42"/>
    </row>
    <row r="154" spans="1:12" s="20" customFormat="1" ht="12.75">
      <c r="A154" s="190">
        <v>41</v>
      </c>
      <c r="B154" s="291" t="s">
        <v>339</v>
      </c>
      <c r="C154" s="291"/>
      <c r="D154" s="291"/>
      <c r="E154" s="36">
        <v>1000</v>
      </c>
      <c r="L154" s="42"/>
    </row>
    <row r="155" spans="1:12" s="20" customFormat="1" ht="12.75">
      <c r="A155" s="190">
        <v>42</v>
      </c>
      <c r="B155" s="291" t="s">
        <v>340</v>
      </c>
      <c r="C155" s="291"/>
      <c r="D155" s="291"/>
      <c r="E155" s="36">
        <v>1000</v>
      </c>
      <c r="L155" s="42"/>
    </row>
    <row r="156" spans="1:12" s="20" customFormat="1" ht="27" customHeight="1">
      <c r="A156" s="190">
        <v>43</v>
      </c>
      <c r="B156" s="291" t="s">
        <v>156</v>
      </c>
      <c r="C156" s="291"/>
      <c r="D156" s="291"/>
      <c r="E156" s="36">
        <v>130000</v>
      </c>
      <c r="L156" s="42"/>
    </row>
    <row r="157" spans="1:12" s="20" customFormat="1" ht="24" customHeight="1">
      <c r="A157" s="190">
        <v>44</v>
      </c>
      <c r="B157" s="267" t="s">
        <v>327</v>
      </c>
      <c r="C157" s="268"/>
      <c r="D157" s="269"/>
      <c r="E157" s="193">
        <v>120000</v>
      </c>
      <c r="L157" s="42"/>
    </row>
    <row r="158" spans="1:12" s="20" customFormat="1" ht="24" customHeight="1">
      <c r="A158" s="220">
        <v>45</v>
      </c>
      <c r="B158" s="301" t="s">
        <v>375</v>
      </c>
      <c r="C158" s="302"/>
      <c r="D158" s="303"/>
      <c r="E158" s="239">
        <v>145200</v>
      </c>
      <c r="L158" s="42"/>
    </row>
    <row r="159" spans="1:12" s="20" customFormat="1" ht="12.75">
      <c r="A159" s="251">
        <v>46</v>
      </c>
      <c r="B159" s="301" t="s">
        <v>379</v>
      </c>
      <c r="C159" s="302"/>
      <c r="D159" s="303"/>
      <c r="E159" s="239">
        <v>21000</v>
      </c>
      <c r="L159" s="42"/>
    </row>
    <row r="160" spans="1:12" s="20" customFormat="1" ht="12.75">
      <c r="A160" s="251">
        <v>47</v>
      </c>
      <c r="B160" s="301" t="s">
        <v>380</v>
      </c>
      <c r="C160" s="302"/>
      <c r="D160" s="303"/>
      <c r="E160" s="239">
        <v>24000</v>
      </c>
      <c r="L160" s="42"/>
    </row>
    <row r="161" spans="1:12" s="20" customFormat="1" ht="12.75">
      <c r="A161" s="251">
        <v>48</v>
      </c>
      <c r="B161" s="301" t="s">
        <v>381</v>
      </c>
      <c r="C161" s="302"/>
      <c r="D161" s="303"/>
      <c r="E161" s="239">
        <v>11000</v>
      </c>
      <c r="L161" s="42"/>
    </row>
    <row r="162" spans="1:12" s="20" customFormat="1" ht="12.75">
      <c r="A162" s="251">
        <v>49</v>
      </c>
      <c r="B162" s="301" t="s">
        <v>382</v>
      </c>
      <c r="C162" s="302"/>
      <c r="D162" s="303"/>
      <c r="E162" s="239">
        <v>18000</v>
      </c>
      <c r="L162" s="42"/>
    </row>
    <row r="163" spans="1:12" s="20" customFormat="1" ht="24.75" customHeight="1">
      <c r="A163" s="190">
        <v>50</v>
      </c>
      <c r="B163" s="291" t="s">
        <v>216</v>
      </c>
      <c r="C163" s="291"/>
      <c r="D163" s="291"/>
      <c r="E163" s="193">
        <v>41000</v>
      </c>
      <c r="L163" s="42"/>
    </row>
    <row r="164" spans="1:12" s="20" customFormat="1" ht="24.75" customHeight="1">
      <c r="A164" s="190">
        <v>51</v>
      </c>
      <c r="B164" s="267" t="s">
        <v>334</v>
      </c>
      <c r="C164" s="268"/>
      <c r="D164" s="269"/>
      <c r="E164" s="193">
        <v>30000</v>
      </c>
      <c r="L164" s="42"/>
    </row>
    <row r="165" spans="1:12" s="20" customFormat="1" ht="24.75" customHeight="1">
      <c r="A165" s="220">
        <v>52</v>
      </c>
      <c r="B165" s="301" t="s">
        <v>369</v>
      </c>
      <c r="C165" s="302" t="s">
        <v>365</v>
      </c>
      <c r="D165" s="303" t="s">
        <v>365</v>
      </c>
      <c r="E165" s="221">
        <v>100000</v>
      </c>
      <c r="L165" s="42"/>
    </row>
    <row r="166" spans="1:12" s="20" customFormat="1" ht="12.75">
      <c r="A166" s="220">
        <v>53</v>
      </c>
      <c r="B166" s="301" t="s">
        <v>366</v>
      </c>
      <c r="C166" s="302" t="s">
        <v>366</v>
      </c>
      <c r="D166" s="303" t="s">
        <v>366</v>
      </c>
      <c r="E166" s="221">
        <v>41000</v>
      </c>
      <c r="L166" s="42"/>
    </row>
    <row r="167" spans="1:12" s="20" customFormat="1" ht="12.75">
      <c r="A167" s="220">
        <v>54</v>
      </c>
      <c r="B167" s="301" t="s">
        <v>367</v>
      </c>
      <c r="C167" s="302" t="s">
        <v>367</v>
      </c>
      <c r="D167" s="303" t="s">
        <v>367</v>
      </c>
      <c r="E167" s="221">
        <v>30000</v>
      </c>
      <c r="L167" s="42"/>
    </row>
    <row r="168" spans="1:12" s="20" customFormat="1" ht="12.75">
      <c r="A168" s="220">
        <v>55</v>
      </c>
      <c r="B168" s="301" t="s">
        <v>368</v>
      </c>
      <c r="C168" s="302" t="s">
        <v>368</v>
      </c>
      <c r="D168" s="303" t="s">
        <v>368</v>
      </c>
      <c r="E168" s="221">
        <v>80000</v>
      </c>
      <c r="L168" s="42"/>
    </row>
    <row r="169" spans="1:12" s="20" customFormat="1" ht="27.75" customHeight="1">
      <c r="A169" s="190">
        <v>56</v>
      </c>
      <c r="B169" s="255" t="s">
        <v>217</v>
      </c>
      <c r="C169" s="256"/>
      <c r="D169" s="257"/>
      <c r="E169" s="193">
        <v>10000</v>
      </c>
      <c r="L169" s="42"/>
    </row>
    <row r="170" spans="1:5" s="7" customFormat="1" ht="12.75">
      <c r="A170" s="314" t="s">
        <v>39</v>
      </c>
      <c r="B170" s="315"/>
      <c r="C170" s="276" t="s">
        <v>7</v>
      </c>
      <c r="D170" s="277"/>
      <c r="E170" s="48">
        <f>E171</f>
        <v>0</v>
      </c>
    </row>
    <row r="171" spans="1:5" s="20" customFormat="1" ht="12.75">
      <c r="A171" s="28">
        <v>1</v>
      </c>
      <c r="B171" s="22"/>
      <c r="C171" s="35"/>
      <c r="D171" s="28"/>
      <c r="E171" s="21"/>
    </row>
    <row r="172" spans="1:7" ht="18" customHeight="1" thickBot="1">
      <c r="A172" s="479" t="s">
        <v>10</v>
      </c>
      <c r="B172" s="480"/>
      <c r="C172" s="289" t="s">
        <v>7</v>
      </c>
      <c r="D172" s="290"/>
      <c r="E172" s="94">
        <f>SUM(E173:E197)</f>
        <v>2446230</v>
      </c>
      <c r="G172" s="3"/>
    </row>
    <row r="173" spans="1:5" s="20" customFormat="1" ht="12.75">
      <c r="A173" s="252">
        <v>1</v>
      </c>
      <c r="B173" s="311" t="s">
        <v>130</v>
      </c>
      <c r="C173" s="312" t="s">
        <v>130</v>
      </c>
      <c r="D173" s="313" t="s">
        <v>130</v>
      </c>
      <c r="E173" s="253">
        <v>81000</v>
      </c>
    </row>
    <row r="174" spans="1:5" s="20" customFormat="1" ht="27" customHeight="1">
      <c r="A174" s="190">
        <v>2</v>
      </c>
      <c r="B174" s="258" t="s">
        <v>150</v>
      </c>
      <c r="C174" s="259" t="s">
        <v>131</v>
      </c>
      <c r="D174" s="260" t="s">
        <v>131</v>
      </c>
      <c r="E174" s="36">
        <v>157000</v>
      </c>
    </row>
    <row r="175" spans="1:5" s="20" customFormat="1" ht="12.75">
      <c r="A175" s="190">
        <v>3</v>
      </c>
      <c r="B175" s="258" t="s">
        <v>151</v>
      </c>
      <c r="C175" s="259" t="s">
        <v>143</v>
      </c>
      <c r="D175" s="260" t="s">
        <v>143</v>
      </c>
      <c r="E175" s="36">
        <v>149000</v>
      </c>
    </row>
    <row r="176" spans="1:5" s="20" customFormat="1" ht="12.75">
      <c r="A176" s="190">
        <v>4</v>
      </c>
      <c r="B176" s="258" t="s">
        <v>152</v>
      </c>
      <c r="C176" s="259" t="s">
        <v>144</v>
      </c>
      <c r="D176" s="260" t="s">
        <v>144</v>
      </c>
      <c r="E176" s="36">
        <v>149000</v>
      </c>
    </row>
    <row r="177" spans="1:5" s="20" customFormat="1" ht="12.75">
      <c r="A177" s="190">
        <v>5</v>
      </c>
      <c r="B177" s="258" t="s">
        <v>153</v>
      </c>
      <c r="C177" s="259" t="s">
        <v>145</v>
      </c>
      <c r="D177" s="260" t="s">
        <v>145</v>
      </c>
      <c r="E177" s="36">
        <v>149000</v>
      </c>
    </row>
    <row r="178" spans="1:5" s="20" customFormat="1" ht="12.75">
      <c r="A178" s="190">
        <v>6</v>
      </c>
      <c r="B178" s="258" t="s">
        <v>154</v>
      </c>
      <c r="C178" s="259" t="s">
        <v>146</v>
      </c>
      <c r="D178" s="260" t="s">
        <v>146</v>
      </c>
      <c r="E178" s="36">
        <v>149000</v>
      </c>
    </row>
    <row r="179" spans="1:5" s="20" customFormat="1" ht="12.75">
      <c r="A179" s="190">
        <v>7</v>
      </c>
      <c r="B179" s="258" t="s">
        <v>155</v>
      </c>
      <c r="C179" s="259" t="s">
        <v>147</v>
      </c>
      <c r="D179" s="260" t="s">
        <v>147</v>
      </c>
      <c r="E179" s="36">
        <v>149000</v>
      </c>
    </row>
    <row r="180" spans="1:5" s="20" customFormat="1" ht="25.5" customHeight="1">
      <c r="A180" s="190">
        <v>8</v>
      </c>
      <c r="B180" s="305" t="s">
        <v>140</v>
      </c>
      <c r="C180" s="305"/>
      <c r="D180" s="305"/>
      <c r="E180" s="36">
        <v>228000</v>
      </c>
    </row>
    <row r="181" spans="1:5" s="20" customFormat="1" ht="37.5" customHeight="1">
      <c r="A181" s="190">
        <v>9</v>
      </c>
      <c r="B181" s="305" t="s">
        <v>141</v>
      </c>
      <c r="C181" s="305"/>
      <c r="D181" s="305"/>
      <c r="E181" s="36">
        <v>225000</v>
      </c>
    </row>
    <row r="182" spans="1:5" s="20" customFormat="1" ht="27.75" customHeight="1">
      <c r="A182" s="190">
        <v>10</v>
      </c>
      <c r="B182" s="305" t="s">
        <v>142</v>
      </c>
      <c r="C182" s="305"/>
      <c r="D182" s="305"/>
      <c r="E182" s="36">
        <v>100000</v>
      </c>
    </row>
    <row r="183" spans="1:5" s="20" customFormat="1" ht="12.75">
      <c r="A183" s="190">
        <v>11</v>
      </c>
      <c r="B183" s="305" t="s">
        <v>175</v>
      </c>
      <c r="C183" s="305"/>
      <c r="D183" s="305"/>
      <c r="E183" s="36">
        <v>60000</v>
      </c>
    </row>
    <row r="184" spans="1:5" s="20" customFormat="1" ht="12.75">
      <c r="A184" s="190">
        <v>12</v>
      </c>
      <c r="B184" s="305" t="s">
        <v>181</v>
      </c>
      <c r="C184" s="305"/>
      <c r="D184" s="305"/>
      <c r="E184" s="36">
        <v>81000</v>
      </c>
    </row>
    <row r="185" spans="1:5" s="20" customFormat="1" ht="12.75">
      <c r="A185" s="220">
        <v>13</v>
      </c>
      <c r="B185" s="467" t="s">
        <v>191</v>
      </c>
      <c r="C185" s="467"/>
      <c r="D185" s="467"/>
      <c r="E185" s="227">
        <v>1000</v>
      </c>
    </row>
    <row r="186" spans="1:5" s="20" customFormat="1" ht="27" customHeight="1">
      <c r="A186" s="190">
        <v>14</v>
      </c>
      <c r="B186" s="305" t="s">
        <v>224</v>
      </c>
      <c r="C186" s="305"/>
      <c r="D186" s="305"/>
      <c r="E186" s="36">
        <v>41000</v>
      </c>
    </row>
    <row r="187" spans="1:5" s="20" customFormat="1" ht="27" customHeight="1">
      <c r="A187" s="190">
        <v>15</v>
      </c>
      <c r="B187" s="258" t="s">
        <v>244</v>
      </c>
      <c r="C187" s="281"/>
      <c r="D187" s="282"/>
      <c r="E187" s="36">
        <v>20230</v>
      </c>
    </row>
    <row r="188" spans="1:5" s="20" customFormat="1" ht="26.25" customHeight="1">
      <c r="A188" s="190">
        <v>16</v>
      </c>
      <c r="B188" s="258" t="s">
        <v>41</v>
      </c>
      <c r="C188" s="281"/>
      <c r="D188" s="282"/>
      <c r="E188" s="36">
        <v>155000</v>
      </c>
    </row>
    <row r="189" spans="1:5" s="20" customFormat="1" ht="12.75">
      <c r="A189" s="220">
        <v>17</v>
      </c>
      <c r="B189" s="443" t="s">
        <v>311</v>
      </c>
      <c r="C189" s="444"/>
      <c r="D189" s="445"/>
      <c r="E189" s="227">
        <v>170000</v>
      </c>
    </row>
    <row r="190" spans="1:5" s="20" customFormat="1" ht="12.75">
      <c r="A190" s="190">
        <v>18</v>
      </c>
      <c r="B190" s="267" t="s">
        <v>312</v>
      </c>
      <c r="C190" s="268"/>
      <c r="D190" s="269"/>
      <c r="E190" s="36">
        <v>80000</v>
      </c>
    </row>
    <row r="191" spans="1:5" s="20" customFormat="1" ht="12.75">
      <c r="A191" s="220">
        <v>19</v>
      </c>
      <c r="B191" s="301" t="s">
        <v>373</v>
      </c>
      <c r="C191" s="302"/>
      <c r="D191" s="303"/>
      <c r="E191" s="227">
        <v>53000</v>
      </c>
    </row>
    <row r="192" spans="1:5" s="20" customFormat="1" ht="12.75">
      <c r="A192" s="190">
        <v>20</v>
      </c>
      <c r="B192" s="267" t="s">
        <v>313</v>
      </c>
      <c r="C192" s="268"/>
      <c r="D192" s="269"/>
      <c r="E192" s="36">
        <v>100000</v>
      </c>
    </row>
    <row r="193" spans="1:5" s="20" customFormat="1" ht="12.75">
      <c r="A193" s="220">
        <v>21</v>
      </c>
      <c r="B193" s="301" t="s">
        <v>370</v>
      </c>
      <c r="C193" s="302"/>
      <c r="D193" s="303"/>
      <c r="E193" s="227">
        <v>50000</v>
      </c>
    </row>
    <row r="194" spans="1:5" s="20" customFormat="1" ht="12.75">
      <c r="A194" s="220">
        <v>22</v>
      </c>
      <c r="B194" s="301" t="s">
        <v>374</v>
      </c>
      <c r="C194" s="302"/>
      <c r="D194" s="303"/>
      <c r="E194" s="227">
        <v>52000</v>
      </c>
    </row>
    <row r="195" spans="1:5" s="20" customFormat="1" ht="12.75">
      <c r="A195" s="190">
        <v>23</v>
      </c>
      <c r="B195" s="267" t="s">
        <v>316</v>
      </c>
      <c r="C195" s="268"/>
      <c r="D195" s="269"/>
      <c r="E195" s="36">
        <v>1000</v>
      </c>
    </row>
    <row r="196" spans="1:8" ht="12.75">
      <c r="A196" s="190">
        <v>24</v>
      </c>
      <c r="B196" s="270" t="s">
        <v>174</v>
      </c>
      <c r="C196" s="271"/>
      <c r="D196" s="272"/>
      <c r="E196" s="36">
        <v>1000</v>
      </c>
      <c r="F196" s="20"/>
      <c r="G196" s="20"/>
      <c r="H196" s="20"/>
    </row>
    <row r="197" spans="1:5" s="20" customFormat="1" ht="13.5" thickBot="1">
      <c r="A197" s="194">
        <v>25</v>
      </c>
      <c r="B197" s="476" t="s">
        <v>171</v>
      </c>
      <c r="C197" s="477"/>
      <c r="D197" s="478"/>
      <c r="E197" s="195">
        <v>45000</v>
      </c>
    </row>
    <row r="198" spans="1:5" s="7" customFormat="1" ht="37.5" customHeight="1" thickBot="1">
      <c r="A198" s="95" t="s">
        <v>14</v>
      </c>
      <c r="B198" s="51" t="s">
        <v>15</v>
      </c>
      <c r="C198" s="304" t="s">
        <v>7</v>
      </c>
      <c r="D198" s="304"/>
      <c r="E198" s="96">
        <f>E199+E208+E210+E229</f>
        <v>126421289</v>
      </c>
    </row>
    <row r="199" spans="1:7" s="7" customFormat="1" ht="15" customHeight="1" thickBot="1">
      <c r="A199" s="423" t="s">
        <v>27</v>
      </c>
      <c r="B199" s="423"/>
      <c r="C199" s="442" t="s">
        <v>7</v>
      </c>
      <c r="D199" s="442"/>
      <c r="E199" s="90">
        <f>SUM(E200:E207)</f>
        <v>4499000</v>
      </c>
      <c r="G199" s="23"/>
    </row>
    <row r="200" spans="1:7" s="20" customFormat="1" ht="12.75">
      <c r="A200" s="67">
        <v>1</v>
      </c>
      <c r="B200" s="255" t="s">
        <v>81</v>
      </c>
      <c r="C200" s="256"/>
      <c r="D200" s="257"/>
      <c r="E200" s="196">
        <v>2250000</v>
      </c>
      <c r="G200" s="57"/>
    </row>
    <row r="201" spans="1:7" s="7" customFormat="1" ht="25.5" customHeight="1">
      <c r="A201" s="67">
        <v>2</v>
      </c>
      <c r="B201" s="286" t="s">
        <v>82</v>
      </c>
      <c r="C201" s="287"/>
      <c r="D201" s="288"/>
      <c r="E201" s="196">
        <v>128000</v>
      </c>
      <c r="G201" s="23"/>
    </row>
    <row r="202" spans="1:7" s="7" customFormat="1" ht="25.5" customHeight="1">
      <c r="A202" s="67">
        <v>3</v>
      </c>
      <c r="B202" s="286" t="s">
        <v>83</v>
      </c>
      <c r="C202" s="287"/>
      <c r="D202" s="288"/>
      <c r="E202" s="196">
        <v>62000</v>
      </c>
      <c r="G202" s="23"/>
    </row>
    <row r="203" spans="1:7" s="7" customFormat="1" ht="25.5" customHeight="1">
      <c r="A203" s="222">
        <v>4</v>
      </c>
      <c r="B203" s="278" t="s">
        <v>372</v>
      </c>
      <c r="C203" s="279"/>
      <c r="D203" s="280"/>
      <c r="E203" s="231">
        <v>900000</v>
      </c>
      <c r="G203" s="23"/>
    </row>
    <row r="204" spans="1:7" s="7" customFormat="1" ht="12.75">
      <c r="A204" s="222">
        <v>5</v>
      </c>
      <c r="B204" s="241" t="s">
        <v>384</v>
      </c>
      <c r="C204" s="242"/>
      <c r="D204" s="243"/>
      <c r="E204" s="231">
        <v>150000</v>
      </c>
      <c r="G204" s="23"/>
    </row>
    <row r="205" spans="1:7" s="7" customFormat="1" ht="25.5" customHeight="1">
      <c r="A205" s="222">
        <v>6</v>
      </c>
      <c r="B205" s="355" t="s">
        <v>240</v>
      </c>
      <c r="C205" s="356"/>
      <c r="D205" s="357"/>
      <c r="E205" s="231">
        <v>950000</v>
      </c>
      <c r="G205" s="23"/>
    </row>
    <row r="206" spans="1:7" s="7" customFormat="1" ht="25.5" customHeight="1">
      <c r="A206" s="67">
        <v>7</v>
      </c>
      <c r="B206" s="292" t="s">
        <v>97</v>
      </c>
      <c r="C206" s="293"/>
      <c r="D206" s="294"/>
      <c r="E206" s="196">
        <v>39000</v>
      </c>
      <c r="G206" s="23"/>
    </row>
    <row r="207" spans="1:7" s="7" customFormat="1" ht="25.5" customHeight="1">
      <c r="A207" s="67">
        <v>8</v>
      </c>
      <c r="B207" s="292" t="s">
        <v>98</v>
      </c>
      <c r="C207" s="293" t="s">
        <v>98</v>
      </c>
      <c r="D207" s="294" t="s">
        <v>98</v>
      </c>
      <c r="E207" s="196">
        <v>20000</v>
      </c>
      <c r="G207" s="23"/>
    </row>
    <row r="208" spans="1:6" s="7" customFormat="1" ht="18" customHeight="1">
      <c r="A208" s="308" t="s">
        <v>23</v>
      </c>
      <c r="B208" s="309"/>
      <c r="C208" s="310"/>
      <c r="D208" s="30" t="s">
        <v>7</v>
      </c>
      <c r="E208" s="97">
        <f>SUM(E209:E209)</f>
        <v>0</v>
      </c>
      <c r="F208" s="68"/>
    </row>
    <row r="209" spans="1:6" s="20" customFormat="1" ht="17.25" customHeight="1">
      <c r="A209" s="19">
        <v>1</v>
      </c>
      <c r="B209" s="368"/>
      <c r="C209" s="369"/>
      <c r="D209" s="370"/>
      <c r="E209" s="116">
        <v>0</v>
      </c>
      <c r="F209" s="41"/>
    </row>
    <row r="210" spans="1:5" s="7" customFormat="1" ht="15" customHeight="1">
      <c r="A210" s="446" t="s">
        <v>28</v>
      </c>
      <c r="B210" s="447"/>
      <c r="C210" s="384" t="s">
        <v>7</v>
      </c>
      <c r="D210" s="385"/>
      <c r="E210" s="98">
        <f>SUM(E211:E228)</f>
        <v>25871819</v>
      </c>
    </row>
    <row r="211" spans="1:5" s="20" customFormat="1" ht="25.5" customHeight="1">
      <c r="A211" s="19">
        <v>1</v>
      </c>
      <c r="B211" s="267" t="s">
        <v>148</v>
      </c>
      <c r="C211" s="268"/>
      <c r="D211" s="269"/>
      <c r="E211" s="36">
        <v>86519</v>
      </c>
    </row>
    <row r="212" spans="1:5" s="20" customFormat="1" ht="17.25" customHeight="1">
      <c r="A212" s="67">
        <v>2</v>
      </c>
      <c r="B212" s="267" t="s">
        <v>196</v>
      </c>
      <c r="C212" s="268"/>
      <c r="D212" s="269"/>
      <c r="E212" s="36">
        <v>1143000</v>
      </c>
    </row>
    <row r="213" spans="1:5" s="20" customFormat="1" ht="29.25" customHeight="1">
      <c r="A213" s="67">
        <v>3</v>
      </c>
      <c r="B213" s="267" t="s">
        <v>345</v>
      </c>
      <c r="C213" s="268"/>
      <c r="D213" s="269"/>
      <c r="E213" s="36">
        <v>28000</v>
      </c>
    </row>
    <row r="214" spans="1:5" s="20" customFormat="1" ht="26.25" customHeight="1">
      <c r="A214" s="67">
        <v>4</v>
      </c>
      <c r="B214" s="267" t="s">
        <v>192</v>
      </c>
      <c r="C214" s="268"/>
      <c r="D214" s="269"/>
      <c r="E214" s="36">
        <v>274000</v>
      </c>
    </row>
    <row r="215" spans="1:5" s="20" customFormat="1" ht="36" customHeight="1">
      <c r="A215" s="67">
        <v>5</v>
      </c>
      <c r="B215" s="267" t="s">
        <v>346</v>
      </c>
      <c r="C215" s="268"/>
      <c r="D215" s="269"/>
      <c r="E215" s="36">
        <v>8300</v>
      </c>
    </row>
    <row r="216" spans="1:5" s="20" customFormat="1" ht="12.75">
      <c r="A216" s="19">
        <v>6</v>
      </c>
      <c r="B216" s="267" t="s">
        <v>161</v>
      </c>
      <c r="C216" s="268"/>
      <c r="D216" s="269"/>
      <c r="E216" s="36">
        <v>109000</v>
      </c>
    </row>
    <row r="217" spans="1:5" s="20" customFormat="1" ht="25.5" customHeight="1">
      <c r="A217" s="67">
        <v>7</v>
      </c>
      <c r="B217" s="267" t="s">
        <v>344</v>
      </c>
      <c r="C217" s="268"/>
      <c r="D217" s="269"/>
      <c r="E217" s="36">
        <v>3500</v>
      </c>
    </row>
    <row r="218" spans="1:5" s="20" customFormat="1" ht="16.5" customHeight="1">
      <c r="A218" s="222">
        <v>8</v>
      </c>
      <c r="B218" s="301" t="s">
        <v>163</v>
      </c>
      <c r="C218" s="302"/>
      <c r="D218" s="303"/>
      <c r="E218" s="227">
        <v>7170000</v>
      </c>
    </row>
    <row r="219" spans="1:5" s="20" customFormat="1" ht="12.75" customHeight="1">
      <c r="A219" s="19">
        <v>9</v>
      </c>
      <c r="B219" s="267" t="s">
        <v>189</v>
      </c>
      <c r="C219" s="268"/>
      <c r="D219" s="269"/>
      <c r="E219" s="36">
        <v>1000</v>
      </c>
    </row>
    <row r="220" spans="1:5" s="20" customFormat="1" ht="24" customHeight="1">
      <c r="A220" s="67">
        <v>10</v>
      </c>
      <c r="B220" s="267" t="s">
        <v>162</v>
      </c>
      <c r="C220" s="268"/>
      <c r="D220" s="269"/>
      <c r="E220" s="36">
        <v>27000</v>
      </c>
    </row>
    <row r="221" spans="1:5" s="20" customFormat="1" ht="12.75">
      <c r="A221" s="19">
        <v>11</v>
      </c>
      <c r="B221" s="267" t="s">
        <v>341</v>
      </c>
      <c r="C221" s="268"/>
      <c r="D221" s="269"/>
      <c r="E221" s="36">
        <v>1000</v>
      </c>
    </row>
    <row r="222" spans="1:5" s="20" customFormat="1" ht="24" customHeight="1">
      <c r="A222" s="67">
        <v>12</v>
      </c>
      <c r="B222" s="267" t="s">
        <v>342</v>
      </c>
      <c r="C222" s="268" t="s">
        <v>168</v>
      </c>
      <c r="D222" s="269" t="s">
        <v>168</v>
      </c>
      <c r="E222" s="36">
        <v>1000</v>
      </c>
    </row>
    <row r="223" spans="1:5" s="20" customFormat="1" ht="25.5" customHeight="1">
      <c r="A223" s="19">
        <v>13</v>
      </c>
      <c r="B223" s="267" t="s">
        <v>343</v>
      </c>
      <c r="C223" s="268" t="s">
        <v>169</v>
      </c>
      <c r="D223" s="269" t="s">
        <v>169</v>
      </c>
      <c r="E223" s="36">
        <v>1000</v>
      </c>
    </row>
    <row r="224" spans="1:5" s="20" customFormat="1" ht="12" customHeight="1">
      <c r="A224" s="19">
        <v>14</v>
      </c>
      <c r="B224" s="267" t="s">
        <v>336</v>
      </c>
      <c r="C224" s="268"/>
      <c r="D224" s="269"/>
      <c r="E224" s="36">
        <v>1000</v>
      </c>
    </row>
    <row r="225" spans="1:5" s="20" customFormat="1" ht="12" customHeight="1">
      <c r="A225" s="19">
        <v>15</v>
      </c>
      <c r="B225" s="267" t="s">
        <v>337</v>
      </c>
      <c r="C225" s="268"/>
      <c r="D225" s="269"/>
      <c r="E225" s="36">
        <v>1000</v>
      </c>
    </row>
    <row r="226" spans="1:5" s="20" customFormat="1" ht="27.75" customHeight="1">
      <c r="A226" s="19">
        <v>16</v>
      </c>
      <c r="B226" s="267" t="s">
        <v>338</v>
      </c>
      <c r="C226" s="268"/>
      <c r="D226" s="269"/>
      <c r="E226" s="36">
        <v>1000</v>
      </c>
    </row>
    <row r="227" spans="1:5" s="20" customFormat="1" ht="27.75" customHeight="1">
      <c r="A227" s="232">
        <v>17</v>
      </c>
      <c r="B227" s="301" t="s">
        <v>376</v>
      </c>
      <c r="C227" s="302"/>
      <c r="D227" s="303"/>
      <c r="E227" s="227">
        <v>15500</v>
      </c>
    </row>
    <row r="228" spans="1:5" s="20" customFormat="1" ht="12.75">
      <c r="A228" s="19">
        <v>18</v>
      </c>
      <c r="B228" s="255" t="s">
        <v>85</v>
      </c>
      <c r="C228" s="256" t="s">
        <v>70</v>
      </c>
      <c r="D228" s="257" t="s">
        <v>70</v>
      </c>
      <c r="E228" s="36">
        <v>17000000</v>
      </c>
    </row>
    <row r="229" spans="1:11" ht="12.75">
      <c r="A229" s="306" t="s">
        <v>10</v>
      </c>
      <c r="B229" s="307"/>
      <c r="C229" s="264" t="s">
        <v>7</v>
      </c>
      <c r="D229" s="265"/>
      <c r="E229" s="99">
        <f>SUM(E230:E256)</f>
        <v>96050470</v>
      </c>
      <c r="K229" s="3"/>
    </row>
    <row r="230" spans="1:11" s="20" customFormat="1" ht="12.75">
      <c r="A230" s="190">
        <v>1</v>
      </c>
      <c r="B230" s="468" t="s">
        <v>36</v>
      </c>
      <c r="C230" s="469"/>
      <c r="D230" s="470"/>
      <c r="E230" s="197">
        <v>610000</v>
      </c>
      <c r="K230" s="25"/>
    </row>
    <row r="231" spans="1:11" s="20" customFormat="1" ht="12.75" customHeight="1">
      <c r="A231" s="190">
        <v>2</v>
      </c>
      <c r="B231" s="295" t="s">
        <v>49</v>
      </c>
      <c r="C231" s="296"/>
      <c r="D231" s="297"/>
      <c r="E231" s="193">
        <v>8200000</v>
      </c>
      <c r="K231" s="25"/>
    </row>
    <row r="232" spans="1:11" s="7" customFormat="1" ht="12.75">
      <c r="A232" s="190">
        <v>3</v>
      </c>
      <c r="B232" s="295" t="s">
        <v>37</v>
      </c>
      <c r="C232" s="296"/>
      <c r="D232" s="297"/>
      <c r="E232" s="36">
        <v>77102200</v>
      </c>
      <c r="F232" s="20"/>
      <c r="G232" s="20"/>
      <c r="K232" s="12"/>
    </row>
    <row r="233" spans="1:11" s="7" customFormat="1" ht="25.5" customHeight="1">
      <c r="A233" s="190">
        <v>4</v>
      </c>
      <c r="B233" s="258" t="s">
        <v>42</v>
      </c>
      <c r="C233" s="281"/>
      <c r="D233" s="282"/>
      <c r="E233" s="36">
        <v>1000</v>
      </c>
      <c r="F233" s="20"/>
      <c r="K233" s="12"/>
    </row>
    <row r="234" spans="1:11" s="7" customFormat="1" ht="25.5" customHeight="1">
      <c r="A234" s="190">
        <v>5</v>
      </c>
      <c r="B234" s="267" t="s">
        <v>325</v>
      </c>
      <c r="C234" s="268"/>
      <c r="D234" s="269"/>
      <c r="E234" s="36">
        <v>42840</v>
      </c>
      <c r="F234" s="20"/>
      <c r="K234" s="12"/>
    </row>
    <row r="235" spans="1:11" s="7" customFormat="1" ht="25.5" customHeight="1">
      <c r="A235" s="190">
        <v>6</v>
      </c>
      <c r="B235" s="267" t="s">
        <v>326</v>
      </c>
      <c r="C235" s="268"/>
      <c r="D235" s="269"/>
      <c r="E235" s="36">
        <v>17850</v>
      </c>
      <c r="F235" s="20"/>
      <c r="K235" s="12"/>
    </row>
    <row r="236" spans="1:11" s="7" customFormat="1" ht="12.75">
      <c r="A236" s="190">
        <v>7</v>
      </c>
      <c r="B236" s="258" t="s">
        <v>318</v>
      </c>
      <c r="C236" s="281"/>
      <c r="D236" s="282"/>
      <c r="E236" s="36">
        <v>161000</v>
      </c>
      <c r="F236" s="20"/>
      <c r="K236" s="12"/>
    </row>
    <row r="237" spans="1:11" s="7" customFormat="1" ht="12.75">
      <c r="A237" s="190">
        <v>8</v>
      </c>
      <c r="B237" s="255" t="s">
        <v>40</v>
      </c>
      <c r="C237" s="256"/>
      <c r="D237" s="257"/>
      <c r="E237" s="186">
        <v>38000</v>
      </c>
      <c r="F237" s="20"/>
      <c r="K237" s="12"/>
    </row>
    <row r="238" spans="1:11" s="7" customFormat="1" ht="24" customHeight="1">
      <c r="A238" s="190">
        <v>9</v>
      </c>
      <c r="B238" s="255" t="s">
        <v>69</v>
      </c>
      <c r="C238" s="256"/>
      <c r="D238" s="257"/>
      <c r="E238" s="186">
        <v>37000</v>
      </c>
      <c r="K238" s="12"/>
    </row>
    <row r="239" spans="1:11" s="7" customFormat="1" ht="28.5" customHeight="1">
      <c r="A239" s="190">
        <v>10</v>
      </c>
      <c r="B239" s="439" t="s">
        <v>96</v>
      </c>
      <c r="C239" s="440"/>
      <c r="D239" s="441"/>
      <c r="E239" s="186">
        <v>36000</v>
      </c>
      <c r="K239" s="12"/>
    </row>
    <row r="240" spans="1:11" s="7" customFormat="1" ht="28.5" customHeight="1">
      <c r="A240" s="190">
        <v>11</v>
      </c>
      <c r="B240" s="255" t="s">
        <v>48</v>
      </c>
      <c r="C240" s="256"/>
      <c r="D240" s="257"/>
      <c r="E240" s="36">
        <v>2850000</v>
      </c>
      <c r="K240" s="12"/>
    </row>
    <row r="241" spans="1:11" s="111" customFormat="1" ht="27.75" customHeight="1">
      <c r="A241" s="237">
        <v>16</v>
      </c>
      <c r="B241" s="436" t="s">
        <v>79</v>
      </c>
      <c r="C241" s="437" t="s">
        <v>79</v>
      </c>
      <c r="D241" s="438" t="s">
        <v>79</v>
      </c>
      <c r="E241" s="238">
        <v>175000</v>
      </c>
      <c r="F241" s="110"/>
      <c r="K241" s="112"/>
    </row>
    <row r="242" spans="1:11" s="7" customFormat="1" ht="26.25" customHeight="1">
      <c r="A242" s="220">
        <v>17</v>
      </c>
      <c r="B242" s="273" t="s">
        <v>80</v>
      </c>
      <c r="C242" s="274" t="s">
        <v>80</v>
      </c>
      <c r="D242" s="275" t="s">
        <v>80</v>
      </c>
      <c r="E242" s="227">
        <v>287000</v>
      </c>
      <c r="F242" s="20"/>
      <c r="K242" s="12"/>
    </row>
    <row r="243" spans="1:11" s="7" customFormat="1" ht="12.75">
      <c r="A243" s="220">
        <v>18</v>
      </c>
      <c r="B243" s="273" t="s">
        <v>99</v>
      </c>
      <c r="C243" s="274"/>
      <c r="D243" s="275"/>
      <c r="E243" s="233">
        <v>1087580</v>
      </c>
      <c r="F243" s="20"/>
      <c r="K243" s="12"/>
    </row>
    <row r="244" spans="1:11" s="7" customFormat="1" ht="12.75">
      <c r="A244" s="190">
        <v>19</v>
      </c>
      <c r="B244" s="435" t="s">
        <v>101</v>
      </c>
      <c r="C244" s="353"/>
      <c r="D244" s="354"/>
      <c r="E244" s="198">
        <v>6000</v>
      </c>
      <c r="F244" s="20"/>
      <c r="K244" s="12"/>
    </row>
    <row r="245" spans="1:11" s="7" customFormat="1" ht="12.75">
      <c r="A245" s="190">
        <v>20</v>
      </c>
      <c r="B245" s="255" t="s">
        <v>102</v>
      </c>
      <c r="C245" s="353"/>
      <c r="D245" s="354"/>
      <c r="E245" s="47">
        <v>23000</v>
      </c>
      <c r="F245" s="20"/>
      <c r="K245" s="12"/>
    </row>
    <row r="246" spans="1:11" s="7" customFormat="1" ht="12.75">
      <c r="A246" s="190">
        <v>21</v>
      </c>
      <c r="B246" s="261" t="s">
        <v>100</v>
      </c>
      <c r="C246" s="262"/>
      <c r="D246" s="263"/>
      <c r="E246" s="198">
        <v>2940000</v>
      </c>
      <c r="F246" s="20"/>
      <c r="K246" s="12"/>
    </row>
    <row r="247" spans="1:11" s="7" customFormat="1" ht="25.5" customHeight="1">
      <c r="A247" s="190">
        <v>22</v>
      </c>
      <c r="B247" s="291" t="s">
        <v>103</v>
      </c>
      <c r="C247" s="434"/>
      <c r="D247" s="434"/>
      <c r="E247" s="47">
        <v>28000</v>
      </c>
      <c r="F247" s="20"/>
      <c r="K247" s="12"/>
    </row>
    <row r="248" spans="1:11" s="7" customFormat="1" ht="12.75">
      <c r="A248" s="190">
        <v>23</v>
      </c>
      <c r="B248" s="255" t="s">
        <v>213</v>
      </c>
      <c r="C248" s="256"/>
      <c r="D248" s="257"/>
      <c r="E248" s="47">
        <v>1000</v>
      </c>
      <c r="F248" s="20"/>
      <c r="K248" s="12"/>
    </row>
    <row r="249" spans="1:11" s="7" customFormat="1" ht="12.75">
      <c r="A249" s="190">
        <v>24</v>
      </c>
      <c r="B249" s="267" t="s">
        <v>323</v>
      </c>
      <c r="C249" s="268"/>
      <c r="D249" s="269"/>
      <c r="E249" s="47">
        <v>1000</v>
      </c>
      <c r="F249" s="20"/>
      <c r="K249" s="12"/>
    </row>
    <row r="250" spans="1:11" s="7" customFormat="1" ht="25.5" customHeight="1">
      <c r="A250" s="190">
        <v>25</v>
      </c>
      <c r="B250" s="267" t="s">
        <v>324</v>
      </c>
      <c r="C250" s="268"/>
      <c r="D250" s="269"/>
      <c r="E250" s="47">
        <v>1000</v>
      </c>
      <c r="F250" s="20"/>
      <c r="K250" s="12"/>
    </row>
    <row r="251" spans="1:11" s="7" customFormat="1" ht="12.75">
      <c r="A251" s="190">
        <v>26</v>
      </c>
      <c r="B251" s="267" t="s">
        <v>321</v>
      </c>
      <c r="C251" s="268"/>
      <c r="D251" s="269"/>
      <c r="E251" s="47">
        <v>725000</v>
      </c>
      <c r="F251" s="20"/>
      <c r="K251" s="12"/>
    </row>
    <row r="252" spans="1:11" s="7" customFormat="1" ht="12.75">
      <c r="A252" s="220">
        <v>27</v>
      </c>
      <c r="B252" s="301" t="s">
        <v>319</v>
      </c>
      <c r="C252" s="302"/>
      <c r="D252" s="303"/>
      <c r="E252" s="233">
        <v>15000</v>
      </c>
      <c r="F252" s="20"/>
      <c r="K252" s="12"/>
    </row>
    <row r="253" spans="1:11" s="7" customFormat="1" ht="24.75" customHeight="1">
      <c r="A253" s="220">
        <v>28</v>
      </c>
      <c r="B253" s="301" t="s">
        <v>320</v>
      </c>
      <c r="C253" s="302"/>
      <c r="D253" s="303"/>
      <c r="E253" s="233">
        <v>18000</v>
      </c>
      <c r="F253" s="20"/>
      <c r="K253" s="12"/>
    </row>
    <row r="254" spans="1:11" s="7" customFormat="1" ht="12.75">
      <c r="A254" s="190">
        <v>29</v>
      </c>
      <c r="B254" s="291" t="s">
        <v>170</v>
      </c>
      <c r="C254" s="434"/>
      <c r="D254" s="434"/>
      <c r="E254" s="47">
        <v>1600000</v>
      </c>
      <c r="F254" s="20"/>
      <c r="K254" s="12"/>
    </row>
    <row r="255" spans="1:11" s="7" customFormat="1" ht="12.75">
      <c r="A255" s="190">
        <v>30</v>
      </c>
      <c r="B255" s="291" t="s">
        <v>173</v>
      </c>
      <c r="C255" s="434"/>
      <c r="D255" s="434"/>
      <c r="E255" s="47">
        <v>38000</v>
      </c>
      <c r="F255" s="20"/>
      <c r="K255" s="12"/>
    </row>
    <row r="256" spans="1:11" s="7" customFormat="1" ht="13.5" thickBot="1">
      <c r="A256" s="190">
        <v>31</v>
      </c>
      <c r="B256" s="291" t="s">
        <v>172</v>
      </c>
      <c r="C256" s="434"/>
      <c r="D256" s="434"/>
      <c r="E256" s="47">
        <v>9000</v>
      </c>
      <c r="F256" s="20"/>
      <c r="K256" s="12"/>
    </row>
    <row r="257" spans="1:11" ht="19.5" thickBot="1">
      <c r="A257" s="342" t="s">
        <v>16</v>
      </c>
      <c r="B257" s="343"/>
      <c r="C257" s="343"/>
      <c r="D257" s="344"/>
      <c r="E257" s="143">
        <f>E198+E67+E18+E11</f>
        <v>146431757</v>
      </c>
      <c r="I257" s="3"/>
      <c r="K257" s="3"/>
    </row>
    <row r="258" spans="1:11" ht="30.75" customHeight="1">
      <c r="A258" s="464" t="s">
        <v>230</v>
      </c>
      <c r="B258" s="465"/>
      <c r="C258" s="465"/>
      <c r="D258" s="465"/>
      <c r="E258" s="466"/>
      <c r="K258" s="3"/>
    </row>
    <row r="259" spans="1:11" s="14" customFormat="1" ht="18" customHeight="1">
      <c r="A259" s="298" t="s">
        <v>30</v>
      </c>
      <c r="B259" s="299"/>
      <c r="C259" s="299"/>
      <c r="D259" s="299"/>
      <c r="E259" s="300"/>
      <c r="K259" s="15"/>
    </row>
    <row r="260" spans="1:11" s="14" customFormat="1" ht="18" customHeight="1">
      <c r="A260" s="100"/>
      <c r="B260" s="37"/>
      <c r="C260" s="37"/>
      <c r="D260" s="37"/>
      <c r="E260" s="101"/>
      <c r="K260" s="15"/>
    </row>
    <row r="261" spans="1:11" ht="27.75" customHeight="1">
      <c r="A261" s="38" t="s">
        <v>1</v>
      </c>
      <c r="B261" s="38" t="s">
        <v>43</v>
      </c>
      <c r="C261" s="39" t="s">
        <v>29</v>
      </c>
      <c r="D261" s="124"/>
      <c r="E261" s="125"/>
      <c r="K261" s="3"/>
    </row>
    <row r="262" spans="1:11" ht="13.5" customHeight="1" thickBot="1">
      <c r="A262" s="126">
        <v>0</v>
      </c>
      <c r="B262" s="127">
        <v>1</v>
      </c>
      <c r="C262" s="127">
        <v>2</v>
      </c>
      <c r="D262" s="127"/>
      <c r="E262" s="128"/>
      <c r="K262" s="3"/>
    </row>
    <row r="263" spans="1:11" ht="17.25" customHeight="1">
      <c r="A263" s="102" t="s">
        <v>5</v>
      </c>
      <c r="B263" s="361" t="s">
        <v>6</v>
      </c>
      <c r="C263" s="362"/>
      <c r="D263" s="363"/>
      <c r="E263" s="129">
        <v>0</v>
      </c>
      <c r="K263" s="3"/>
    </row>
    <row r="264" spans="1:5" ht="14.25" customHeight="1">
      <c r="A264" s="103" t="s">
        <v>9</v>
      </c>
      <c r="B264" s="283" t="s">
        <v>20</v>
      </c>
      <c r="C264" s="284"/>
      <c r="D264" s="285"/>
      <c r="E264" s="130">
        <f>E265+E267+E275</f>
        <v>9225958</v>
      </c>
    </row>
    <row r="265" spans="1:5" ht="12.75">
      <c r="A265" s="348" t="s">
        <v>67</v>
      </c>
      <c r="B265" s="349"/>
      <c r="C265" s="349"/>
      <c r="D265" s="349"/>
      <c r="E265" s="43">
        <f>SUM(E266)</f>
        <v>33600</v>
      </c>
    </row>
    <row r="266" spans="1:5" s="20" customFormat="1" ht="12.75">
      <c r="A266" s="28">
        <v>1</v>
      </c>
      <c r="B266" s="258" t="s">
        <v>89</v>
      </c>
      <c r="C266" s="281"/>
      <c r="D266" s="282"/>
      <c r="E266" s="193">
        <v>33600</v>
      </c>
    </row>
    <row r="267" spans="1:5" s="20" customFormat="1" ht="12.75">
      <c r="A267" s="348" t="s">
        <v>22</v>
      </c>
      <c r="B267" s="349"/>
      <c r="C267" s="349"/>
      <c r="D267" s="349"/>
      <c r="E267" s="43">
        <f>SUM(E268:E274)</f>
        <v>2683358</v>
      </c>
    </row>
    <row r="268" spans="1:5" s="20" customFormat="1" ht="38.25" customHeight="1">
      <c r="A268" s="19">
        <v>1</v>
      </c>
      <c r="B268" s="255" t="s">
        <v>137</v>
      </c>
      <c r="C268" s="256"/>
      <c r="D268" s="257"/>
      <c r="E268" s="36">
        <v>833200</v>
      </c>
    </row>
    <row r="269" spans="1:5" ht="34.5" customHeight="1">
      <c r="A269" s="19">
        <v>2</v>
      </c>
      <c r="B269" s="255" t="s">
        <v>133</v>
      </c>
      <c r="C269" s="256" t="s">
        <v>133</v>
      </c>
      <c r="D269" s="257" t="s">
        <v>133</v>
      </c>
      <c r="E269" s="36">
        <v>243000</v>
      </c>
    </row>
    <row r="270" spans="1:5" s="20" customFormat="1" ht="27.75" customHeight="1">
      <c r="A270" s="19">
        <v>3</v>
      </c>
      <c r="B270" s="255" t="s">
        <v>134</v>
      </c>
      <c r="C270" s="256" t="s">
        <v>134</v>
      </c>
      <c r="D270" s="257" t="s">
        <v>134</v>
      </c>
      <c r="E270" s="36">
        <v>100300</v>
      </c>
    </row>
    <row r="271" spans="1:5" s="20" customFormat="1" ht="29.25" customHeight="1">
      <c r="A271" s="19">
        <v>4</v>
      </c>
      <c r="B271" s="255" t="s">
        <v>198</v>
      </c>
      <c r="C271" s="256"/>
      <c r="D271" s="257"/>
      <c r="E271" s="36">
        <v>686586</v>
      </c>
    </row>
    <row r="272" spans="1:5" s="20" customFormat="1" ht="36" customHeight="1">
      <c r="A272" s="19">
        <v>5</v>
      </c>
      <c r="B272" s="255" t="s">
        <v>204</v>
      </c>
      <c r="C272" s="256"/>
      <c r="D272" s="257"/>
      <c r="E272" s="36">
        <v>401030</v>
      </c>
    </row>
    <row r="273" spans="1:5" s="20" customFormat="1" ht="41.25" customHeight="1">
      <c r="A273" s="19">
        <v>6</v>
      </c>
      <c r="B273" s="350" t="s">
        <v>209</v>
      </c>
      <c r="C273" s="351"/>
      <c r="D273" s="352"/>
      <c r="E273" s="36">
        <v>240618</v>
      </c>
    </row>
    <row r="274" spans="1:5" s="20" customFormat="1" ht="57" customHeight="1">
      <c r="A274" s="19">
        <v>7</v>
      </c>
      <c r="B274" s="350" t="s">
        <v>210</v>
      </c>
      <c r="C274" s="351"/>
      <c r="D274" s="352"/>
      <c r="E274" s="36">
        <v>178624</v>
      </c>
    </row>
    <row r="275" spans="1:5" s="20" customFormat="1" ht="12.75">
      <c r="A275" s="348" t="s">
        <v>63</v>
      </c>
      <c r="B275" s="349"/>
      <c r="C275" s="349"/>
      <c r="D275" s="349"/>
      <c r="E275" s="43">
        <f>E276</f>
        <v>6509000</v>
      </c>
    </row>
    <row r="276" spans="1:5" s="20" customFormat="1" ht="32.25" customHeight="1">
      <c r="A276" s="232">
        <v>1</v>
      </c>
      <c r="B276" s="345" t="s">
        <v>186</v>
      </c>
      <c r="C276" s="346"/>
      <c r="D276" s="347"/>
      <c r="E276" s="226">
        <v>6509000</v>
      </c>
    </row>
    <row r="277" spans="1:5" ht="32.25" customHeight="1">
      <c r="A277" s="33" t="s">
        <v>11</v>
      </c>
      <c r="B277" s="367" t="s">
        <v>44</v>
      </c>
      <c r="C277" s="367"/>
      <c r="D277" s="367"/>
      <c r="E277" s="131">
        <f>E278+E282</f>
        <v>478900</v>
      </c>
    </row>
    <row r="278" spans="1:5" ht="12.75" customHeight="1">
      <c r="A278" s="358" t="s">
        <v>46</v>
      </c>
      <c r="B278" s="359"/>
      <c r="C278" s="359"/>
      <c r="D278" s="360"/>
      <c r="E278" s="44">
        <f>SUM(E279:E281)</f>
        <v>478900</v>
      </c>
    </row>
    <row r="279" spans="1:5" s="20" customFormat="1" ht="27.75" customHeight="1">
      <c r="A279" s="19">
        <v>1</v>
      </c>
      <c r="B279" s="255" t="s">
        <v>350</v>
      </c>
      <c r="C279" s="256" t="s">
        <v>184</v>
      </c>
      <c r="D279" s="257" t="s">
        <v>184</v>
      </c>
      <c r="E279" s="199">
        <v>500</v>
      </c>
    </row>
    <row r="280" spans="1:5" s="20" customFormat="1" ht="27" customHeight="1">
      <c r="A280" s="19">
        <v>2</v>
      </c>
      <c r="B280" s="255" t="s">
        <v>351</v>
      </c>
      <c r="C280" s="256" t="s">
        <v>185</v>
      </c>
      <c r="D280" s="257" t="s">
        <v>185</v>
      </c>
      <c r="E280" s="199">
        <v>2400</v>
      </c>
    </row>
    <row r="281" spans="1:5" s="20" customFormat="1" ht="12.75" customHeight="1">
      <c r="A281" s="19">
        <v>3</v>
      </c>
      <c r="B281" s="255" t="s">
        <v>227</v>
      </c>
      <c r="C281" s="256"/>
      <c r="D281" s="257"/>
      <c r="E281" s="199">
        <v>476000</v>
      </c>
    </row>
    <row r="282" spans="1:5" ht="17.25" customHeight="1">
      <c r="A282" s="364" t="s">
        <v>10</v>
      </c>
      <c r="B282" s="365"/>
      <c r="C282" s="458" t="s">
        <v>7</v>
      </c>
      <c r="D282" s="459"/>
      <c r="E282" s="132">
        <f>SUM(E283:E283)</f>
        <v>0</v>
      </c>
    </row>
    <row r="283" spans="1:5" ht="12.75">
      <c r="A283" s="67">
        <v>1</v>
      </c>
      <c r="B283" s="255"/>
      <c r="C283" s="256"/>
      <c r="D283" s="257"/>
      <c r="E283" s="133">
        <v>0</v>
      </c>
    </row>
    <row r="284" spans="1:5" s="20" customFormat="1" ht="57.75" customHeight="1">
      <c r="A284" s="33" t="s">
        <v>13</v>
      </c>
      <c r="B284" s="367" t="s">
        <v>354</v>
      </c>
      <c r="C284" s="367"/>
      <c r="D284" s="367"/>
      <c r="E284" s="131">
        <v>0</v>
      </c>
    </row>
    <row r="285" spans="1:5" ht="36.75" customHeight="1">
      <c r="A285" s="33" t="s">
        <v>14</v>
      </c>
      <c r="B285" s="367" t="s">
        <v>45</v>
      </c>
      <c r="C285" s="367"/>
      <c r="D285" s="367"/>
      <c r="E285" s="130">
        <f>E286+E291+E304+E306+E321</f>
        <v>76239802</v>
      </c>
    </row>
    <row r="286" spans="1:5" ht="12.75">
      <c r="A286" s="455" t="s">
        <v>22</v>
      </c>
      <c r="B286" s="456"/>
      <c r="C286" s="456"/>
      <c r="D286" s="457"/>
      <c r="E286" s="34">
        <f>SUM(E287:E290)</f>
        <v>3494550</v>
      </c>
    </row>
    <row r="287" spans="1:5" s="20" customFormat="1" ht="18" customHeight="1">
      <c r="A287" s="67">
        <v>1</v>
      </c>
      <c r="B287" s="255" t="s">
        <v>132</v>
      </c>
      <c r="C287" s="256"/>
      <c r="D287" s="257"/>
      <c r="E287" s="21">
        <v>3400000</v>
      </c>
    </row>
    <row r="288" spans="1:5" ht="35.25" customHeight="1">
      <c r="A288" s="67">
        <v>2</v>
      </c>
      <c r="B288" s="255" t="s">
        <v>47</v>
      </c>
      <c r="C288" s="256" t="s">
        <v>47</v>
      </c>
      <c r="D288" s="257" t="s">
        <v>47</v>
      </c>
      <c r="E288" s="47">
        <v>48800</v>
      </c>
    </row>
    <row r="289" spans="1:5" s="20" customFormat="1" ht="25.5" customHeight="1">
      <c r="A289" s="19">
        <v>3</v>
      </c>
      <c r="B289" s="255" t="s">
        <v>94</v>
      </c>
      <c r="C289" s="256"/>
      <c r="D289" s="257"/>
      <c r="E289" s="47">
        <v>33700</v>
      </c>
    </row>
    <row r="290" spans="1:5" ht="29.25" customHeight="1">
      <c r="A290" s="19">
        <v>4</v>
      </c>
      <c r="B290" s="267" t="s">
        <v>135</v>
      </c>
      <c r="C290" s="268"/>
      <c r="D290" s="269"/>
      <c r="E290" s="47">
        <v>12050</v>
      </c>
    </row>
    <row r="291" spans="1:5" ht="12.75">
      <c r="A291" s="371" t="s">
        <v>34</v>
      </c>
      <c r="B291" s="372"/>
      <c r="C291" s="372"/>
      <c r="D291" s="373"/>
      <c r="E291" s="34">
        <f>SUM(E292:E303)</f>
        <v>19532500</v>
      </c>
    </row>
    <row r="292" spans="1:5" ht="25.5" customHeight="1">
      <c r="A292" s="19">
        <v>1</v>
      </c>
      <c r="B292" s="255" t="s">
        <v>90</v>
      </c>
      <c r="C292" s="256"/>
      <c r="D292" s="257"/>
      <c r="E292" s="47">
        <v>5000000</v>
      </c>
    </row>
    <row r="293" spans="1:5" ht="27.75" customHeight="1">
      <c r="A293" s="19">
        <v>2</v>
      </c>
      <c r="B293" s="255" t="s">
        <v>91</v>
      </c>
      <c r="C293" s="256"/>
      <c r="D293" s="257"/>
      <c r="E293" s="47">
        <v>136000</v>
      </c>
    </row>
    <row r="294" spans="1:5" s="20" customFormat="1" ht="27" customHeight="1">
      <c r="A294" s="19">
        <v>3</v>
      </c>
      <c r="B294" s="255" t="s">
        <v>92</v>
      </c>
      <c r="C294" s="256"/>
      <c r="D294" s="257"/>
      <c r="E294" s="47">
        <v>38000</v>
      </c>
    </row>
    <row r="295" spans="1:5" ht="26.25" customHeight="1">
      <c r="A295" s="19">
        <v>4</v>
      </c>
      <c r="B295" s="255" t="s">
        <v>88</v>
      </c>
      <c r="C295" s="256"/>
      <c r="D295" s="257"/>
      <c r="E295" s="47">
        <v>8333700</v>
      </c>
    </row>
    <row r="296" spans="1:5" ht="27.75" customHeight="1">
      <c r="A296" s="200">
        <v>5</v>
      </c>
      <c r="B296" s="267" t="s">
        <v>66</v>
      </c>
      <c r="C296" s="268"/>
      <c r="D296" s="269"/>
      <c r="E296" s="47">
        <v>2500000</v>
      </c>
    </row>
    <row r="297" spans="1:5" ht="33.75" customHeight="1">
      <c r="A297" s="200">
        <v>6</v>
      </c>
      <c r="B297" s="255" t="s">
        <v>74</v>
      </c>
      <c r="C297" s="256"/>
      <c r="D297" s="257"/>
      <c r="E297" s="47">
        <v>47600</v>
      </c>
    </row>
    <row r="298" spans="1:5" ht="36.75" customHeight="1">
      <c r="A298" s="200">
        <v>7</v>
      </c>
      <c r="B298" s="255" t="s">
        <v>75</v>
      </c>
      <c r="C298" s="256"/>
      <c r="D298" s="257"/>
      <c r="E298" s="47">
        <v>38000</v>
      </c>
    </row>
    <row r="299" spans="1:5" ht="45" customHeight="1">
      <c r="A299" s="154">
        <v>8</v>
      </c>
      <c r="B299" s="255" t="s">
        <v>86</v>
      </c>
      <c r="C299" s="256" t="s">
        <v>76</v>
      </c>
      <c r="D299" s="257" t="s">
        <v>76</v>
      </c>
      <c r="E299" s="47">
        <v>118800</v>
      </c>
    </row>
    <row r="300" spans="1:5" ht="39.75" customHeight="1">
      <c r="A300" s="19">
        <v>9</v>
      </c>
      <c r="B300" s="255" t="s">
        <v>87</v>
      </c>
      <c r="C300" s="256" t="s">
        <v>77</v>
      </c>
      <c r="D300" s="257" t="s">
        <v>77</v>
      </c>
      <c r="E300" s="47">
        <v>26800</v>
      </c>
    </row>
    <row r="301" spans="1:5" ht="12.75" customHeight="1">
      <c r="A301" s="232">
        <v>10</v>
      </c>
      <c r="B301" s="273" t="s">
        <v>105</v>
      </c>
      <c r="C301" s="274"/>
      <c r="D301" s="275"/>
      <c r="E301" s="233">
        <v>3200000</v>
      </c>
    </row>
    <row r="302" spans="1:5" ht="29.25" customHeight="1">
      <c r="A302" s="19">
        <v>11</v>
      </c>
      <c r="B302" s="255" t="s">
        <v>106</v>
      </c>
      <c r="C302" s="256"/>
      <c r="D302" s="257"/>
      <c r="E302" s="47">
        <v>81600</v>
      </c>
    </row>
    <row r="303" spans="1:5" ht="27.75" customHeight="1">
      <c r="A303" s="19">
        <v>12</v>
      </c>
      <c r="B303" s="255" t="s">
        <v>107</v>
      </c>
      <c r="C303" s="256"/>
      <c r="D303" s="257"/>
      <c r="E303" s="47">
        <v>12000</v>
      </c>
    </row>
    <row r="304" spans="1:5" ht="27.75" customHeight="1">
      <c r="A304" s="374" t="s">
        <v>360</v>
      </c>
      <c r="B304" s="375"/>
      <c r="C304" s="374"/>
      <c r="D304" s="375"/>
      <c r="E304" s="210">
        <f>SUM(E305)</f>
        <v>10000</v>
      </c>
    </row>
    <row r="305" spans="1:5" s="20" customFormat="1" ht="27.75" customHeight="1">
      <c r="A305" s="209">
        <v>1</v>
      </c>
      <c r="B305" s="211" t="s">
        <v>359</v>
      </c>
      <c r="C305" s="212"/>
      <c r="D305" s="213"/>
      <c r="E305" s="47">
        <v>10000</v>
      </c>
    </row>
    <row r="306" spans="1:5" ht="12.75" customHeight="1">
      <c r="A306" s="473" t="s">
        <v>46</v>
      </c>
      <c r="B306" s="474"/>
      <c r="C306" s="474"/>
      <c r="D306" s="475"/>
      <c r="E306" s="34">
        <f>SUM(E307:E320)</f>
        <v>27184752</v>
      </c>
    </row>
    <row r="307" spans="1:5" ht="12.75" customHeight="1">
      <c r="A307" s="200">
        <v>1</v>
      </c>
      <c r="B307" s="255" t="s">
        <v>50</v>
      </c>
      <c r="C307" s="256" t="s">
        <v>50</v>
      </c>
      <c r="D307" s="257" t="s">
        <v>50</v>
      </c>
      <c r="E307" s="47">
        <v>1728600</v>
      </c>
    </row>
    <row r="308" spans="1:5" ht="12.75" customHeight="1">
      <c r="A308" s="200">
        <v>2</v>
      </c>
      <c r="B308" s="255" t="s">
        <v>51</v>
      </c>
      <c r="C308" s="256" t="s">
        <v>51</v>
      </c>
      <c r="D308" s="257" t="s">
        <v>51</v>
      </c>
      <c r="E308" s="47">
        <v>473300</v>
      </c>
    </row>
    <row r="309" spans="1:5" ht="12.75" customHeight="1">
      <c r="A309" s="200">
        <v>3</v>
      </c>
      <c r="B309" s="255" t="s">
        <v>52</v>
      </c>
      <c r="C309" s="256" t="s">
        <v>52</v>
      </c>
      <c r="D309" s="257" t="s">
        <v>52</v>
      </c>
      <c r="E309" s="47">
        <v>1586200</v>
      </c>
    </row>
    <row r="310" spans="1:5" ht="12.75" customHeight="1">
      <c r="A310" s="200">
        <v>4</v>
      </c>
      <c r="B310" s="261" t="s">
        <v>53</v>
      </c>
      <c r="C310" s="262" t="s">
        <v>53</v>
      </c>
      <c r="D310" s="263" t="s">
        <v>53</v>
      </c>
      <c r="E310" s="199">
        <v>2100000</v>
      </c>
    </row>
    <row r="311" spans="1:5" ht="30.75" customHeight="1">
      <c r="A311" s="200">
        <v>5</v>
      </c>
      <c r="B311" s="255" t="s">
        <v>71</v>
      </c>
      <c r="C311" s="256"/>
      <c r="D311" s="257"/>
      <c r="E311" s="199">
        <v>20163000</v>
      </c>
    </row>
    <row r="312" spans="1:5" ht="29.25" customHeight="1">
      <c r="A312" s="200">
        <v>6</v>
      </c>
      <c r="B312" s="255" t="s">
        <v>72</v>
      </c>
      <c r="C312" s="256" t="s">
        <v>72</v>
      </c>
      <c r="D312" s="257" t="s">
        <v>72</v>
      </c>
      <c r="E312" s="199">
        <v>132000</v>
      </c>
    </row>
    <row r="313" spans="1:5" s="20" customFormat="1" ht="33.75" customHeight="1">
      <c r="A313" s="200">
        <v>7</v>
      </c>
      <c r="B313" s="255" t="s">
        <v>73</v>
      </c>
      <c r="C313" s="256" t="s">
        <v>73</v>
      </c>
      <c r="D313" s="257" t="s">
        <v>73</v>
      </c>
      <c r="E313" s="199">
        <v>80000</v>
      </c>
    </row>
    <row r="314" spans="1:5" ht="12.75">
      <c r="A314" s="200">
        <v>8</v>
      </c>
      <c r="B314" s="255" t="s">
        <v>54</v>
      </c>
      <c r="C314" s="256" t="s">
        <v>50</v>
      </c>
      <c r="D314" s="257" t="s">
        <v>50</v>
      </c>
      <c r="E314" s="199">
        <v>13900</v>
      </c>
    </row>
    <row r="315" spans="1:5" s="20" customFormat="1" ht="12.75">
      <c r="A315" s="200">
        <v>9</v>
      </c>
      <c r="B315" s="255" t="s">
        <v>55</v>
      </c>
      <c r="C315" s="256" t="s">
        <v>51</v>
      </c>
      <c r="D315" s="257" t="s">
        <v>51</v>
      </c>
      <c r="E315" s="199">
        <v>5400</v>
      </c>
    </row>
    <row r="316" spans="1:24" ht="12.75">
      <c r="A316" s="200">
        <v>10</v>
      </c>
      <c r="B316" s="255" t="s">
        <v>56</v>
      </c>
      <c r="C316" s="256" t="s">
        <v>52</v>
      </c>
      <c r="D316" s="257" t="s">
        <v>52</v>
      </c>
      <c r="E316" s="199">
        <v>12400</v>
      </c>
      <c r="G316" s="6"/>
      <c r="H316" s="6"/>
      <c r="I316" s="6"/>
      <c r="J316" s="6"/>
      <c r="K316" s="6"/>
      <c r="L316" s="6"/>
      <c r="M316" s="6"/>
      <c r="N316" s="6"/>
      <c r="O316" s="6"/>
      <c r="P316" s="6"/>
      <c r="Q316" s="6"/>
      <c r="R316" s="6"/>
      <c r="S316" s="6"/>
      <c r="T316" s="6"/>
      <c r="U316" s="6"/>
      <c r="V316" s="6"/>
      <c r="W316" s="6"/>
      <c r="X316" s="6"/>
    </row>
    <row r="317" spans="1:24" ht="15.75">
      <c r="A317" s="200">
        <v>11</v>
      </c>
      <c r="B317" s="261" t="s">
        <v>57</v>
      </c>
      <c r="C317" s="262" t="s">
        <v>53</v>
      </c>
      <c r="D317" s="263" t="s">
        <v>53</v>
      </c>
      <c r="E317" s="199">
        <v>8600</v>
      </c>
      <c r="G317" s="16"/>
      <c r="H317" s="16"/>
      <c r="I317" s="16"/>
      <c r="J317" s="16"/>
      <c r="K317" s="17"/>
      <c r="L317" s="18"/>
      <c r="M317" s="454"/>
      <c r="N317" s="454"/>
      <c r="O317" s="6"/>
      <c r="P317" s="6"/>
      <c r="Q317" s="6"/>
      <c r="R317" s="6"/>
      <c r="S317" s="6"/>
      <c r="T317" s="6"/>
      <c r="U317" s="6"/>
      <c r="V317" s="6"/>
      <c r="W317" s="6"/>
      <c r="X317" s="6"/>
    </row>
    <row r="318" spans="1:14" ht="27" customHeight="1">
      <c r="A318" s="200">
        <v>12</v>
      </c>
      <c r="B318" s="255" t="s">
        <v>58</v>
      </c>
      <c r="C318" s="256" t="s">
        <v>50</v>
      </c>
      <c r="D318" s="257" t="s">
        <v>50</v>
      </c>
      <c r="E318" s="199">
        <v>4752</v>
      </c>
      <c r="N318" s="18"/>
    </row>
    <row r="319" spans="1:14" ht="31.5" customHeight="1">
      <c r="A319" s="200">
        <v>13</v>
      </c>
      <c r="B319" s="267" t="s">
        <v>347</v>
      </c>
      <c r="C319" s="268"/>
      <c r="D319" s="269"/>
      <c r="E319" s="199">
        <v>867600</v>
      </c>
      <c r="F319" s="20"/>
      <c r="G319" s="20"/>
      <c r="N319" s="46"/>
    </row>
    <row r="320" spans="1:14" ht="27.75" customHeight="1">
      <c r="A320" s="200">
        <v>14</v>
      </c>
      <c r="B320" s="261" t="s">
        <v>59</v>
      </c>
      <c r="C320" s="262" t="s">
        <v>53</v>
      </c>
      <c r="D320" s="263" t="s">
        <v>53</v>
      </c>
      <c r="E320" s="199">
        <v>9000</v>
      </c>
      <c r="F320" s="20"/>
      <c r="G320" s="20"/>
      <c r="N320" s="46"/>
    </row>
    <row r="321" spans="1:14" ht="30" customHeight="1">
      <c r="A321" s="371" t="s">
        <v>63</v>
      </c>
      <c r="B321" s="372"/>
      <c r="C321" s="372"/>
      <c r="D321" s="373"/>
      <c r="E321" s="34">
        <f>SUM(E322:E325)</f>
        <v>26018000</v>
      </c>
      <c r="F321" s="20"/>
      <c r="G321" s="20"/>
      <c r="N321" s="46"/>
    </row>
    <row r="322" spans="1:14" ht="27" customHeight="1">
      <c r="A322" s="232">
        <v>1</v>
      </c>
      <c r="B322" s="273" t="s">
        <v>186</v>
      </c>
      <c r="C322" s="274"/>
      <c r="D322" s="275"/>
      <c r="E322" s="236">
        <v>1516000</v>
      </c>
      <c r="F322" s="20"/>
      <c r="G322" s="20"/>
      <c r="N322" s="46"/>
    </row>
    <row r="323" spans="1:14" ht="46.5" customHeight="1">
      <c r="A323" s="19">
        <v>2</v>
      </c>
      <c r="B323" s="255" t="s">
        <v>78</v>
      </c>
      <c r="C323" s="256"/>
      <c r="D323" s="257"/>
      <c r="E323" s="47">
        <v>24000000</v>
      </c>
      <c r="F323" s="20"/>
      <c r="G323" s="20"/>
      <c r="N323" s="46"/>
    </row>
    <row r="324" spans="1:14" ht="48" customHeight="1">
      <c r="A324" s="154">
        <v>3</v>
      </c>
      <c r="B324" s="255" t="s">
        <v>64</v>
      </c>
      <c r="C324" s="256" t="s">
        <v>60</v>
      </c>
      <c r="D324" s="257" t="s">
        <v>60</v>
      </c>
      <c r="E324" s="199">
        <v>385600</v>
      </c>
      <c r="F324" s="20"/>
      <c r="G324" s="20"/>
      <c r="N324" s="46"/>
    </row>
    <row r="325" spans="1:14" ht="45" customHeight="1" thickBot="1">
      <c r="A325" s="154">
        <v>4</v>
      </c>
      <c r="B325" s="261" t="s">
        <v>65</v>
      </c>
      <c r="C325" s="262" t="s">
        <v>61</v>
      </c>
      <c r="D325" s="263" t="s">
        <v>61</v>
      </c>
      <c r="E325" s="199">
        <v>116400</v>
      </c>
      <c r="F325" s="20"/>
      <c r="G325" s="20"/>
      <c r="N325" s="46"/>
    </row>
    <row r="326" spans="1:7" ht="25.5" customHeight="1">
      <c r="A326" s="460" t="s">
        <v>355</v>
      </c>
      <c r="B326" s="461"/>
      <c r="C326" s="461"/>
      <c r="D326" s="462"/>
      <c r="E326" s="134">
        <f>E285+E277+E264</f>
        <v>85944660</v>
      </c>
      <c r="F326" s="20"/>
      <c r="G326" s="20"/>
    </row>
    <row r="327" spans="1:5" s="20" customFormat="1" ht="9.75" customHeight="1">
      <c r="A327" s="135"/>
      <c r="B327" s="135"/>
      <c r="C327" s="136"/>
      <c r="D327"/>
      <c r="E327"/>
    </row>
    <row r="328" spans="1:5" s="20" customFormat="1" ht="49.5" customHeight="1">
      <c r="A328" s="463" t="s">
        <v>352</v>
      </c>
      <c r="B328" s="463"/>
      <c r="C328" s="463"/>
      <c r="D328" s="463"/>
      <c r="E328" s="463"/>
    </row>
    <row r="329" spans="1:5" ht="18">
      <c r="A329" s="109" t="s">
        <v>5</v>
      </c>
      <c r="B329" s="448" t="s">
        <v>6</v>
      </c>
      <c r="C329" s="449"/>
      <c r="D329" s="450"/>
      <c r="E329" s="137">
        <v>0</v>
      </c>
    </row>
    <row r="330" spans="1:5" s="20" customFormat="1" ht="15.75">
      <c r="A330" s="103" t="s">
        <v>9</v>
      </c>
      <c r="B330" s="283" t="s">
        <v>20</v>
      </c>
      <c r="C330" s="284"/>
      <c r="D330" s="285"/>
      <c r="E330" s="130">
        <f>E331+E333</f>
        <v>32108769</v>
      </c>
    </row>
    <row r="331" spans="1:6" ht="18.75" customHeight="1">
      <c r="A331" s="451" t="s">
        <v>67</v>
      </c>
      <c r="B331" s="452"/>
      <c r="C331" s="452"/>
      <c r="D331" s="453"/>
      <c r="E331" s="138">
        <f>SUM(E332)</f>
        <v>1000</v>
      </c>
      <c r="F331" s="20"/>
    </row>
    <row r="332" spans="1:5" s="20" customFormat="1" ht="12.75">
      <c r="A332" s="19">
        <v>1</v>
      </c>
      <c r="B332" s="270" t="s">
        <v>256</v>
      </c>
      <c r="C332" s="271"/>
      <c r="D332" s="272"/>
      <c r="E332" s="201">
        <v>1000</v>
      </c>
    </row>
    <row r="333" spans="1:6" ht="15.75">
      <c r="A333" s="376" t="s">
        <v>63</v>
      </c>
      <c r="B333" s="377"/>
      <c r="C333" s="377"/>
      <c r="D333" s="378"/>
      <c r="E333" s="139">
        <f>SUM(E334)</f>
        <v>32107769</v>
      </c>
      <c r="F333" s="20"/>
    </row>
    <row r="334" spans="1:5" s="20" customFormat="1" ht="12.75">
      <c r="A334" s="19">
        <v>1</v>
      </c>
      <c r="B334" s="292" t="s">
        <v>305</v>
      </c>
      <c r="C334" s="293"/>
      <c r="D334" s="294"/>
      <c r="E334" s="179">
        <v>32107769</v>
      </c>
    </row>
    <row r="335" spans="1:6" ht="39" customHeight="1">
      <c r="A335" s="108" t="s">
        <v>11</v>
      </c>
      <c r="B335" s="379" t="s">
        <v>44</v>
      </c>
      <c r="C335" s="379"/>
      <c r="D335" s="379"/>
      <c r="E335" s="131">
        <f>E339+E342+E336</f>
        <v>2841765</v>
      </c>
      <c r="F335" s="20"/>
    </row>
    <row r="336" spans="1:6" ht="15.75">
      <c r="A336" s="376" t="s">
        <v>22</v>
      </c>
      <c r="B336" s="377"/>
      <c r="C336" s="377"/>
      <c r="D336" s="378"/>
      <c r="E336" s="140">
        <f>SUM(E337:E338)</f>
        <v>511819</v>
      </c>
      <c r="F336" s="20"/>
    </row>
    <row r="337" spans="1:6" ht="12.75" customHeight="1">
      <c r="A337" s="202">
        <v>1</v>
      </c>
      <c r="B337" s="255" t="s">
        <v>245</v>
      </c>
      <c r="C337" s="256"/>
      <c r="D337" s="257"/>
      <c r="E337" s="203">
        <v>157080</v>
      </c>
      <c r="F337" s="20"/>
    </row>
    <row r="338" spans="1:6" ht="34.5" customHeight="1">
      <c r="A338" s="202">
        <v>2</v>
      </c>
      <c r="B338" s="255" t="s">
        <v>353</v>
      </c>
      <c r="C338" s="256"/>
      <c r="D338" s="257"/>
      <c r="E338" s="203">
        <v>354739</v>
      </c>
      <c r="F338" s="20"/>
    </row>
    <row r="339" spans="1:6" ht="16.5" customHeight="1">
      <c r="A339" s="451" t="s">
        <v>34</v>
      </c>
      <c r="B339" s="452"/>
      <c r="C339" s="452"/>
      <c r="D339" s="453"/>
      <c r="E339" s="140">
        <f>SUM(E340:E341)</f>
        <v>881415</v>
      </c>
      <c r="F339" s="20"/>
    </row>
    <row r="340" spans="1:6" ht="24" customHeight="1">
      <c r="A340" s="19">
        <v>1</v>
      </c>
      <c r="B340" s="270" t="s">
        <v>211</v>
      </c>
      <c r="C340" s="271"/>
      <c r="D340" s="272"/>
      <c r="E340" s="201">
        <v>328350</v>
      </c>
      <c r="F340" s="20"/>
    </row>
    <row r="341" spans="1:6" ht="22.5" customHeight="1">
      <c r="A341" s="19">
        <v>2</v>
      </c>
      <c r="B341" s="270" t="s">
        <v>255</v>
      </c>
      <c r="C341" s="271"/>
      <c r="D341" s="272"/>
      <c r="E341" s="201">
        <v>553065</v>
      </c>
      <c r="F341" s="20"/>
    </row>
    <row r="342" spans="1:6" ht="15.75">
      <c r="A342" s="451" t="s">
        <v>46</v>
      </c>
      <c r="B342" s="452"/>
      <c r="C342" s="452"/>
      <c r="D342" s="453"/>
      <c r="E342" s="140">
        <f>SUM(E343:E355)</f>
        <v>1448531</v>
      </c>
      <c r="F342" s="20"/>
    </row>
    <row r="343" spans="1:6" ht="12.75">
      <c r="A343" s="19">
        <v>1</v>
      </c>
      <c r="B343" s="267" t="s">
        <v>260</v>
      </c>
      <c r="C343" s="268" t="s">
        <v>260</v>
      </c>
      <c r="D343" s="269" t="s">
        <v>260</v>
      </c>
      <c r="E343" s="204">
        <v>65000</v>
      </c>
      <c r="F343" s="20"/>
    </row>
    <row r="344" spans="1:6" ht="12.75">
      <c r="A344" s="19">
        <v>2</v>
      </c>
      <c r="B344" s="267" t="s">
        <v>261</v>
      </c>
      <c r="C344" s="268" t="s">
        <v>261</v>
      </c>
      <c r="D344" s="269" t="s">
        <v>261</v>
      </c>
      <c r="E344" s="204">
        <v>46802</v>
      </c>
      <c r="F344" s="20"/>
    </row>
    <row r="345" spans="1:6" ht="12.75">
      <c r="A345" s="19">
        <v>3</v>
      </c>
      <c r="B345" s="267" t="s">
        <v>262</v>
      </c>
      <c r="C345" s="268" t="s">
        <v>262</v>
      </c>
      <c r="D345" s="269" t="s">
        <v>262</v>
      </c>
      <c r="E345" s="204">
        <v>46802</v>
      </c>
      <c r="F345" s="20"/>
    </row>
    <row r="346" spans="1:6" ht="12.75">
      <c r="A346" s="19">
        <v>4</v>
      </c>
      <c r="B346" s="267" t="s">
        <v>263</v>
      </c>
      <c r="C346" s="268" t="s">
        <v>263</v>
      </c>
      <c r="D346" s="269" t="s">
        <v>263</v>
      </c>
      <c r="E346" s="204">
        <v>46802</v>
      </c>
      <c r="F346" s="20"/>
    </row>
    <row r="347" spans="1:5" ht="12.75">
      <c r="A347" s="19">
        <v>5</v>
      </c>
      <c r="B347" s="267" t="s">
        <v>264</v>
      </c>
      <c r="C347" s="268" t="s">
        <v>264</v>
      </c>
      <c r="D347" s="269" t="s">
        <v>264</v>
      </c>
      <c r="E347" s="204">
        <v>46802</v>
      </c>
    </row>
    <row r="348" spans="1:5" ht="12.75">
      <c r="A348" s="19">
        <v>6</v>
      </c>
      <c r="B348" s="267" t="s">
        <v>265</v>
      </c>
      <c r="C348" s="268" t="s">
        <v>265</v>
      </c>
      <c r="D348" s="269" t="s">
        <v>265</v>
      </c>
      <c r="E348" s="204">
        <v>64355</v>
      </c>
    </row>
    <row r="349" spans="1:5" s="20" customFormat="1" ht="12.75">
      <c r="A349" s="19">
        <v>7</v>
      </c>
      <c r="B349" s="267" t="s">
        <v>264</v>
      </c>
      <c r="C349" s="268" t="s">
        <v>264</v>
      </c>
      <c r="D349" s="269" t="s">
        <v>264</v>
      </c>
      <c r="E349" s="205">
        <v>91498</v>
      </c>
    </row>
    <row r="350" spans="1:5" ht="12.75">
      <c r="A350" s="19">
        <v>8</v>
      </c>
      <c r="B350" s="267" t="s">
        <v>266</v>
      </c>
      <c r="C350" s="268" t="s">
        <v>266</v>
      </c>
      <c r="D350" s="269" t="s">
        <v>266</v>
      </c>
      <c r="E350" s="205">
        <v>40606</v>
      </c>
    </row>
    <row r="351" spans="1:5" s="20" customFormat="1" ht="12.75">
      <c r="A351" s="19">
        <v>9</v>
      </c>
      <c r="B351" s="267" t="s">
        <v>267</v>
      </c>
      <c r="C351" s="268" t="s">
        <v>267</v>
      </c>
      <c r="D351" s="269" t="s">
        <v>267</v>
      </c>
      <c r="E351" s="205">
        <v>48917</v>
      </c>
    </row>
    <row r="352" spans="1:5" s="20" customFormat="1" ht="12.75">
      <c r="A352" s="19">
        <v>10</v>
      </c>
      <c r="B352" s="267" t="s">
        <v>268</v>
      </c>
      <c r="C352" s="268" t="s">
        <v>268</v>
      </c>
      <c r="D352" s="269" t="s">
        <v>268</v>
      </c>
      <c r="E352" s="205">
        <v>42801</v>
      </c>
    </row>
    <row r="353" spans="1:5" s="20" customFormat="1" ht="12.75">
      <c r="A353" s="19">
        <v>11</v>
      </c>
      <c r="B353" s="267" t="s">
        <v>269</v>
      </c>
      <c r="C353" s="268" t="s">
        <v>269</v>
      </c>
      <c r="D353" s="269" t="s">
        <v>269</v>
      </c>
      <c r="E353" s="205">
        <v>15946</v>
      </c>
    </row>
    <row r="354" spans="1:5" s="20" customFormat="1" ht="12.75">
      <c r="A354" s="19">
        <v>12</v>
      </c>
      <c r="B354" s="267" t="s">
        <v>270</v>
      </c>
      <c r="C354" s="268" t="s">
        <v>270</v>
      </c>
      <c r="D354" s="269" t="s">
        <v>270</v>
      </c>
      <c r="E354" s="191">
        <v>65000</v>
      </c>
    </row>
    <row r="355" spans="1:5" s="20" customFormat="1" ht="20.25" customHeight="1">
      <c r="A355" s="19">
        <v>13</v>
      </c>
      <c r="B355" s="267" t="s">
        <v>304</v>
      </c>
      <c r="C355" s="268"/>
      <c r="D355" s="269"/>
      <c r="E355" s="206">
        <v>827200</v>
      </c>
    </row>
    <row r="356" spans="1:5" s="20" customFormat="1" ht="52.5" customHeight="1">
      <c r="A356" s="108" t="s">
        <v>13</v>
      </c>
      <c r="B356" s="379" t="s">
        <v>354</v>
      </c>
      <c r="C356" s="379"/>
      <c r="D356" s="379"/>
      <c r="E356" s="131">
        <v>0</v>
      </c>
    </row>
    <row r="357" spans="1:5" s="20" customFormat="1" ht="27" customHeight="1">
      <c r="A357" s="108" t="s">
        <v>14</v>
      </c>
      <c r="B357" s="379" t="s">
        <v>45</v>
      </c>
      <c r="C357" s="379"/>
      <c r="D357" s="379"/>
      <c r="E357" s="131">
        <f>E358+E365+E372</f>
        <v>32822554</v>
      </c>
    </row>
    <row r="358" spans="1:5" s="20" customFormat="1" ht="27" customHeight="1">
      <c r="A358" s="451" t="s">
        <v>22</v>
      </c>
      <c r="B358" s="452"/>
      <c r="C358" s="452"/>
      <c r="D358" s="453"/>
      <c r="E358" s="141">
        <f>SUM(E359:E364)</f>
        <v>6787963</v>
      </c>
    </row>
    <row r="359" spans="1:5" s="20" customFormat="1" ht="27" customHeight="1">
      <c r="A359" s="67">
        <v>1</v>
      </c>
      <c r="B359" s="255" t="s">
        <v>246</v>
      </c>
      <c r="C359" s="256"/>
      <c r="D359" s="257"/>
      <c r="E359" s="21">
        <v>1607158</v>
      </c>
    </row>
    <row r="360" spans="1:5" s="20" customFormat="1" ht="27" customHeight="1">
      <c r="A360" s="67">
        <v>2</v>
      </c>
      <c r="B360" s="255" t="s">
        <v>247</v>
      </c>
      <c r="C360" s="256" t="s">
        <v>247</v>
      </c>
      <c r="D360" s="257" t="s">
        <v>247</v>
      </c>
      <c r="E360" s="207">
        <v>17066</v>
      </c>
    </row>
    <row r="361" spans="1:5" s="20" customFormat="1" ht="27" customHeight="1">
      <c r="A361" s="67">
        <v>3</v>
      </c>
      <c r="B361" s="255" t="s">
        <v>248</v>
      </c>
      <c r="C361" s="256" t="s">
        <v>248</v>
      </c>
      <c r="D361" s="257" t="s">
        <v>248</v>
      </c>
      <c r="E361" s="207">
        <v>11946</v>
      </c>
    </row>
    <row r="362" spans="1:5" s="20" customFormat="1" ht="27" customHeight="1">
      <c r="A362" s="67">
        <v>4</v>
      </c>
      <c r="B362" s="267" t="s">
        <v>251</v>
      </c>
      <c r="C362" s="268"/>
      <c r="D362" s="269"/>
      <c r="E362" s="116">
        <v>5060232</v>
      </c>
    </row>
    <row r="363" spans="1:5" s="20" customFormat="1" ht="27" customHeight="1">
      <c r="A363" s="67">
        <v>5</v>
      </c>
      <c r="B363" s="267" t="s">
        <v>249</v>
      </c>
      <c r="C363" s="268"/>
      <c r="D363" s="269"/>
      <c r="E363" s="116">
        <v>53859</v>
      </c>
    </row>
    <row r="364" spans="1:5" s="20" customFormat="1" ht="27" customHeight="1">
      <c r="A364" s="67">
        <v>6</v>
      </c>
      <c r="B364" s="267" t="s">
        <v>250</v>
      </c>
      <c r="C364" s="268"/>
      <c r="D364" s="269"/>
      <c r="E364" s="207">
        <v>37702</v>
      </c>
    </row>
    <row r="365" spans="1:5" s="20" customFormat="1" ht="27" customHeight="1">
      <c r="A365" s="376" t="s">
        <v>34</v>
      </c>
      <c r="B365" s="377"/>
      <c r="C365" s="377"/>
      <c r="D365" s="378"/>
      <c r="E365" s="142">
        <f>SUM(E366:E371)</f>
        <v>14669467</v>
      </c>
    </row>
    <row r="366" spans="1:5" s="20" customFormat="1" ht="27" customHeight="1">
      <c r="A366" s="19">
        <v>1</v>
      </c>
      <c r="B366" s="368" t="s">
        <v>252</v>
      </c>
      <c r="C366" s="369"/>
      <c r="D366" s="370"/>
      <c r="E366" s="116">
        <v>2135781</v>
      </c>
    </row>
    <row r="367" spans="1:5" s="20" customFormat="1" ht="27" customHeight="1">
      <c r="A367" s="19">
        <v>2</v>
      </c>
      <c r="B367" s="368" t="s">
        <v>253</v>
      </c>
      <c r="C367" s="369"/>
      <c r="D367" s="370"/>
      <c r="E367" s="116">
        <v>43519</v>
      </c>
    </row>
    <row r="368" spans="1:5" s="20" customFormat="1" ht="27" customHeight="1">
      <c r="A368" s="19">
        <v>3</v>
      </c>
      <c r="B368" s="368" t="s">
        <v>254</v>
      </c>
      <c r="C368" s="369"/>
      <c r="D368" s="370"/>
      <c r="E368" s="116">
        <v>15440</v>
      </c>
    </row>
    <row r="369" spans="1:5" s="20" customFormat="1" ht="12.75">
      <c r="A369" s="19">
        <v>4</v>
      </c>
      <c r="B369" s="368" t="s">
        <v>257</v>
      </c>
      <c r="C369" s="369"/>
      <c r="D369" s="370"/>
      <c r="E369" s="201">
        <v>12290374</v>
      </c>
    </row>
    <row r="370" spans="1:5" s="20" customFormat="1" ht="12.75">
      <c r="A370" s="19">
        <v>5</v>
      </c>
      <c r="B370" s="368" t="s">
        <v>258</v>
      </c>
      <c r="C370" s="369"/>
      <c r="D370" s="370"/>
      <c r="E370" s="201">
        <v>122903</v>
      </c>
    </row>
    <row r="371" spans="1:5" s="20" customFormat="1" ht="27" customHeight="1">
      <c r="A371" s="19">
        <v>6</v>
      </c>
      <c r="B371" s="368" t="s">
        <v>259</v>
      </c>
      <c r="C371" s="369"/>
      <c r="D371" s="370"/>
      <c r="E371" s="201">
        <v>61450</v>
      </c>
    </row>
    <row r="372" spans="1:5" s="20" customFormat="1" ht="27" customHeight="1">
      <c r="A372" s="366" t="s">
        <v>46</v>
      </c>
      <c r="B372" s="366"/>
      <c r="C372" s="366"/>
      <c r="D372" s="366"/>
      <c r="E372" s="142">
        <f>SUM(E373:E408)</f>
        <v>11365124</v>
      </c>
    </row>
    <row r="373" spans="1:5" s="20" customFormat="1" ht="12.75">
      <c r="A373" s="19">
        <v>1</v>
      </c>
      <c r="B373" s="266" t="s">
        <v>271</v>
      </c>
      <c r="C373" s="266" t="s">
        <v>271</v>
      </c>
      <c r="D373" s="266" t="s">
        <v>271</v>
      </c>
      <c r="E373" s="207">
        <v>1105360</v>
      </c>
    </row>
    <row r="374" spans="1:5" s="20" customFormat="1" ht="12.75">
      <c r="A374" s="19">
        <v>2</v>
      </c>
      <c r="B374" s="266" t="s">
        <v>272</v>
      </c>
      <c r="C374" s="266" t="s">
        <v>272</v>
      </c>
      <c r="D374" s="266" t="s">
        <v>272</v>
      </c>
      <c r="E374" s="207">
        <v>824652</v>
      </c>
    </row>
    <row r="375" spans="1:5" s="20" customFormat="1" ht="12.75">
      <c r="A375" s="19">
        <v>3</v>
      </c>
      <c r="B375" s="266" t="s">
        <v>273</v>
      </c>
      <c r="C375" s="266" t="s">
        <v>273</v>
      </c>
      <c r="D375" s="266" t="s">
        <v>273</v>
      </c>
      <c r="E375" s="207">
        <v>1146144</v>
      </c>
    </row>
    <row r="376" spans="1:5" s="20" customFormat="1" ht="12.75">
      <c r="A376" s="19">
        <v>4</v>
      </c>
      <c r="B376" s="266" t="s">
        <v>274</v>
      </c>
      <c r="C376" s="266" t="s">
        <v>274</v>
      </c>
      <c r="D376" s="266" t="s">
        <v>274</v>
      </c>
      <c r="E376" s="207">
        <v>1803946</v>
      </c>
    </row>
    <row r="377" spans="1:5" s="20" customFormat="1" ht="12.75">
      <c r="A377" s="19">
        <v>5</v>
      </c>
      <c r="B377" s="266" t="s">
        <v>275</v>
      </c>
      <c r="C377" s="266" t="s">
        <v>275</v>
      </c>
      <c r="D377" s="266" t="s">
        <v>275</v>
      </c>
      <c r="E377" s="207">
        <v>740157</v>
      </c>
    </row>
    <row r="378" spans="1:5" s="20" customFormat="1" ht="12.75">
      <c r="A378" s="19">
        <v>6</v>
      </c>
      <c r="B378" s="266" t="s">
        <v>276</v>
      </c>
      <c r="C378" s="266" t="s">
        <v>276</v>
      </c>
      <c r="D378" s="266" t="s">
        <v>276</v>
      </c>
      <c r="E378" s="207">
        <v>907316</v>
      </c>
    </row>
    <row r="379" spans="1:5" s="20" customFormat="1" ht="12.75">
      <c r="A379" s="19">
        <v>7</v>
      </c>
      <c r="B379" s="266" t="s">
        <v>275</v>
      </c>
      <c r="C379" s="266" t="s">
        <v>275</v>
      </c>
      <c r="D379" s="266" t="s">
        <v>275</v>
      </c>
      <c r="E379" s="207">
        <v>1386336</v>
      </c>
    </row>
    <row r="380" spans="1:5" s="20" customFormat="1" ht="12.75">
      <c r="A380" s="19">
        <v>8</v>
      </c>
      <c r="B380" s="266" t="s">
        <v>277</v>
      </c>
      <c r="C380" s="266" t="s">
        <v>277</v>
      </c>
      <c r="D380" s="266" t="s">
        <v>277</v>
      </c>
      <c r="E380" s="207">
        <v>615250</v>
      </c>
    </row>
    <row r="381" spans="1:5" s="20" customFormat="1" ht="12.75">
      <c r="A381" s="19">
        <v>9</v>
      </c>
      <c r="B381" s="266" t="s">
        <v>278</v>
      </c>
      <c r="C381" s="266" t="s">
        <v>278</v>
      </c>
      <c r="D381" s="266" t="s">
        <v>278</v>
      </c>
      <c r="E381" s="207">
        <v>741181</v>
      </c>
    </row>
    <row r="382" spans="1:5" s="20" customFormat="1" ht="12.75">
      <c r="A382" s="19">
        <v>10</v>
      </c>
      <c r="B382" s="266" t="s">
        <v>279</v>
      </c>
      <c r="C382" s="266" t="s">
        <v>279</v>
      </c>
      <c r="D382" s="266" t="s">
        <v>279</v>
      </c>
      <c r="E382" s="207">
        <v>648503</v>
      </c>
    </row>
    <row r="383" spans="1:5" s="20" customFormat="1" ht="12.75">
      <c r="A383" s="19">
        <v>11</v>
      </c>
      <c r="B383" s="266" t="s">
        <v>280</v>
      </c>
      <c r="C383" s="266" t="s">
        <v>280</v>
      </c>
      <c r="D383" s="266" t="s">
        <v>280</v>
      </c>
      <c r="E383" s="207">
        <v>241621</v>
      </c>
    </row>
    <row r="384" spans="1:5" s="20" customFormat="1" ht="12.75">
      <c r="A384" s="19">
        <v>12</v>
      </c>
      <c r="B384" s="266" t="s">
        <v>281</v>
      </c>
      <c r="C384" s="266" t="s">
        <v>281</v>
      </c>
      <c r="D384" s="266" t="s">
        <v>281</v>
      </c>
      <c r="E384" s="207">
        <v>900622</v>
      </c>
    </row>
    <row r="385" spans="1:5" s="20" customFormat="1" ht="27" customHeight="1">
      <c r="A385" s="19">
        <v>13</v>
      </c>
      <c r="B385" s="266" t="s">
        <v>282</v>
      </c>
      <c r="C385" s="266" t="s">
        <v>282</v>
      </c>
      <c r="D385" s="266" t="s">
        <v>282</v>
      </c>
      <c r="E385" s="207">
        <v>25000</v>
      </c>
    </row>
    <row r="386" spans="1:5" s="20" customFormat="1" ht="27" customHeight="1">
      <c r="A386" s="19">
        <v>14</v>
      </c>
      <c r="B386" s="266" t="s">
        <v>283</v>
      </c>
      <c r="C386" s="266" t="s">
        <v>283</v>
      </c>
      <c r="D386" s="266" t="s">
        <v>283</v>
      </c>
      <c r="E386" s="207">
        <v>25000</v>
      </c>
    </row>
    <row r="387" spans="1:5" s="20" customFormat="1" ht="27" customHeight="1">
      <c r="A387" s="19">
        <v>15</v>
      </c>
      <c r="B387" s="266" t="s">
        <v>284</v>
      </c>
      <c r="C387" s="266" t="s">
        <v>284</v>
      </c>
      <c r="D387" s="266" t="s">
        <v>284</v>
      </c>
      <c r="E387" s="207">
        <v>25000</v>
      </c>
    </row>
    <row r="388" spans="1:5" s="20" customFormat="1" ht="27" customHeight="1">
      <c r="A388" s="19">
        <v>16</v>
      </c>
      <c r="B388" s="266" t="s">
        <v>285</v>
      </c>
      <c r="C388" s="266" t="s">
        <v>285</v>
      </c>
      <c r="D388" s="266" t="s">
        <v>285</v>
      </c>
      <c r="E388" s="207">
        <v>25000</v>
      </c>
    </row>
    <row r="389" spans="1:5" s="20" customFormat="1" ht="27" customHeight="1">
      <c r="A389" s="19">
        <v>17</v>
      </c>
      <c r="B389" s="266" t="s">
        <v>286</v>
      </c>
      <c r="C389" s="266" t="s">
        <v>286</v>
      </c>
      <c r="D389" s="266" t="s">
        <v>286</v>
      </c>
      <c r="E389" s="207">
        <v>25000</v>
      </c>
    </row>
    <row r="390" spans="1:5" s="20" customFormat="1" ht="27" customHeight="1">
      <c r="A390" s="19">
        <v>18</v>
      </c>
      <c r="B390" s="266" t="s">
        <v>287</v>
      </c>
      <c r="C390" s="266" t="s">
        <v>287</v>
      </c>
      <c r="D390" s="266" t="s">
        <v>287</v>
      </c>
      <c r="E390" s="207">
        <v>25000</v>
      </c>
    </row>
    <row r="391" spans="1:5" s="20" customFormat="1" ht="27" customHeight="1">
      <c r="A391" s="19">
        <v>19</v>
      </c>
      <c r="B391" s="266" t="s">
        <v>286</v>
      </c>
      <c r="C391" s="266" t="s">
        <v>286</v>
      </c>
      <c r="D391" s="266" t="s">
        <v>286</v>
      </c>
      <c r="E391" s="207">
        <v>19408</v>
      </c>
    </row>
    <row r="392" spans="1:5" s="20" customFormat="1" ht="27" customHeight="1">
      <c r="A392" s="19">
        <v>20</v>
      </c>
      <c r="B392" s="266" t="s">
        <v>288</v>
      </c>
      <c r="C392" s="266" t="s">
        <v>288</v>
      </c>
      <c r="D392" s="266" t="s">
        <v>288</v>
      </c>
      <c r="E392" s="207">
        <v>8613</v>
      </c>
    </row>
    <row r="393" spans="1:5" s="20" customFormat="1" ht="27" customHeight="1">
      <c r="A393" s="19">
        <v>21</v>
      </c>
      <c r="B393" s="266" t="s">
        <v>289</v>
      </c>
      <c r="C393" s="266" t="s">
        <v>289</v>
      </c>
      <c r="D393" s="266" t="s">
        <v>289</v>
      </c>
      <c r="E393" s="207">
        <v>10376</v>
      </c>
    </row>
    <row r="394" spans="1:5" s="20" customFormat="1" ht="27" customHeight="1">
      <c r="A394" s="19">
        <v>22</v>
      </c>
      <c r="B394" s="266" t="s">
        <v>290</v>
      </c>
      <c r="C394" s="266" t="s">
        <v>290</v>
      </c>
      <c r="D394" s="266" t="s">
        <v>290</v>
      </c>
      <c r="E394" s="207">
        <v>9079</v>
      </c>
    </row>
    <row r="395" spans="1:5" s="20" customFormat="1" ht="23.25" customHeight="1">
      <c r="A395" s="19">
        <v>23</v>
      </c>
      <c r="B395" s="266" t="s">
        <v>291</v>
      </c>
      <c r="C395" s="266" t="s">
        <v>291</v>
      </c>
      <c r="D395" s="266" t="s">
        <v>291</v>
      </c>
      <c r="E395" s="207">
        <v>3382</v>
      </c>
    </row>
    <row r="396" spans="1:5" s="20" customFormat="1" ht="25.5" customHeight="1">
      <c r="A396" s="19">
        <v>24</v>
      </c>
      <c r="B396" s="266" t="s">
        <v>292</v>
      </c>
      <c r="C396" s="266" t="s">
        <v>292</v>
      </c>
      <c r="D396" s="266" t="s">
        <v>292</v>
      </c>
      <c r="E396" s="207">
        <v>25000</v>
      </c>
    </row>
    <row r="397" spans="1:5" s="20" customFormat="1" ht="26.25" customHeight="1">
      <c r="A397" s="19">
        <v>25</v>
      </c>
      <c r="B397" s="266" t="s">
        <v>293</v>
      </c>
      <c r="C397" s="266" t="s">
        <v>293</v>
      </c>
      <c r="D397" s="266" t="s">
        <v>293</v>
      </c>
      <c r="E397" s="207">
        <v>8222</v>
      </c>
    </row>
    <row r="398" spans="1:5" s="20" customFormat="1" ht="30" customHeight="1">
      <c r="A398" s="19">
        <v>26</v>
      </c>
      <c r="B398" s="266" t="s">
        <v>294</v>
      </c>
      <c r="C398" s="266" t="s">
        <v>294</v>
      </c>
      <c r="D398" s="266" t="s">
        <v>294</v>
      </c>
      <c r="E398" s="207">
        <v>5695</v>
      </c>
    </row>
    <row r="399" spans="1:5" s="20" customFormat="1" ht="25.5" customHeight="1">
      <c r="A399" s="19">
        <v>27</v>
      </c>
      <c r="B399" s="266" t="s">
        <v>295</v>
      </c>
      <c r="C399" s="266" t="s">
        <v>295</v>
      </c>
      <c r="D399" s="266" t="s">
        <v>295</v>
      </c>
      <c r="E399" s="207">
        <v>7946</v>
      </c>
    </row>
    <row r="400" spans="1:5" s="20" customFormat="1" ht="27" customHeight="1">
      <c r="A400" s="19">
        <v>28</v>
      </c>
      <c r="B400" s="266" t="s">
        <v>296</v>
      </c>
      <c r="C400" s="266" t="s">
        <v>296</v>
      </c>
      <c r="D400" s="266" t="s">
        <v>296</v>
      </c>
      <c r="E400" s="207">
        <v>12851</v>
      </c>
    </row>
    <row r="401" spans="1:5" s="20" customFormat="1" ht="27.75" customHeight="1">
      <c r="A401" s="19">
        <v>29</v>
      </c>
      <c r="B401" s="266" t="s">
        <v>297</v>
      </c>
      <c r="C401" s="266" t="s">
        <v>297</v>
      </c>
      <c r="D401" s="266" t="s">
        <v>297</v>
      </c>
      <c r="E401" s="207">
        <v>5104</v>
      </c>
    </row>
    <row r="402" spans="1:5" s="20" customFormat="1" ht="27.75" customHeight="1">
      <c r="A402" s="19">
        <v>30</v>
      </c>
      <c r="B402" s="266" t="s">
        <v>298</v>
      </c>
      <c r="C402" s="266" t="s">
        <v>298</v>
      </c>
      <c r="D402" s="266" t="s">
        <v>298</v>
      </c>
      <c r="E402" s="207">
        <v>6306</v>
      </c>
    </row>
    <row r="403" spans="1:5" s="20" customFormat="1" ht="26.25" customHeight="1">
      <c r="A403" s="19">
        <v>31</v>
      </c>
      <c r="B403" s="266" t="s">
        <v>297</v>
      </c>
      <c r="C403" s="266" t="s">
        <v>275</v>
      </c>
      <c r="D403" s="266" t="s">
        <v>275</v>
      </c>
      <c r="E403" s="207">
        <v>9704</v>
      </c>
    </row>
    <row r="404" spans="1:5" ht="24.75" customHeight="1">
      <c r="A404" s="19">
        <v>32</v>
      </c>
      <c r="B404" s="266" t="s">
        <v>299</v>
      </c>
      <c r="C404" s="266" t="s">
        <v>299</v>
      </c>
      <c r="D404" s="266" t="s">
        <v>299</v>
      </c>
      <c r="E404" s="207">
        <v>4306</v>
      </c>
    </row>
    <row r="405" spans="1:5" ht="31.5" customHeight="1">
      <c r="A405" s="19">
        <v>33</v>
      </c>
      <c r="B405" s="266" t="s">
        <v>300</v>
      </c>
      <c r="C405" s="266" t="s">
        <v>300</v>
      </c>
      <c r="D405" s="266" t="s">
        <v>300</v>
      </c>
      <c r="E405" s="207">
        <v>5188</v>
      </c>
    </row>
    <row r="406" spans="1:5" s="20" customFormat="1" ht="32.25" customHeight="1">
      <c r="A406" s="19">
        <v>34</v>
      </c>
      <c r="B406" s="266" t="s">
        <v>301</v>
      </c>
      <c r="C406" s="266" t="s">
        <v>301</v>
      </c>
      <c r="D406" s="266" t="s">
        <v>301</v>
      </c>
      <c r="E406" s="207">
        <v>4539</v>
      </c>
    </row>
    <row r="407" spans="1:7" ht="27" customHeight="1">
      <c r="A407" s="19">
        <v>35</v>
      </c>
      <c r="B407" s="266" t="s">
        <v>302</v>
      </c>
      <c r="C407" s="266" t="s">
        <v>302</v>
      </c>
      <c r="D407" s="266" t="s">
        <v>302</v>
      </c>
      <c r="E407" s="207">
        <v>1961</v>
      </c>
      <c r="F407" s="20"/>
      <c r="G407" s="20"/>
    </row>
    <row r="408" spans="1:7" ht="26.25" customHeight="1" thickBot="1">
      <c r="A408" s="19">
        <v>36</v>
      </c>
      <c r="B408" s="266" t="s">
        <v>303</v>
      </c>
      <c r="C408" s="266" t="s">
        <v>303</v>
      </c>
      <c r="D408" s="266" t="s">
        <v>303</v>
      </c>
      <c r="E408" s="207">
        <v>6356</v>
      </c>
      <c r="F408" s="20"/>
      <c r="G408" s="20"/>
    </row>
    <row r="409" spans="1:6" ht="38.25" customHeight="1">
      <c r="A409" s="460" t="s">
        <v>356</v>
      </c>
      <c r="B409" s="461"/>
      <c r="C409" s="461"/>
      <c r="D409" s="462"/>
      <c r="E409" s="134">
        <f>E357+E356+E335+E330+E329</f>
        <v>67773088</v>
      </c>
      <c r="F409" s="20"/>
    </row>
    <row r="410" spans="1:5" ht="12.75">
      <c r="A410" s="9"/>
      <c r="B410" s="8"/>
      <c r="C410" s="10"/>
      <c r="D410"/>
      <c r="E410"/>
    </row>
    <row r="411" spans="1:5" ht="12.75">
      <c r="A411" s="9"/>
      <c r="B411" s="8"/>
      <c r="C411" s="10"/>
      <c r="D411"/>
      <c r="E411"/>
    </row>
    <row r="412" spans="1:5" ht="12.75">
      <c r="A412" s="9"/>
      <c r="B412" s="8"/>
      <c r="C412" s="10"/>
      <c r="D412"/>
      <c r="E412"/>
    </row>
    <row r="413" spans="1:5" ht="24" customHeight="1">
      <c r="A413" s="381" t="s">
        <v>31</v>
      </c>
      <c r="B413" s="381"/>
      <c r="C413" s="381"/>
      <c r="D413"/>
      <c r="E413"/>
    </row>
    <row r="414" spans="1:5" ht="12.75">
      <c r="A414" s="387" t="s">
        <v>32</v>
      </c>
      <c r="B414" s="387"/>
      <c r="C414" s="387"/>
      <c r="D414" s="386" t="s">
        <v>38</v>
      </c>
      <c r="E414" s="386"/>
    </row>
    <row r="415" spans="1:5" ht="12.75">
      <c r="A415" s="471" t="s">
        <v>35</v>
      </c>
      <c r="B415" s="471"/>
      <c r="C415" s="471"/>
      <c r="D415" s="472" t="s">
        <v>33</v>
      </c>
      <c r="E415" s="472"/>
    </row>
    <row r="416" spans="1:5" ht="33.75" customHeight="1">
      <c r="A416" s="9"/>
      <c r="B416" s="8"/>
      <c r="C416" s="10"/>
      <c r="D416"/>
      <c r="E416"/>
    </row>
    <row r="417" spans="1:16" ht="12.75">
      <c r="A417" s="9"/>
      <c r="B417" s="8"/>
      <c r="C417" s="10"/>
      <c r="D417"/>
      <c r="E417"/>
      <c r="N417" s="20"/>
      <c r="O417" s="20"/>
      <c r="P417" s="20"/>
    </row>
    <row r="418" spans="1:16" ht="17.25" customHeight="1">
      <c r="A418" s="9"/>
      <c r="B418" s="8"/>
      <c r="C418" s="10"/>
      <c r="D418"/>
      <c r="E418"/>
      <c r="N418" s="20"/>
      <c r="O418" s="20"/>
      <c r="P418" s="20"/>
    </row>
    <row r="419" spans="1:16" ht="17.25" customHeight="1">
      <c r="A419" s="9"/>
      <c r="B419" s="8"/>
      <c r="C419" s="10"/>
      <c r="D419"/>
      <c r="E419"/>
      <c r="N419" s="20"/>
      <c r="O419" s="20"/>
      <c r="P419" s="20"/>
    </row>
    <row r="420" spans="1:16" ht="17.25" customHeight="1">
      <c r="A420" s="9"/>
      <c r="B420" s="8"/>
      <c r="C420" s="10"/>
      <c r="D420"/>
      <c r="E420"/>
      <c r="N420" s="20"/>
      <c r="O420" s="20"/>
      <c r="P420" s="20"/>
    </row>
    <row r="421" spans="1:16" ht="17.25" customHeight="1">
      <c r="A421" s="117"/>
      <c r="B421" s="118"/>
      <c r="C421" s="118"/>
      <c r="D421" s="118"/>
      <c r="E421" s="119"/>
      <c r="N421" s="20"/>
      <c r="O421" s="20"/>
      <c r="P421" s="20"/>
    </row>
    <row r="422" spans="1:16" ht="29.25" customHeight="1">
      <c r="A422" s="120"/>
      <c r="B422" s="382"/>
      <c r="C422" s="382"/>
      <c r="D422" s="382"/>
      <c r="E422" s="119"/>
      <c r="N422" s="20"/>
      <c r="O422" s="20"/>
      <c r="P422" s="20"/>
    </row>
    <row r="423" spans="1:16" ht="29.25" customHeight="1">
      <c r="A423" s="120"/>
      <c r="B423" s="383"/>
      <c r="C423" s="383"/>
      <c r="D423" s="383"/>
      <c r="E423" s="119"/>
      <c r="N423" s="20"/>
      <c r="O423" s="20"/>
      <c r="P423" s="20"/>
    </row>
    <row r="424" spans="1:16" ht="29.25" customHeight="1">
      <c r="A424" s="120"/>
      <c r="B424" s="383"/>
      <c r="C424" s="383"/>
      <c r="D424" s="383"/>
      <c r="E424" s="119"/>
      <c r="N424" s="20"/>
      <c r="O424" s="20"/>
      <c r="P424" s="20"/>
    </row>
    <row r="425" spans="1:16" ht="55.5" customHeight="1">
      <c r="A425" s="120"/>
      <c r="B425" s="382"/>
      <c r="C425" s="382"/>
      <c r="D425" s="382"/>
      <c r="E425" s="119"/>
      <c r="N425" s="20"/>
      <c r="O425" s="20"/>
      <c r="P425" s="20"/>
    </row>
    <row r="426" spans="1:16" ht="31.5" customHeight="1">
      <c r="A426" s="120"/>
      <c r="B426" s="382"/>
      <c r="C426" s="382"/>
      <c r="D426" s="382"/>
      <c r="E426" s="119"/>
      <c r="N426" s="20"/>
      <c r="O426" s="20"/>
      <c r="P426" s="20"/>
    </row>
    <row r="427" spans="1:16" ht="12.75">
      <c r="A427" s="121"/>
      <c r="B427" s="122"/>
      <c r="C427" s="123"/>
      <c r="D427" s="45"/>
      <c r="E427" s="45"/>
      <c r="N427" s="20"/>
      <c r="O427" s="20"/>
      <c r="P427" s="20"/>
    </row>
    <row r="428" spans="1:16" ht="12.75">
      <c r="A428" s="121"/>
      <c r="B428" s="122"/>
      <c r="C428" s="123"/>
      <c r="D428" s="45"/>
      <c r="E428" s="45"/>
      <c r="N428" s="20"/>
      <c r="O428" s="20"/>
      <c r="P428" s="20"/>
    </row>
    <row r="429" spans="1:16" ht="12.75">
      <c r="A429" s="9"/>
      <c r="B429" s="8"/>
      <c r="C429" s="10"/>
      <c r="D429"/>
      <c r="E429"/>
      <c r="N429" s="20"/>
      <c r="O429" s="20"/>
      <c r="P429" s="20"/>
    </row>
    <row r="430" spans="1:16" ht="12.75">
      <c r="A430" s="9"/>
      <c r="B430" s="8"/>
      <c r="C430" s="10"/>
      <c r="D430"/>
      <c r="E430"/>
      <c r="N430" s="20"/>
      <c r="O430" s="20"/>
      <c r="P430" s="20"/>
    </row>
    <row r="431" spans="1:16" ht="12.75">
      <c r="A431" s="9"/>
      <c r="B431" s="8"/>
      <c r="C431" s="10"/>
      <c r="D431"/>
      <c r="E431"/>
      <c r="N431" s="20"/>
      <c r="O431" s="20"/>
      <c r="P431" s="20"/>
    </row>
    <row r="432" spans="1:16" ht="14.25" customHeight="1">
      <c r="A432" s="9"/>
      <c r="B432" s="8"/>
      <c r="C432" s="10"/>
      <c r="D432"/>
      <c r="E432"/>
      <c r="N432" s="20"/>
      <c r="O432" s="20"/>
      <c r="P432" s="20"/>
    </row>
    <row r="433" spans="1:16" ht="13.5" customHeight="1">
      <c r="A433" s="9"/>
      <c r="B433" s="8"/>
      <c r="C433" s="10"/>
      <c r="D433"/>
      <c r="E433"/>
      <c r="N433" s="20"/>
      <c r="O433" s="20"/>
      <c r="P433" s="20"/>
    </row>
    <row r="434" spans="1:16" ht="12.75">
      <c r="A434" s="9"/>
      <c r="B434" s="8"/>
      <c r="C434" s="10"/>
      <c r="D434"/>
      <c r="E434"/>
      <c r="N434" s="20"/>
      <c r="O434" s="20"/>
      <c r="P434" s="20"/>
    </row>
    <row r="435" spans="1:16" ht="12.75">
      <c r="A435" s="9"/>
      <c r="B435" s="8"/>
      <c r="C435" s="10"/>
      <c r="D435"/>
      <c r="E435"/>
      <c r="N435" s="45"/>
      <c r="O435" s="45"/>
      <c r="P435" s="20"/>
    </row>
    <row r="436" spans="1:16" ht="12.75">
      <c r="A436" s="9"/>
      <c r="B436" s="8"/>
      <c r="C436" s="10"/>
      <c r="D436"/>
      <c r="E436"/>
      <c r="N436" s="380"/>
      <c r="O436" s="380"/>
      <c r="P436" s="20"/>
    </row>
    <row r="437" spans="1:16" ht="12.75">
      <c r="A437" s="9"/>
      <c r="B437" s="8" t="s">
        <v>17</v>
      </c>
      <c r="C437" s="10"/>
      <c r="D437"/>
      <c r="E437"/>
      <c r="N437" s="20"/>
      <c r="O437" s="45"/>
      <c r="P437" s="20"/>
    </row>
    <row r="438" spans="1:16" ht="12.75">
      <c r="A438" s="9"/>
      <c r="B438" s="8"/>
      <c r="C438" s="10"/>
      <c r="D438"/>
      <c r="E438"/>
      <c r="N438" s="20"/>
      <c r="O438" s="45"/>
      <c r="P438" s="20"/>
    </row>
    <row r="439" spans="1:16" ht="12.75">
      <c r="A439" s="9"/>
      <c r="B439" s="8"/>
      <c r="C439" s="10"/>
      <c r="D439"/>
      <c r="E439"/>
      <c r="N439" s="20"/>
      <c r="O439" s="45"/>
      <c r="P439" s="20"/>
    </row>
    <row r="440" spans="1:16" ht="12.75">
      <c r="A440" s="9"/>
      <c r="B440" s="8"/>
      <c r="C440" s="10"/>
      <c r="D440"/>
      <c r="E440"/>
      <c r="N440" s="20"/>
      <c r="O440" s="45"/>
      <c r="P440" s="20"/>
    </row>
    <row r="441" spans="1:16" ht="12.75">
      <c r="A441" s="9"/>
      <c r="B441" s="8"/>
      <c r="C441" s="10"/>
      <c r="D441"/>
      <c r="E441"/>
      <c r="N441" s="20"/>
      <c r="O441" s="20"/>
      <c r="P441" s="20"/>
    </row>
    <row r="442" spans="1:16" ht="12.75">
      <c r="A442" s="9"/>
      <c r="B442" s="8"/>
      <c r="C442" s="10"/>
      <c r="D442"/>
      <c r="E442"/>
      <c r="N442" s="20"/>
      <c r="O442" s="20"/>
      <c r="P442" s="20"/>
    </row>
    <row r="443" spans="1:5" ht="12.75">
      <c r="A443" s="9"/>
      <c r="B443" s="8"/>
      <c r="C443" s="10"/>
      <c r="D443"/>
      <c r="E443"/>
    </row>
    <row r="444" spans="1:5" ht="12.75">
      <c r="A444" s="9"/>
      <c r="B444" s="8"/>
      <c r="C444" s="10"/>
      <c r="D444"/>
      <c r="E444"/>
    </row>
    <row r="445" spans="1:5" ht="12.75">
      <c r="A445" s="9"/>
      <c r="B445" s="8"/>
      <c r="C445" s="10"/>
      <c r="D445"/>
      <c r="E445"/>
    </row>
    <row r="446" spans="1:5" ht="12.75">
      <c r="A446" s="9"/>
      <c r="B446" s="8"/>
      <c r="C446" s="10"/>
      <c r="D446"/>
      <c r="E446"/>
    </row>
    <row r="447" spans="1:5" ht="12.75">
      <c r="A447" s="9"/>
      <c r="B447" s="8"/>
      <c r="C447" s="10"/>
      <c r="D447"/>
      <c r="E447"/>
    </row>
    <row r="448" spans="1:5" ht="12.75">
      <c r="A448" s="9"/>
      <c r="B448" s="8"/>
      <c r="C448" s="10"/>
      <c r="D448"/>
      <c r="E448"/>
    </row>
    <row r="449" spans="1:5" ht="12.75">
      <c r="A449" s="9"/>
      <c r="B449" s="8"/>
      <c r="C449" s="10"/>
      <c r="D449"/>
      <c r="E449"/>
    </row>
    <row r="450" spans="1:5" ht="12.75">
      <c r="A450" s="9"/>
      <c r="B450" s="8"/>
      <c r="C450" s="10"/>
      <c r="D450"/>
      <c r="E450"/>
    </row>
    <row r="451" spans="1:5" ht="12.75">
      <c r="A451" s="9"/>
      <c r="B451" s="8"/>
      <c r="C451" s="10"/>
      <c r="D451"/>
      <c r="E451"/>
    </row>
    <row r="452" spans="1:5" ht="12.75">
      <c r="A452" s="9"/>
      <c r="B452" s="8"/>
      <c r="C452" s="10"/>
      <c r="D452"/>
      <c r="E452"/>
    </row>
    <row r="453" spans="1:5" ht="12.75">
      <c r="A453" s="9"/>
      <c r="B453" s="8"/>
      <c r="C453" s="10"/>
      <c r="D453"/>
      <c r="E453"/>
    </row>
    <row r="454" spans="1:5" ht="12.75">
      <c r="A454" s="9"/>
      <c r="B454" s="8"/>
      <c r="C454" s="10"/>
      <c r="D454"/>
      <c r="E454"/>
    </row>
    <row r="455" spans="1:5" ht="12.75">
      <c r="A455" s="9"/>
      <c r="B455" s="8"/>
      <c r="C455" s="10"/>
      <c r="D455"/>
      <c r="E455"/>
    </row>
    <row r="456" spans="1:5" ht="12.75">
      <c r="A456" s="9"/>
      <c r="B456" s="8"/>
      <c r="C456" s="10"/>
      <c r="D456"/>
      <c r="E456"/>
    </row>
    <row r="457" spans="1:5" ht="12.75">
      <c r="A457" s="9"/>
      <c r="B457" s="8"/>
      <c r="C457" s="10"/>
      <c r="D457"/>
      <c r="E457"/>
    </row>
    <row r="458" spans="1:5" ht="12.75">
      <c r="A458" s="9"/>
      <c r="B458" s="8"/>
      <c r="C458" s="10"/>
      <c r="D458"/>
      <c r="E458"/>
    </row>
    <row r="459" spans="1:5" ht="12.75">
      <c r="A459" s="9"/>
      <c r="B459" s="8"/>
      <c r="C459" s="10"/>
      <c r="D459"/>
      <c r="E459"/>
    </row>
    <row r="460" spans="1:5" ht="12.75">
      <c r="A460" s="9"/>
      <c r="B460" s="8"/>
      <c r="C460" s="10"/>
      <c r="D460"/>
      <c r="E460"/>
    </row>
    <row r="461" spans="1:5" ht="12.75">
      <c r="A461" s="9"/>
      <c r="B461" s="8"/>
      <c r="C461" s="10"/>
      <c r="D461"/>
      <c r="E461"/>
    </row>
    <row r="462" spans="1:5" ht="12.75">
      <c r="A462" s="9"/>
      <c r="B462" s="8"/>
      <c r="C462" s="10"/>
      <c r="D462"/>
      <c r="E462"/>
    </row>
    <row r="463" spans="1:5" ht="12.75">
      <c r="A463" s="9"/>
      <c r="B463" s="8"/>
      <c r="C463" s="10"/>
      <c r="D463"/>
      <c r="E463"/>
    </row>
    <row r="464" spans="1:5" ht="12.75">
      <c r="A464" s="9"/>
      <c r="B464" s="8"/>
      <c r="C464" s="10"/>
      <c r="D464"/>
      <c r="E464"/>
    </row>
    <row r="465" spans="1:5" ht="12.75">
      <c r="A465" s="9"/>
      <c r="B465" s="8"/>
      <c r="C465" s="10"/>
      <c r="D465"/>
      <c r="E465"/>
    </row>
    <row r="466" spans="1:5" ht="12.75">
      <c r="A466" s="9"/>
      <c r="B466" s="8"/>
      <c r="C466" s="10"/>
      <c r="D466"/>
      <c r="E466"/>
    </row>
    <row r="467" spans="1:5" ht="12.75">
      <c r="A467" s="9"/>
      <c r="B467" s="8"/>
      <c r="C467" s="10"/>
      <c r="D467"/>
      <c r="E467"/>
    </row>
    <row r="468" spans="1:5" ht="12.75">
      <c r="A468" s="9"/>
      <c r="B468" s="8"/>
      <c r="C468" s="10"/>
      <c r="D468"/>
      <c r="E468"/>
    </row>
    <row r="469" spans="1:5" ht="12.75">
      <c r="A469" s="9"/>
      <c r="B469" s="8"/>
      <c r="C469" s="10"/>
      <c r="D469"/>
      <c r="E469"/>
    </row>
    <row r="470" spans="1:5" ht="12.75">
      <c r="A470" s="9"/>
      <c r="B470" s="8"/>
      <c r="C470" s="10"/>
      <c r="D470"/>
      <c r="E470"/>
    </row>
    <row r="471" spans="1:5" ht="12.75">
      <c r="A471" s="9"/>
      <c r="B471" s="8"/>
      <c r="C471" s="10"/>
      <c r="D471"/>
      <c r="E471"/>
    </row>
    <row r="472" spans="1:5" ht="12.75">
      <c r="A472" s="9"/>
      <c r="B472" s="8"/>
      <c r="C472" s="10"/>
      <c r="D472"/>
      <c r="E472"/>
    </row>
    <row r="473" spans="1:5" ht="12.75">
      <c r="A473" s="9"/>
      <c r="B473" s="8"/>
      <c r="C473" s="10"/>
      <c r="D473"/>
      <c r="E473"/>
    </row>
    <row r="474" spans="1:5" ht="12.75">
      <c r="A474" s="9"/>
      <c r="B474" s="8"/>
      <c r="C474" s="10"/>
      <c r="D474"/>
      <c r="E474"/>
    </row>
    <row r="475" spans="1:5" ht="12.75">
      <c r="A475" s="9"/>
      <c r="B475" s="8"/>
      <c r="C475" s="10"/>
      <c r="D475"/>
      <c r="E475"/>
    </row>
    <row r="476" spans="1:5" ht="12.75">
      <c r="A476" s="9"/>
      <c r="B476" s="8"/>
      <c r="C476" s="10"/>
      <c r="D476"/>
      <c r="E476"/>
    </row>
    <row r="477" spans="1:5" ht="12.75">
      <c r="A477" s="9"/>
      <c r="B477" s="8"/>
      <c r="C477" s="10"/>
      <c r="D477"/>
      <c r="E477"/>
    </row>
    <row r="478" spans="1:5" ht="12.75">
      <c r="A478" s="9"/>
      <c r="B478" s="8"/>
      <c r="C478" s="10"/>
      <c r="D478"/>
      <c r="E478"/>
    </row>
    <row r="479" spans="1:5" ht="12.75">
      <c r="A479" s="9"/>
      <c r="B479" s="8"/>
      <c r="C479" s="10"/>
      <c r="D479"/>
      <c r="E479"/>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4:5" ht="12.75">
      <c r="D641"/>
      <c r="E641"/>
    </row>
    <row r="642" spans="4:5" ht="12.75">
      <c r="D642"/>
      <c r="E642"/>
    </row>
    <row r="643" spans="4:5" ht="12.75">
      <c r="D643"/>
      <c r="E643"/>
    </row>
    <row r="644" spans="4:5" ht="12.75">
      <c r="D644"/>
      <c r="E644"/>
    </row>
    <row r="645" spans="4:5" ht="12.75">
      <c r="D645"/>
      <c r="E645"/>
    </row>
    <row r="646" spans="4:5" ht="12.75">
      <c r="D646"/>
      <c r="E646"/>
    </row>
    <row r="647" spans="4:5" ht="12.75">
      <c r="D647"/>
      <c r="E647"/>
    </row>
    <row r="648" spans="4:5" ht="12.75">
      <c r="D648"/>
      <c r="E648"/>
    </row>
    <row r="649" spans="1:5" ht="12.75">
      <c r="A649"/>
      <c r="D649"/>
      <c r="E649"/>
    </row>
  </sheetData>
  <sheetProtection/>
  <mergeCells count="380">
    <mergeCell ref="B112:D112"/>
    <mergeCell ref="B159:D159"/>
    <mergeCell ref="B160:D160"/>
    <mergeCell ref="B161:D161"/>
    <mergeCell ref="B162:D162"/>
    <mergeCell ref="B158:D158"/>
    <mergeCell ref="B135:D135"/>
    <mergeCell ref="B132:D132"/>
    <mergeCell ref="B152:D152"/>
    <mergeCell ref="B143:D143"/>
    <mergeCell ref="B168:D168"/>
    <mergeCell ref="B193:D193"/>
    <mergeCell ref="B213:D213"/>
    <mergeCell ref="B184:D184"/>
    <mergeCell ref="B187:D187"/>
    <mergeCell ref="B197:D197"/>
    <mergeCell ref="B182:D182"/>
    <mergeCell ref="B211:D211"/>
    <mergeCell ref="B179:D179"/>
    <mergeCell ref="A172:B172"/>
    <mergeCell ref="B405:D405"/>
    <mergeCell ref="A306:D306"/>
    <mergeCell ref="B314:D314"/>
    <mergeCell ref="B318:D318"/>
    <mergeCell ref="A336:D336"/>
    <mergeCell ref="A409:D409"/>
    <mergeCell ref="B353:D353"/>
    <mergeCell ref="B352:D352"/>
    <mergeCell ref="B348:D348"/>
    <mergeCell ref="B332:D332"/>
    <mergeCell ref="B334:D334"/>
    <mergeCell ref="B335:D335"/>
    <mergeCell ref="B347:D347"/>
    <mergeCell ref="A342:D342"/>
    <mergeCell ref="B337:D337"/>
    <mergeCell ref="A415:C415"/>
    <mergeCell ref="D415:E415"/>
    <mergeCell ref="B350:D350"/>
    <mergeCell ref="A358:D358"/>
    <mergeCell ref="A365:D365"/>
    <mergeCell ref="B407:D407"/>
    <mergeCell ref="B399:D399"/>
    <mergeCell ref="B356:D356"/>
    <mergeCell ref="B373:D373"/>
    <mergeCell ref="B394:D394"/>
    <mergeCell ref="A339:D339"/>
    <mergeCell ref="B406:D406"/>
    <mergeCell ref="B400:D400"/>
    <mergeCell ref="B341:D341"/>
    <mergeCell ref="B402:D402"/>
    <mergeCell ref="B324:D324"/>
    <mergeCell ref="B154:D154"/>
    <mergeCell ref="B188:D188"/>
    <mergeCell ref="B191:D191"/>
    <mergeCell ref="B181:D181"/>
    <mergeCell ref="B217:D217"/>
    <mergeCell ref="B227:D227"/>
    <mergeCell ref="B165:D165"/>
    <mergeCell ref="B166:D166"/>
    <mergeCell ref="B167:D167"/>
    <mergeCell ref="B251:D251"/>
    <mergeCell ref="B212:D212"/>
    <mergeCell ref="B221:D221"/>
    <mergeCell ref="B225:D225"/>
    <mergeCell ref="B226:D226"/>
    <mergeCell ref="B218:D218"/>
    <mergeCell ref="B219:D219"/>
    <mergeCell ref="B223:D223"/>
    <mergeCell ref="B230:D230"/>
    <mergeCell ref="B236:D236"/>
    <mergeCell ref="A258:E258"/>
    <mergeCell ref="B256:D256"/>
    <mergeCell ref="B243:D243"/>
    <mergeCell ref="B180:D180"/>
    <mergeCell ref="B220:D220"/>
    <mergeCell ref="C210:D210"/>
    <mergeCell ref="B192:D192"/>
    <mergeCell ref="B224:D224"/>
    <mergeCell ref="A199:B199"/>
    <mergeCell ref="B185:D185"/>
    <mergeCell ref="B424:D424"/>
    <mergeCell ref="B422:D422"/>
    <mergeCell ref="B316:D316"/>
    <mergeCell ref="B317:D317"/>
    <mergeCell ref="B404:D404"/>
    <mergeCell ref="C282:D282"/>
    <mergeCell ref="A321:D321"/>
    <mergeCell ref="B338:D338"/>
    <mergeCell ref="A326:D326"/>
    <mergeCell ref="A328:E328"/>
    <mergeCell ref="M317:N317"/>
    <mergeCell ref="B270:D270"/>
    <mergeCell ref="B285:D285"/>
    <mergeCell ref="B292:D292"/>
    <mergeCell ref="A286:D286"/>
    <mergeCell ref="B315:D315"/>
    <mergeCell ref="B284:D284"/>
    <mergeCell ref="B289:D289"/>
    <mergeCell ref="A304:B304"/>
    <mergeCell ref="B272:D272"/>
    <mergeCell ref="B215:D215"/>
    <mergeCell ref="B329:D329"/>
    <mergeCell ref="A331:D331"/>
    <mergeCell ref="B186:D186"/>
    <mergeCell ref="B216:D216"/>
    <mergeCell ref="B190:D190"/>
    <mergeCell ref="B269:D269"/>
    <mergeCell ref="B255:D255"/>
    <mergeCell ref="B279:D279"/>
    <mergeCell ref="B281:D281"/>
    <mergeCell ref="B214:D214"/>
    <mergeCell ref="C199:D199"/>
    <mergeCell ref="B209:D209"/>
    <mergeCell ref="B200:D200"/>
    <mergeCell ref="B189:D189"/>
    <mergeCell ref="A210:B210"/>
    <mergeCell ref="B207:D207"/>
    <mergeCell ref="A267:D267"/>
    <mergeCell ref="B242:D242"/>
    <mergeCell ref="B232:D232"/>
    <mergeCell ref="B254:D254"/>
    <mergeCell ref="B244:D244"/>
    <mergeCell ref="B264:D264"/>
    <mergeCell ref="B241:D241"/>
    <mergeCell ref="B233:D233"/>
    <mergeCell ref="B239:D239"/>
    <mergeCell ref="B247:D247"/>
    <mergeCell ref="B6:B8"/>
    <mergeCell ref="A68:B68"/>
    <mergeCell ref="A60:B60"/>
    <mergeCell ref="A48:B48"/>
    <mergeCell ref="C60:D60"/>
    <mergeCell ref="C18:D18"/>
    <mergeCell ref="C51:D51"/>
    <mergeCell ref="A65:B65"/>
    <mergeCell ref="C19:D19"/>
    <mergeCell ref="C11:D11"/>
    <mergeCell ref="A12:B12"/>
    <mergeCell ref="C28:D28"/>
    <mergeCell ref="A28:B28"/>
    <mergeCell ref="C65:D65"/>
    <mergeCell ref="C14:D14"/>
    <mergeCell ref="A37:B37"/>
    <mergeCell ref="C37:D37"/>
    <mergeCell ref="A51:B51"/>
    <mergeCell ref="C53:D53"/>
    <mergeCell ref="A3:E3"/>
    <mergeCell ref="E6:E8"/>
    <mergeCell ref="A6:A8"/>
    <mergeCell ref="C12:D12"/>
    <mergeCell ref="A4:E4"/>
    <mergeCell ref="A53:B53"/>
    <mergeCell ref="A14:B14"/>
    <mergeCell ref="A19:B19"/>
    <mergeCell ref="D6:D8"/>
    <mergeCell ref="C6:C8"/>
    <mergeCell ref="B408:D408"/>
    <mergeCell ref="B397:D397"/>
    <mergeCell ref="C67:D67"/>
    <mergeCell ref="B403:D403"/>
    <mergeCell ref="B354:D354"/>
    <mergeCell ref="B319:D319"/>
    <mergeCell ref="B351:D351"/>
    <mergeCell ref="B345:D345"/>
    <mergeCell ref="B237:D237"/>
    <mergeCell ref="B268:D268"/>
    <mergeCell ref="B425:D425"/>
    <mergeCell ref="B426:D426"/>
    <mergeCell ref="B423:D423"/>
    <mergeCell ref="C68:D68"/>
    <mergeCell ref="D414:E414"/>
    <mergeCell ref="A414:C414"/>
    <mergeCell ref="B401:D401"/>
    <mergeCell ref="B103:D103"/>
    <mergeCell ref="B139:D139"/>
    <mergeCell ref="B383:D383"/>
    <mergeCell ref="B371:D371"/>
    <mergeCell ref="B378:D378"/>
    <mergeCell ref="B393:D393"/>
    <mergeCell ref="N436:O436"/>
    <mergeCell ref="A413:C413"/>
    <mergeCell ref="B396:D396"/>
    <mergeCell ref="B374:D374"/>
    <mergeCell ref="B375:D375"/>
    <mergeCell ref="B376:D376"/>
    <mergeCell ref="B380:D380"/>
    <mergeCell ref="B368:D368"/>
    <mergeCell ref="B369:D369"/>
    <mergeCell ref="B379:D379"/>
    <mergeCell ref="B362:D362"/>
    <mergeCell ref="B398:D398"/>
    <mergeCell ref="B395:D395"/>
    <mergeCell ref="B370:D370"/>
    <mergeCell ref="B381:D381"/>
    <mergeCell ref="B382:D382"/>
    <mergeCell ref="B377:D377"/>
    <mergeCell ref="B361:D361"/>
    <mergeCell ref="B302:D302"/>
    <mergeCell ref="C304:D304"/>
    <mergeCell ref="B298:D298"/>
    <mergeCell ref="A333:D333"/>
    <mergeCell ref="B359:D359"/>
    <mergeCell ref="B357:D357"/>
    <mergeCell ref="B343:D343"/>
    <mergeCell ref="B303:D303"/>
    <mergeCell ref="B325:D325"/>
    <mergeCell ref="B366:D366"/>
    <mergeCell ref="B367:D367"/>
    <mergeCell ref="B349:D349"/>
    <mergeCell ref="B387:D387"/>
    <mergeCell ref="B388:D388"/>
    <mergeCell ref="B290:D290"/>
    <mergeCell ref="B355:D355"/>
    <mergeCell ref="B344:D344"/>
    <mergeCell ref="A291:D291"/>
    <mergeCell ref="B293:D293"/>
    <mergeCell ref="B295:D295"/>
    <mergeCell ref="B301:D301"/>
    <mergeCell ref="A372:D372"/>
    <mergeCell ref="B240:D240"/>
    <mergeCell ref="B252:D252"/>
    <mergeCell ref="A275:D275"/>
    <mergeCell ref="B277:D277"/>
    <mergeCell ref="B280:D280"/>
    <mergeCell ref="B364:D364"/>
    <mergeCell ref="B363:D363"/>
    <mergeCell ref="A278:D278"/>
    <mergeCell ref="B273:D273"/>
    <mergeCell ref="B263:D263"/>
    <mergeCell ref="B253:D253"/>
    <mergeCell ref="B248:D248"/>
    <mergeCell ref="B297:D297"/>
    <mergeCell ref="B296:D296"/>
    <mergeCell ref="B294:D294"/>
    <mergeCell ref="B288:D288"/>
    <mergeCell ref="A282:B282"/>
    <mergeCell ref="A257:D257"/>
    <mergeCell ref="B276:D276"/>
    <mergeCell ref="A265:D265"/>
    <mergeCell ref="B271:D271"/>
    <mergeCell ref="B274:D274"/>
    <mergeCell ref="B196:D196"/>
    <mergeCell ref="B245:D245"/>
    <mergeCell ref="B246:D246"/>
    <mergeCell ref="B238:D238"/>
    <mergeCell ref="B205:D205"/>
    <mergeCell ref="C113:D113"/>
    <mergeCell ref="A113:B113"/>
    <mergeCell ref="B178:D178"/>
    <mergeCell ref="B131:D131"/>
    <mergeCell ref="B124:D124"/>
    <mergeCell ref="B145:D145"/>
    <mergeCell ref="B122:D122"/>
    <mergeCell ref="B127:D127"/>
    <mergeCell ref="B138:D138"/>
    <mergeCell ref="B149:D149"/>
    <mergeCell ref="B107:D107"/>
    <mergeCell ref="B99:D99"/>
    <mergeCell ref="B97:D97"/>
    <mergeCell ref="A110:B110"/>
    <mergeCell ref="B109:D109"/>
    <mergeCell ref="B96:D96"/>
    <mergeCell ref="C110:D110"/>
    <mergeCell ref="B104:D104"/>
    <mergeCell ref="B105:D105"/>
    <mergeCell ref="B78:D78"/>
    <mergeCell ref="B91:D91"/>
    <mergeCell ref="B77:D77"/>
    <mergeCell ref="B75:D75"/>
    <mergeCell ref="B89:D89"/>
    <mergeCell ref="B95:D95"/>
    <mergeCell ref="B69:D69"/>
    <mergeCell ref="B74:D74"/>
    <mergeCell ref="B90:D90"/>
    <mergeCell ref="B76:D76"/>
    <mergeCell ref="B87:D87"/>
    <mergeCell ref="B73:D73"/>
    <mergeCell ref="B81:D81"/>
    <mergeCell ref="B80:D80"/>
    <mergeCell ref="B79:D79"/>
    <mergeCell ref="B72:D72"/>
    <mergeCell ref="B70:D70"/>
    <mergeCell ref="B92:D92"/>
    <mergeCell ref="B93:D93"/>
    <mergeCell ref="B71:D71"/>
    <mergeCell ref="B88:D88"/>
    <mergeCell ref="B111:D111"/>
    <mergeCell ref="B106:D106"/>
    <mergeCell ref="B94:D94"/>
    <mergeCell ref="B83:D83"/>
    <mergeCell ref="B86:D86"/>
    <mergeCell ref="B164:D164"/>
    <mergeCell ref="B85:D85"/>
    <mergeCell ref="B123:D123"/>
    <mergeCell ref="B125:D125"/>
    <mergeCell ref="B134:D134"/>
    <mergeCell ref="B128:D128"/>
    <mergeCell ref="B129:D129"/>
    <mergeCell ref="B130:D130"/>
    <mergeCell ref="B118:D118"/>
    <mergeCell ref="B100:D100"/>
    <mergeCell ref="B119:D119"/>
    <mergeCell ref="B136:D136"/>
    <mergeCell ref="B137:D137"/>
    <mergeCell ref="B153:D153"/>
    <mergeCell ref="B121:D121"/>
    <mergeCell ref="B120:D120"/>
    <mergeCell ref="B141:D141"/>
    <mergeCell ref="B126:D126"/>
    <mergeCell ref="B133:D133"/>
    <mergeCell ref="B114:D114"/>
    <mergeCell ref="B140:D140"/>
    <mergeCell ref="B169:D169"/>
    <mergeCell ref="B150:D150"/>
    <mergeCell ref="B151:D151"/>
    <mergeCell ref="B142:D142"/>
    <mergeCell ref="B115:D115"/>
    <mergeCell ref="B116:D116"/>
    <mergeCell ref="B156:D156"/>
    <mergeCell ref="B148:D148"/>
    <mergeCell ref="B300:D300"/>
    <mergeCell ref="A229:B229"/>
    <mergeCell ref="A208:C208"/>
    <mergeCell ref="B155:D155"/>
    <mergeCell ref="B147:D147"/>
    <mergeCell ref="B163:D163"/>
    <mergeCell ref="B174:D174"/>
    <mergeCell ref="B173:D173"/>
    <mergeCell ref="A170:B170"/>
    <mergeCell ref="B157:D157"/>
    <mergeCell ref="A259:E259"/>
    <mergeCell ref="B235:D235"/>
    <mergeCell ref="B194:D194"/>
    <mergeCell ref="B176:D176"/>
    <mergeCell ref="B146:D146"/>
    <mergeCell ref="B299:D299"/>
    <mergeCell ref="B195:D195"/>
    <mergeCell ref="C198:D198"/>
    <mergeCell ref="B222:D222"/>
    <mergeCell ref="B183:D183"/>
    <mergeCell ref="B307:D307"/>
    <mergeCell ref="B175:D175"/>
    <mergeCell ref="C172:D172"/>
    <mergeCell ref="B144:D144"/>
    <mergeCell ref="B234:D234"/>
    <mergeCell ref="B249:D249"/>
    <mergeCell ref="B206:D206"/>
    <mergeCell ref="B201:D201"/>
    <mergeCell ref="B228:D228"/>
    <mergeCell ref="B231:D231"/>
    <mergeCell ref="B340:D340"/>
    <mergeCell ref="B322:D322"/>
    <mergeCell ref="B323:D323"/>
    <mergeCell ref="C170:D170"/>
    <mergeCell ref="B203:D203"/>
    <mergeCell ref="B390:D390"/>
    <mergeCell ref="B266:D266"/>
    <mergeCell ref="B330:D330"/>
    <mergeCell ref="B202:D202"/>
    <mergeCell ref="B250:D250"/>
    <mergeCell ref="B320:D320"/>
    <mergeCell ref="B391:D391"/>
    <mergeCell ref="B392:D392"/>
    <mergeCell ref="B312:D312"/>
    <mergeCell ref="B283:D283"/>
    <mergeCell ref="B384:D384"/>
    <mergeCell ref="B385:D385"/>
    <mergeCell ref="B386:D386"/>
    <mergeCell ref="B389:D389"/>
    <mergeCell ref="B346:D346"/>
    <mergeCell ref="B117:D117"/>
    <mergeCell ref="B360:D360"/>
    <mergeCell ref="B309:D309"/>
    <mergeCell ref="B311:D311"/>
    <mergeCell ref="B177:D177"/>
    <mergeCell ref="B313:D313"/>
    <mergeCell ref="B308:D308"/>
    <mergeCell ref="B287:D287"/>
    <mergeCell ref="B310:D310"/>
    <mergeCell ref="C229:D229"/>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Sorin Munich</cp:lastModifiedBy>
  <cp:lastPrinted>2022-10-20T12:09:17Z</cp:lastPrinted>
  <dcterms:created xsi:type="dcterms:W3CDTF">2014-01-24T07:25:38Z</dcterms:created>
  <dcterms:modified xsi:type="dcterms:W3CDTF">2023-03-31T07:48:23Z</dcterms:modified>
  <cp:category/>
  <cp:version/>
  <cp:contentType/>
  <cp:contentStatus/>
</cp:coreProperties>
</file>