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730" activeTab="0"/>
  </bookViews>
  <sheets>
    <sheet name="2023" sheetId="1" r:id="rId1"/>
  </sheets>
  <definedNames>
    <definedName name="_Hlk108432815" localSheetId="0">'2023'!#REF!</definedName>
    <definedName name="_xlnm.Print_Titles" localSheetId="0">'2023'!$6:$9</definedName>
  </definedNames>
  <calcPr fullCalcOnLoad="1"/>
</workbook>
</file>

<file path=xl/sharedStrings.xml><?xml version="1.0" encoding="utf-8"?>
<sst xmlns="http://schemas.openxmlformats.org/spreadsheetml/2006/main" count="760" uniqueCount="463">
  <si>
    <t>Sursa 02 buget local</t>
  </si>
  <si>
    <t>Nr
crt.</t>
  </si>
  <si>
    <t>U.M.</t>
  </si>
  <si>
    <t>Cantit.</t>
  </si>
  <si>
    <t xml:space="preserve">Buget </t>
  </si>
  <si>
    <t>I</t>
  </si>
  <si>
    <t>Achiziţii imobile</t>
  </si>
  <si>
    <t>total</t>
  </si>
  <si>
    <t>buc.</t>
  </si>
  <si>
    <t>II.</t>
  </si>
  <si>
    <t>Cap. 84 "Transporturi"</t>
  </si>
  <si>
    <t>III</t>
  </si>
  <si>
    <t xml:space="preserve">Cheltuieli pentru elaborarea studiilor de prefezabilitate, a studiilor de fezabilitate, a proiectelor si a 
altor studii aferente obiectivelor de investitii </t>
  </si>
  <si>
    <t>IV</t>
  </si>
  <si>
    <t>V</t>
  </si>
  <si>
    <t>Lucrari de foraj, cartarea terenului,fotogrametrie, determinari seismologice, consultanta, asistenta tehnica 
si alte cheltuieli asimilate investitiilor, potrivit legii</t>
  </si>
  <si>
    <t xml:space="preserve">TOTAL GENERAL </t>
  </si>
  <si>
    <t xml:space="preserve"> </t>
  </si>
  <si>
    <t>Total</t>
  </si>
  <si>
    <t>Nominalizarea achiziţiilor
 de bunuri şi a altor
cheltuieli de investiţii</t>
  </si>
  <si>
    <t>Dotări independente</t>
  </si>
  <si>
    <t>Cap.51 "Autorităţi publice şi acţiuni externe"</t>
  </si>
  <si>
    <t>Cap.65 "Învăţământ"</t>
  </si>
  <si>
    <t>Cap. 67 "Cultură , recreere şi religie"</t>
  </si>
  <si>
    <t>Cap. 70 "Locuinţe, servicii şi dezvoltare publică"</t>
  </si>
  <si>
    <t>Cap. 68 "Asigurări şi asistenţă socială"</t>
  </si>
  <si>
    <t>Cap. 70 "Locuinţe , servicii şi dezvoltare publică"</t>
  </si>
  <si>
    <t>Cap. 65 "Învăţământ"</t>
  </si>
  <si>
    <t>Cap.70 "Locuinţe , servicii şi dezvoltare publică"</t>
  </si>
  <si>
    <t>Valoarea totală, 
din care:</t>
  </si>
  <si>
    <t>Sursa  FONDURI EXTERNE NERAMBURSABILE</t>
  </si>
  <si>
    <t xml:space="preserve">                     Ordonator principal de credite                                                                                              </t>
  </si>
  <si>
    <t xml:space="preserve">                                     Primar,                                        Director economic,</t>
  </si>
  <si>
    <t>ing.Szucs Zsigmond</t>
  </si>
  <si>
    <t>Cap. 67 Cultură, recreere şi religie</t>
  </si>
  <si>
    <r>
      <t xml:space="preserve">                              Keresk</t>
    </r>
    <r>
      <rPr>
        <sz val="10"/>
        <rFont val="Calibri"/>
        <family val="2"/>
      </rPr>
      <t>é</t>
    </r>
    <r>
      <rPr>
        <sz val="10"/>
        <rFont val="Arial"/>
        <family val="2"/>
      </rPr>
      <t>nyi G</t>
    </r>
    <r>
      <rPr>
        <sz val="10"/>
        <rFont val="Calibri"/>
        <family val="2"/>
      </rPr>
      <t>á</t>
    </r>
    <r>
      <rPr>
        <sz val="10"/>
        <rFont val="Arial"/>
        <family val="2"/>
      </rPr>
      <t>bor                                  ec. Ursu Lucia</t>
    </r>
  </si>
  <si>
    <t>Modernizări străzi de pământ în municipiul Satu Mare - strada Depozitelor</t>
  </si>
  <si>
    <t>Pod peste râul Someș - Amplasament str. Ștrandului</t>
  </si>
  <si>
    <t>Şef  serviciu investiţii, gospodărire, întreținere</t>
  </si>
  <si>
    <t>Cap. 74 Protecția mediului</t>
  </si>
  <si>
    <t xml:space="preserve">Asistenţă tehnică din partea proiectantului pentru Modernizare strada Grădinarilor </t>
  </si>
  <si>
    <t>PT Modernizare pasaje pietonale care fac legătura între centru nou și digul de pe malul drept al râului Someș</t>
  </si>
  <si>
    <t>Modernizare pasaje pietonale care fac legătura între centru nou și digul de pe malul drept al râului Someș</t>
  </si>
  <si>
    <t>Nominalizarea achiziţiilor  de bunuri şi a altor cheltuieli de investiţii</t>
  </si>
  <si>
    <t xml:space="preserve">Cheltuieli pentru elaborarea studiilor de prefezabilitate, a studiilor de fezabilitate, a proiectelor si a altor studii aferente obiectivelor de investitii </t>
  </si>
  <si>
    <t>Lucrari de foraj, cartarea terenului,fotogrametrie, determinari seismologice, consultanta, asistenta tehnica si alte cheltuieli asimilate investitiilor, potrivit legii</t>
  </si>
  <si>
    <t>Cap. 70  Locuinţe, servicii şi dezvoltare publică</t>
  </si>
  <si>
    <t>Servicii de dirigenţie de şantier pentru Modernizare infrastructură educațională Grădinița nr.7</t>
  </si>
  <si>
    <t>Servicii de supervizare lucrari pentru Pod peste râul Someş - amplasament str. Ştrandului</t>
  </si>
  <si>
    <t>Modernizare Strada Grădinarilor</t>
  </si>
  <si>
    <t>Reabilitare clădiri rezidențiale Satu Mare 2</t>
  </si>
  <si>
    <t>Reabilitare clădiri rezidențiale Satu Mare 4</t>
  </si>
  <si>
    <t>Reabilitare clădiri rezidențiale Satu Mare 5</t>
  </si>
  <si>
    <t>Reabilitare clădiri rezidențiale Satu Mare 7</t>
  </si>
  <si>
    <t>Servicii de dirigenţie de şantier pentru Reabilitare clădiri rezidențiale Satu Mare 2</t>
  </si>
  <si>
    <t>Servicii de dirigenţie de şantier pentru Reabilitare clădiri rezidențiale Satu Mare 4</t>
  </si>
  <si>
    <t>Servicii de dirigenţie de şantier pentru Reabilitare clădiri rezidențiale Satu Mare 5</t>
  </si>
  <si>
    <t>Servicii de dirigenţie de şantier pentru Reabilitare clădiri rezidențiale Satu Mare 7</t>
  </si>
  <si>
    <t>Asistenţă tehnică din partea proiectantului pentru Reabilitare clădiri rezidențiale Satu Mare 2</t>
  </si>
  <si>
    <t>Asistenţă tehnică din partea proiectantului pentru Reabilitare clădiri rezidențiale Satu Mare 7</t>
  </si>
  <si>
    <t>Servicii de dirigenţie de şantier pentru Pasarela pietonală și velo peste râul Someș în municipiul Satu Mare</t>
  </si>
  <si>
    <t>Asistenţă tehnică din partea proiectantului pentru Pasarela pietonală și velo peste râul Someș în municipiul Satu Mare</t>
  </si>
  <si>
    <t>Cap. 61  Ordine publică şi siguranţă naţională</t>
  </si>
  <si>
    <t>Cap. 84 Transporturi</t>
  </si>
  <si>
    <t>Servicii de dirigenţie de şantier pentru  Modernizarea și extinderea traseului pietonal și velo Centrul Nou din municipiul Satu Mare - Componenta 2 Pasarela pietonală și velo peste râul Someș în municipiul Satu Mare</t>
  </si>
  <si>
    <t>Asistenţă tehnică din partea proiectantului pentru  Modernizarea și extinderea traseului pietonal și velo Centrul Nou din municipiul Satu Mare - Componenta 2 Pasarela pietonală și velo peste râul Someș în municipiul Satu Mare</t>
  </si>
  <si>
    <t>Transformarea zonei degradate Cubic în zona de petrecere a timpului liber pentru comunitate</t>
  </si>
  <si>
    <t>Cap. 61 ”Ordine publică şi siguranţă naţională”</t>
  </si>
  <si>
    <t>Stații de lucru</t>
  </si>
  <si>
    <t>Asistenţă tehnică din partea proiectantului pentru Pod peste râul Someș - Amplasament str. Ștrandului</t>
  </si>
  <si>
    <t>Asistenţă tehnică din partea proiectantului pentru Extinderea iluminatului public pe străzile Mihai Viteazu, str.Crăieselor și parcarea situată pe strada Uzinei (lângă Pod Decebal)</t>
  </si>
  <si>
    <t>Modernizarea și extinderea traseului pietonal și velo Centrul Vechi din municipiul Satu Mare</t>
  </si>
  <si>
    <t>Servicii de dirigenţie de şantier pentru Modernizarea și extinderea traseului pietonal și velo Centrul Vechi din municipiul Satu Mare</t>
  </si>
  <si>
    <t>Asistenţă tehnică din partea proiectantului pentru Modernizarea și extinderea traseului pietonal și velo Centrul Vechi din municipiul Satu Mare</t>
  </si>
  <si>
    <t>Servicii de dirigenţie de şantier pentru Transformarea zonei degradate Cubic în zona de petrecere a timpului liber pentru comunitate</t>
  </si>
  <si>
    <t>Asistenţă tehnică din partea proiectantului pentru Transformarea zonei degradate Cubic în zona de petrecere a timpului liber pentru comunitate</t>
  </si>
  <si>
    <t>Servicii de dirigenţie de şantier pentru Transformarea zonei degradate malurile Someșului între cele două poduri în zonă de petrecere a timpului liber pentru comunitate</t>
  </si>
  <si>
    <t>Asistenţă tehnică din partea proiectantului pentru Transformarea zonei degradate malurile Someșului între cele două poduri în zonă de petrecere a timpului liber pentru comunitate</t>
  </si>
  <si>
    <t>Modernizarea și extinderea traseului pietonal și velo Centrul Nou din municipiul Satu Mare - Componenta 2 Pasarela pietonală și velo peste râul Someș în municipiul Satu Mare</t>
  </si>
  <si>
    <t>Modernizare parcari in cvartalul delimitat de strazile Uzinei si Independentei si baza sportiva M.I.U.</t>
  </si>
  <si>
    <t>Modernizare parcari in cvartatul delimitat de str. Lucian Blaga - Dorna - Ganea - Ambudului</t>
  </si>
  <si>
    <t>Reabilitarea clădirii unităţii de învăţământ situată pe strada Wolfenbuttel nr. 6-8</t>
  </si>
  <si>
    <t>Servicii de dirigenţie de şantier pentru Reabilitarea clădirii unităţii de învăţământ situată pe strada Wolfenbuttel nr. 6-8</t>
  </si>
  <si>
    <t>Asistenţă tehnică din partea proiectantului pentru Reabilitarea clădirii unităţii de învăţământ situată pe strada Wolfenbuttel nr. 6-8</t>
  </si>
  <si>
    <t>Sistem de închiriere de biciclete</t>
  </si>
  <si>
    <t>Alimentare cont IID</t>
  </si>
  <si>
    <t>Servicii de dirigenţie de şantier pentru Transformarea zonei degradate malurile Someșului între cele 2 poduri în zonă de petrecere a timpului liber pentru comunitate</t>
  </si>
  <si>
    <t>Asistenţă tehnică din partea proiectantului pentru Transformarea zonei degradate malurile Someșului între cele 2 poduri în zonă de petrecere a timpului liber pentru comunitate</t>
  </si>
  <si>
    <t>Transformarea zonei degradate malurile Someșului între cele 2 poduri în zonă de petrecere a timpului liber pentru comunitate</t>
  </si>
  <si>
    <t>Dotari de specialitate la proiectul ”Ensuring public safety - supraveghere video”</t>
  </si>
  <si>
    <t xml:space="preserve">Developing cross-border culture: Revitalised Theatres in Satu Mare and Uzhgorod </t>
  </si>
  <si>
    <t xml:space="preserve">Asistenţă tehnică din partea proiectantului pentru Developing cross-border culture: Revitalised Theatres in Satu Mare and Uzhgorod </t>
  </si>
  <si>
    <t xml:space="preserve">Servicii de dirigenţie de şantier pentru Developing cross-border culture: Revitalised Theatres in Satu Mare and Uzhgorod </t>
  </si>
  <si>
    <t>SF Construire Sală Polivalentă (PUZ + SF)</t>
  </si>
  <si>
    <t>Servicii de dirigenţie de şantier pentru Modernizare infrastructură educațională Liceul Tehnologic ”Constantin Brâncuși”</t>
  </si>
  <si>
    <t>PT Extindere unitate de învăţământ prin construcţii provizorii Şcoala Gimnazială Grigore Moisil Satu Mare</t>
  </si>
  <si>
    <t>Servicii generale de consultantă profesională în managementul proiectelor încheiate cu M.D.R.A.P.</t>
  </si>
  <si>
    <t>Servicii de dirigenţie de şantier pentru Construire corp clădire Școala Gimnaziala Rákóczi Ferenc - Construire clădire multifuncțională P-P+M</t>
  </si>
  <si>
    <t>Asistenţă tehnică din partea proiectantului pentru Construire corp clădire Școala Gimnaziala Rákóczi Ferenc - Construire clădire multifuncțională P-P+M</t>
  </si>
  <si>
    <t>Prelungirea străzii Diana</t>
  </si>
  <si>
    <t>Largire b-dul L.Blaga, între str.Dorobanților și str.Căprioarei</t>
  </si>
  <si>
    <t>Asistenţă tehnică din partea proiectantului pentru Prelungirea străzii Diana</t>
  </si>
  <si>
    <t>Servicii de dirigenţie de şantier pentru Prelungirea străzii Diana</t>
  </si>
  <si>
    <t>Asistenţă tehnică din partea proiectantului pentru Largire b-dul L.Blaga, între str.Dorobanților și str.Căprioarei</t>
  </si>
  <si>
    <t>Cap. 66 Sănătate</t>
  </si>
  <si>
    <t>Amenajare pistă biciclete pe strada Botizului - Pod Golescu</t>
  </si>
  <si>
    <t>Servicii de dirigenţie de şantier pentru Amenajare pistă biciclete pe strada Botizului - Pod Golescu</t>
  </si>
  <si>
    <t>Asistenţă tehnică din partea proiectantului pentru Amenajare pistă biciclete pe strada Botizului - Pod Golescu</t>
  </si>
  <si>
    <t>SF Extindere Parc Industrial Sud</t>
  </si>
  <si>
    <t>SF Modernizarea clădirii la Colegiul Naţional Mihai Eminescu Satu Mare</t>
  </si>
  <si>
    <t>SF Strategie Integrată de Dezvoltare Urbană 2021-2031</t>
  </si>
  <si>
    <t>SF Amenajare parc în zona Noroieni</t>
  </si>
  <si>
    <t>SF Reabilitare bloc de locuințe sociale pe strada Ostrovului nr.2/CD</t>
  </si>
  <si>
    <t>SF Elaborare PUZ Bercu Roșu</t>
  </si>
  <si>
    <t>Actualizare DALI “Reabilitare clădire situată pe Str. Mircea Eliade Nr. 3 (Scoala gimnazială Mircea Eliade)”</t>
  </si>
  <si>
    <t>DALI Reabilitare infrastructură educaţională Grădiniţa nr. 5 şi Creşa Tara minunilor</t>
  </si>
  <si>
    <t>DALI Reabilitare infrastructură educaţională Grădiniţa nr. 13</t>
  </si>
  <si>
    <t>DALI Reabilitare infrastructură educaţională Grădiniţa nr. 9 şi Creşa Albă ca Zăpada</t>
  </si>
  <si>
    <t>DALI Modernizare infrastructură educatională Colegiul Tehnic Unio -Traian Vuia</t>
  </si>
  <si>
    <t xml:space="preserve">Actualizare SF “Amenajarea şi construirea de piste de biciclete în municipiu: Traseu 1: (punct de plecare Str. Lazarului) Str. Trandafirilor - Str. Avram Iancu - Str. Iuliu Hossu - Bd. Vasile Lucaciu - Str. 1 Decembrie 1918 - Centru Vechi; Traseu 2: (punct de plecare Str. Mileniului) Str. G. Coşbuc - Bd. V. Lucaciu”, “Amenajarea şi construirea de piste de biciclete în municipiu:
Traseu 1: B-dul Lucian Blaga – str. Păulești – Dig – strada G. Alexandrescu –P-ța Soarelui – Dig; Traseu 2: B-dul Cloșca (plecare din strada Magnoliei) – Drumul Careiului”. “Amenajarea şi construirea de piste de biciclete în municipiu: Traseu 1: Str. Gh. Bariţiu (punct de plecare colţ cu Str. Ady Endre) - Str. Rodnei - Str. Fabricii - Str. Odoreului;Traseu 2: Str. Gh. Bariţiu (punct de plecare colţ cu Str. Ady Endre) - Str. Lăcrimioarei - Str. Porumbeilor - Str. Liviu Rebreanu - Str. Panseluţei – P-ţa Titulescu - Str. Iuliu Maniu - Centru; Traseu 3: (punct de plecare Str. Panseluţei) Str. L. Rebreanu - Str. Mileniului - Str. Horea - Centru Vechi” Şi “Realizare de sisteme de închiriere de biciclete în municipiul Satu Mare”
</t>
  </si>
  <si>
    <t>SF Regenerare ZONA URBANA MICRO 14</t>
  </si>
  <si>
    <t>SF Regenerare ZONA URBANA MICRO 15</t>
  </si>
  <si>
    <t>SF Regenerare ZONA URBANA MICRO 16</t>
  </si>
  <si>
    <t>SF Regenerare ZONA URBANA SOARELUI</t>
  </si>
  <si>
    <t>SF Modernizare Piaţeta Turnul Pompierilor</t>
  </si>
  <si>
    <t>SF Reconversia și refuncționalizarea terenurilor degradate și neutilizate situate pe malurile Someșului</t>
  </si>
  <si>
    <t>SF Modernizare Parc Urban Vasile Lucaciu</t>
  </si>
  <si>
    <t>SF Pasarelă pietonală şi velo intersecţia Burdea</t>
  </si>
  <si>
    <t>Actualizare DALI “Modernizarea pistei de biciclete POD GOLESCU şi construirea unui pasaj suprateran pentru pietoni şi biciclişti în intersecţia Crinul”</t>
  </si>
  <si>
    <t>Modernizare infrastructură educațională Liceul Tehnologic ”Constantin Brâncuși”</t>
  </si>
  <si>
    <t>Modernizare infrastructură educațională Grădinița nr.7 - achiziție furnizare dotări produse mobilier</t>
  </si>
  <si>
    <t>Modernizare infrastructură educațională Grădinița nr.7 - dotări conexe: amenajare loc joacă, dotări foișor</t>
  </si>
  <si>
    <t>Asistenţă tehnică din partea proiectantului pentru  Modernizare infrastructură educațională Liceul Tehnologic ”Constantin Brâncuși”</t>
  </si>
  <si>
    <t>SF Pista de biciclete pe coronamentul digului mal drept al râului Someș din dreptul străzii Fântânii spre comuna Odoreu</t>
  </si>
  <si>
    <t>Dotări în cadrul proiectului - Modernizare Infrastructură Educaţională Liceul Tehnologic „Constantin Brâncuşi”</t>
  </si>
  <si>
    <t>SF Regenerare ZONA URBANA SOLIDARITĂȚII</t>
  </si>
  <si>
    <t>SF Dezvoltarea infrastructurii de transport integrat și de mediu - Staţie intermodală Drumul Careiului- Str. Oituz</t>
  </si>
  <si>
    <t>SF Dezvoltarea infrastructurii de transport integrat și de mediu - Extinderea sistemului de management al traficului pentru transport public, achiziţia de autobuse ecologice și înființarea și modernizarea stațiilor de autobus SMART în Municipiul Satu Mare</t>
  </si>
  <si>
    <t>SF Dezvoltarea infrastructurii de transport integrat și de mediu - Sistem de monitorizare al traficului rutier în municipiul Satu Mare</t>
  </si>
  <si>
    <t>Studiu de opotunitate digitalizare parcări Municipiul Satu Mare</t>
  </si>
  <si>
    <t>Extindere rețea electrică de distribuție în municipiul Satu Mare, strada Aurel Vlaicu,  nr.94, nr.96 și nr.98</t>
  </si>
  <si>
    <t>SF Expertiza tehnică la Casa Meșteșugarilor</t>
  </si>
  <si>
    <t>SF Actualizare DALI “Modernizarea pistei de biciclete POD GOLESCU şi construirea unui pasaj suprateran pentru pietoni şi biciclişti în intersecţia Crinul”</t>
  </si>
  <si>
    <t>SF Studiu de opotunitate digitalizare parcări Municipiul Satu Mare</t>
  </si>
  <si>
    <t>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Nord-Est, jud. Satu Mare”</t>
  </si>
  <si>
    <t>Software supraveghere video profesional (actualizare software existent)</t>
  </si>
  <si>
    <t>Autoturism</t>
  </si>
  <si>
    <t>Sistem rampe luminoase și sirene</t>
  </si>
  <si>
    <t>Extinderea iluminatului public pe strada Fluturilor</t>
  </si>
  <si>
    <t>Asistenţă tehnică din partea proiectantului pentru Extinderea iluminatului public in parcarile din cartierele Micro 17, Carpati 1, Carpati 2</t>
  </si>
  <si>
    <t>Extinderea iluminatului public in parcarile din cartierele Micro 17, Carpati 1, Carpati 2</t>
  </si>
  <si>
    <t>PT Extinderea iluminatului public pe strada Fluturilor</t>
  </si>
  <si>
    <t>PT Extinderea iluminatului public în cvartalul delimitat de str.Oituz, str. Prahovei și Aleea Milcov</t>
  </si>
  <si>
    <t>PT Extinderea iluminatului public în parcările adiacente zonelor Aleea Timișului, nr.4, bloc 27 și b-dul Cloșca nr.1, bloc 17</t>
  </si>
  <si>
    <t>PT Iluminat ornamental pentru locașurile de cult din Municipiul Satu Mare</t>
  </si>
  <si>
    <t>Servicii de dirigenţie de şantier pentru Parcare etajată str.Kogălniceanu</t>
  </si>
  <si>
    <t>Asistenţă tehnică din partea proiectantului pentru Parcare etajată str.Kogălniceanu</t>
  </si>
  <si>
    <t>Prelungirea străzii Sălciilor</t>
  </si>
  <si>
    <t>PT Prelungirea străzii Sălciilor</t>
  </si>
  <si>
    <t>Asistenţă tehnică din partea proiectantului pentru  Prelungirea străzii Sălciilor</t>
  </si>
  <si>
    <t>Servicii de dirigenţie de şantier pentru Prelungirea străzii Sălciilor</t>
  </si>
  <si>
    <t>PT Reparații capitale Pod Decebal</t>
  </si>
  <si>
    <t>SF Modernizare străzi în municipiul Satu Mare Lot 2</t>
  </si>
  <si>
    <t xml:space="preserve">SF Reabilitare conductă de aducțiune apă </t>
  </si>
  <si>
    <t xml:space="preserve">SF Reabilitare colector de canalizare </t>
  </si>
  <si>
    <t>Echipamente de joacă la Grădinița cu program Prelungit Guliver</t>
  </si>
  <si>
    <t>Sistem detecţie şi semnalizare, hidranţi la Liceul Teoretic German Johann Ettinger</t>
  </si>
  <si>
    <t>Centrală telefonică</t>
  </si>
  <si>
    <t>SF Modernizare strada Stupilor</t>
  </si>
  <si>
    <t>SF Schimbarea iluminatului public pe strada Ács Alajos</t>
  </si>
  <si>
    <t>SF Extinderea iluminatului public pe strada Hermann Mihaly</t>
  </si>
  <si>
    <t>Certificarea performanței energetice pentru Reabilitare clădiri rezidențiale Satu Mare 2</t>
  </si>
  <si>
    <t>Certificarea performanței energetice pentru Reabilitare clădiri rezidențiale Satu Mare 7</t>
  </si>
  <si>
    <t>Dezvoltarea infrastructurii de transport public în municipiul Satu Mare – Crearea unui sistem de management al traficului inclusiv sistem monitorizare video</t>
  </si>
  <si>
    <t>SF Elaborare PUZ pentru Bazin de înot didactic și de agrement strada Crișan</t>
  </si>
  <si>
    <t>Iluminat ornamental pentru lăcașurile de cult din Municipiul Satu Mare</t>
  </si>
  <si>
    <t>PT Iluminat ornamental pentru lăcașurile de cult din Municipiul Satu Mare</t>
  </si>
  <si>
    <t>SF Modernizare DJ 194 în Sătmărel</t>
  </si>
  <si>
    <t>Extinderea iluminatului public în parcările adiacente zonelor Aleea Timișului, nr.4, bloc 27 și b-dul Cloșca nr.1, bloc 17</t>
  </si>
  <si>
    <t xml:space="preserve">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SUD, jud. Satu Mare”
</t>
  </si>
  <si>
    <t>SF Extinderea iluminatului public pe strada Ștefan Benea</t>
  </si>
  <si>
    <t>PT Extindere iluminat public în cvartalul delimitat de str.Oituz, str. Prahovei și Aleea Milcov</t>
  </si>
  <si>
    <t>SF Extindere iluminat public pe strada Ferma Sătmărel, nr.36A - 36P</t>
  </si>
  <si>
    <t>Chit de filtrarea aerului de bacterii și viruși în cadrul proiectului ”Consolidarea capacității unității de învățământ Școala Gimnazială Octavian Goga”  SMIS 149730</t>
  </si>
  <si>
    <t>DALI Eficientizarea energetică a Liceului cu Program Sportiv situate pe str. Ioan Slavici nr. 54</t>
  </si>
  <si>
    <t>SF Reactualizarea hărților de zgomot</t>
  </si>
  <si>
    <t>SF Actualizare Registrul local al spațiilor verzi</t>
  </si>
  <si>
    <t>SF Actualizare Studiu de Fezabilitate pentru Pista de biciclete pe coronamentul digului mal drept al râului Someș de la stația de epurare până la limita administrativă a Municipilui Satu Mare spre Dara</t>
  </si>
  <si>
    <t>Toalete publice automate</t>
  </si>
  <si>
    <t>Aparat tip nebulizator destinat dezinfecției și sterilizării sălilor de clasă, spații și suprafețe cu Ozon, în cadrul proiectului ”Consolidarea capacității unității de învățământ Școala Gimnazială Octavian Goga” SMIS 149730</t>
  </si>
  <si>
    <t>SF Centru multifuncțional de servicii publice strada Porumbeilor nr.1</t>
  </si>
  <si>
    <t>SF Reabilitarea clădirii Hotel Sport, situată pe strada Mileniului, nr.25</t>
  </si>
  <si>
    <t>SF Branșament electric pentru teren de minifotbal situat pe strada Fabricii</t>
  </si>
  <si>
    <t>SF Extindere corp clădire compus din 6 săli de clasă P+1/2 Școala Gimnazială ”Grigore Moisil”</t>
  </si>
  <si>
    <t>Aparat tip nebulizator destinat dezinfecției și sterilizării sălilor de clasă, spații și suprafețe cu Ozon, în cadrul proiectului ”Consolidarea capacității unității de învățământ Grădinița cu Program Prelungit Guliver Satu Mare” SMIS 149785</t>
  </si>
  <si>
    <t>Chit de filtrarea aerului de bacterii și viruși în cadrul proiectului ”Consolidarea capacității unității de învățământ Grădinița cu Program Prelungit Guliver Satu Mare”  SMIS 149785</t>
  </si>
  <si>
    <t>PT Pista de biciclete pe coronamentul digului mal drept al râului Someș de la stația de epurare până la limita administrativă a Municipilui Satu Mare spre comuna Dara</t>
  </si>
  <si>
    <t>SF Modernizare construcție existentă situată pe B-dul Muncii nr. 44</t>
  </si>
  <si>
    <t xml:space="preserve">Modernizare străzi în municipiul Satu Mare Lot 1 </t>
  </si>
  <si>
    <t>SF Extinderea iluminatului public pe strada Vasile Scurtu</t>
  </si>
  <si>
    <t>SF  Extinderea iluminatului public în jurul Grădiniței nr.9</t>
  </si>
  <si>
    <t>SF Alimentarea cu energie electrică a unor stații de încărcare situate pe b-dul Transilvania</t>
  </si>
  <si>
    <t>Achiziție teren zona străzii Lunca Sighet</t>
  </si>
  <si>
    <t>SF DALI Modernizare Stadion Olimpia</t>
  </si>
  <si>
    <t>SF DALI Modernizare stadion str. Zefirului</t>
  </si>
  <si>
    <t>SF Studiu de coexistență pentru obiectivul de investiții ” Modernizare străzi în municipiul Satu Mare Lot 2”</t>
  </si>
  <si>
    <t>SF Reabilitarea, modernizarea și dotarea interioară a clădirilor ”C1” și ”C2” și Reabilitarea, modernizarea și dotarea Clădirii C3 a Colegiului Național ”Mihai Eminescu” Satu Mare, municipiul Satu Mare, str. Mihai  Eminescu, nr.5, județul Satu Mare</t>
  </si>
  <si>
    <t>Anexa nr. 8 la H.C.L. Satu Mare nr..................din...............</t>
  </si>
  <si>
    <t>SF Elaborarea PMUD 2023-2030</t>
  </si>
  <si>
    <t>Router/Firewall</t>
  </si>
  <si>
    <t>Camera de supraveghere video</t>
  </si>
  <si>
    <t>Programul de investiţii publice aferente lucrărilor pentru care au fost semnate contracte de finanţare din FEN (fonduri externe nerambursabile) pe anul 2023</t>
  </si>
  <si>
    <t>Programul de investiţii publice pe anul 2023</t>
  </si>
  <si>
    <t>Echipamente rețea wifi</t>
  </si>
  <si>
    <t>Parcometru stradal</t>
  </si>
  <si>
    <t>Laptop - DAS</t>
  </si>
  <si>
    <t>Server sediu DAS</t>
  </si>
  <si>
    <t>Imprimantă</t>
  </si>
  <si>
    <t>Videoproiector</t>
  </si>
  <si>
    <t>Aparatură medicală stomatologică - autoclav</t>
  </si>
  <si>
    <t>Aparatură medicală stomatologică - unitate stomatologică (scaun stomatologic)</t>
  </si>
  <si>
    <t>Construire corp clădire Școala Gimnaziala Rákóczi Ferenc - Construire clădire multifuncțională P-P+M</t>
  </si>
  <si>
    <t>Autoturism electric hibric</t>
  </si>
  <si>
    <t>Sistem de încălzire centrală</t>
  </si>
  <si>
    <t>SF Extindere școala Lucian Blaga</t>
  </si>
  <si>
    <t>SF Actualizare Expertiză tehnică pentru Modernizare pasaje pietonale care fac legătura între centru nou și digul de pe malul drept al râului Someș</t>
  </si>
  <si>
    <t>PT Implementarea măsurilor de eficiență energetică la sala de sport al Școlii gimnaziale Bălcescu Petofi</t>
  </si>
  <si>
    <t>Implementarea măsurilor de eficiență energetică la sala de sport al Școlii gimnaziale Bălcescu Petofi</t>
  </si>
  <si>
    <t>Servicii de dirigenţie de şantier pentru Implementarea măsurilor de eficiență energetică la sala de sport al Școlii gimnaziale Bălcescu Petofi</t>
  </si>
  <si>
    <t>Asistenţă tehnică din partea proiectantului pentru Implementarea măsurilor de eficiență energetică la sala de sport al Școlii gimnaziale Bălcescu Petofi</t>
  </si>
  <si>
    <t>Servicii de dirigenţie de şantier pentru Implementarea măsurilor de eficiență energetică la Școala gimnazială Octavian Goga</t>
  </si>
  <si>
    <t>Asistenţă tehnică din partea proiectantului pentru Implementarea măsurilor de eficiență energetică la Școala gimnazială Octavian Goga</t>
  </si>
  <si>
    <t>Implementarea măsurilor de eficiență energetică la Școala gimnazială Octavian Goga</t>
  </si>
  <si>
    <t>Pista de biciclete pe coronamentul digului mal drept al râului Someș de la stația de epurare până la limita administrativă a Municipilui Satu Mare spre comuna Dara</t>
  </si>
  <si>
    <t>Servicii de dirigenţie de şantier pentru Pista de biciclete pe coronamentul digului mal drept al râului Someș de la stația de epurare până la limita administrativă a Municipilui Satu Mare spre comuna Dara</t>
  </si>
  <si>
    <t>Asistenţă tehnică din partea proiectantului pentru Pista de biciclete pe coronamentul digului mal drept al râului Someș de la stația de epurare până la limita administrativă a Municipilui Satu Mare spre comuna Dara</t>
  </si>
  <si>
    <t>Dotari de specialitate la proiectul Muzeul industrializării forțate din Satu Mare</t>
  </si>
  <si>
    <t>Muzeul industrializării forțate din Satu Mare</t>
  </si>
  <si>
    <t>PT Reabilitare termică la blocurile de locuinţe b-dul Transilvania Bl.2</t>
  </si>
  <si>
    <t>PT Reabilitare termică la blocurile de locuinţe str.Proiectantului S1</t>
  </si>
  <si>
    <t>PT Reabilitare termică la blocurile de locuinţe str.Păulești, nr.3, bl.6</t>
  </si>
  <si>
    <t>PT Reabilitare termică la blocurile de locuinţe I.C. Brătianu, nr.5</t>
  </si>
  <si>
    <t>PT Reabilitare termică la blocurile de locuinţe str.Codrului CC3 - CC5</t>
  </si>
  <si>
    <t>PT Reabilitare termică la blocurile de locuinţe str.Astronauților A1</t>
  </si>
  <si>
    <t>PT Reabilitare termică a blocului de locuințe din str.Mircea cel Bătrân, nr.25, bl. C26</t>
  </si>
  <si>
    <t>PT Reabilitare termică a blocului de locuințe din str.Mircea cel Bătrân, nr.25, bl. C25</t>
  </si>
  <si>
    <t>PT Reabilitare termică a blocului de locuințe din b-dul Lucian Blaga UU40</t>
  </si>
  <si>
    <t>PT Reabilitare termică a blocului de locuințe din str.Corvinilor nr.17</t>
  </si>
  <si>
    <t>PT Reabilitare termică a blocului de locuințe din str.Proiectantului S5</t>
  </si>
  <si>
    <t>Reabilitare termică la blocurile de locuinţe b-dul Transilvania Bl.2</t>
  </si>
  <si>
    <t>Reabilitare termică la blocurile de locuinţe str.Proiectantului S1</t>
  </si>
  <si>
    <t>Reabilitare termică la blocurile de locuinţe str.Păulești, nr.3, bl.6</t>
  </si>
  <si>
    <t>Reabilitare termică la blocurile de locuinţe I.C. Brătianu, nr.5</t>
  </si>
  <si>
    <t>Reabilitare termică la blocurile de locuinţe str.Codrului CC3 - CC5</t>
  </si>
  <si>
    <t>Reabilitare termică la blocurile de locuinţe str.Astronauților A1</t>
  </si>
  <si>
    <t>Reabilitare termică a blocului de locuințe din str.Mircea cel Bătrân, nr.25, bl. C26</t>
  </si>
  <si>
    <t>Reabilitare termică a blocului de locuințe din str.Mircea cel Bătrân, nr.25, bl. C25</t>
  </si>
  <si>
    <t>Reabilitare termică a blocului de locuințe din b-dul Lucian Blaga UU40</t>
  </si>
  <si>
    <t>Reabilitare termică a blocului de locuințe din str.Corvinilor nr.17</t>
  </si>
  <si>
    <t>Reabilitare termică a blocului de locuințe din str.Proiectantului S5</t>
  </si>
  <si>
    <t>Servicii de dirigenţie de şantier pentru Reabilitare termică la blocurile de locuinţe b-dul Transilvania Bl.2</t>
  </si>
  <si>
    <t>Servicii de dirigenţie de şantier pentru Reabilitare termică la blocurile de locuinţe str.Proiectantului S1</t>
  </si>
  <si>
    <t>Servicii de dirigenţie de şantier pentru Reabilitare termică la blocurile de locuinţe str.Păulești, nr.3, bl.6</t>
  </si>
  <si>
    <t>Servicii de dirigenţie de şantier pentru Reabilitare termică la blocurile de locuinţe I.C. Brătianu, nr.5</t>
  </si>
  <si>
    <t>Servicii de dirigenţie de şantier pentru Reabilitare termică la blocurile de locuinţe str.Codrului CC3 - CC5</t>
  </si>
  <si>
    <t>Servicii de dirigenţie de şantier pentru Reabilitare termică la blocurile de locuinţe str.Astronauților A1</t>
  </si>
  <si>
    <t>Servicii de dirigenţie de şantier pentru Reabilitare termică a blocului de locuințe din str.Mircea cel Bătrân, nr.25, bl. C26</t>
  </si>
  <si>
    <t>Servicii de dirigenţie de şantier pentru Reabilitare termică a blocului de locuințe din str.Mircea cel Bătrân, nr.25, bl. C25</t>
  </si>
  <si>
    <t>Servicii de dirigenţie de şantier pentru Reabilitare termică a blocului de locuințe din b-dul Lucian Blaga UU40</t>
  </si>
  <si>
    <t>Servicii de dirigenţie de şantier pentru Reabilitare termică a blocului de locuințe din str.Corvinilor nr.17</t>
  </si>
  <si>
    <t>Servicii de dirigenţie de şantier pentru Reabilitare termică a blocului de locuințe din str.Proiectantului S5</t>
  </si>
  <si>
    <t>Asistenţă tehnică din partea proiectantului pentru Reabilitare termică la blocurile de locuinţe b-dul Transilvania Bl.2</t>
  </si>
  <si>
    <t>Asistenţă tehnică din partea proiectantului pentru Reabilitare termică la blocurile de locuinţe str.Proiectantului S1</t>
  </si>
  <si>
    <t>Asistenţă tehnică din partea proiectantului pentru Reabilitare termică la blocurile de locuinţe str.Păulești, nr.3, bl.6</t>
  </si>
  <si>
    <t>Asistenţă tehnică din partea proiectantului pentru Reabilitare termică la blocurile de locuinţe I.C. Brătianu, nr.5</t>
  </si>
  <si>
    <t>Asistenţă tehnică din partea proiectantului pentru Reabilitare termică la blocurile de locuinţe str.Codrului CC3 - CC5</t>
  </si>
  <si>
    <t>Asistenţă tehnică din partea proiectantului pentru Reabilitare termică la blocurile de locuinţe str.Astronauților A1</t>
  </si>
  <si>
    <t>Asistenţă tehnică din partea proiectantului pentru Reabilitare termică a blocului de locuințe din str.Mircea cel Bătrân, nr.25, bl. C26</t>
  </si>
  <si>
    <t>Asistenţă tehnică din partea proiectantului pentru Reabilitare termică a blocului de locuințe din str.Mircea cel Bătrân, nr.25, bl. C25</t>
  </si>
  <si>
    <t>Asistenţă tehnică din partea proiectantului pentru Reabilitare termică a blocului de locuințe din b-dul Lucian Blaga UU40</t>
  </si>
  <si>
    <t>Asistenţă tehnică din partea proiectantului pentru Reabilitare termică a blocului de locuințe din str.Corvinilor nr.17</t>
  </si>
  <si>
    <t>Asistenţă tehnică din partea proiectantului pentru Reabilitare termică a blocului de locuințe din str.Proiectantului S5</t>
  </si>
  <si>
    <t>SF Elaborarea Planului Urbanistic General al Municipiului Satu Mare</t>
  </si>
  <si>
    <t>Achiziție de autobuse nepoluante</t>
  </si>
  <si>
    <t>Exproprieri pe amplasamentul drumului de ocolire între DN19A și DJ 194</t>
  </si>
  <si>
    <t>SF Modernizare strada Kaffka Margit, tronson 1 și strada Krudy Gyula, Tronson 2</t>
  </si>
  <si>
    <t>SF Modernizare strada Câmpului</t>
  </si>
  <si>
    <t>PT Reabilitare fațadă și acoperiș a clădirii situate pe strada Horea nr.6</t>
  </si>
  <si>
    <t>PT Extinderea iluminatului public pe strada Lazarului</t>
  </si>
  <si>
    <t>PT Modernizare străzi în municipiul Satu Mare Lot 1</t>
  </si>
  <si>
    <t>Licență acces camere de supraveghere parc cubic</t>
  </si>
  <si>
    <t xml:space="preserve">Servicii de dirigenţie de şantier pentru Modernizare strada Grădinarilor </t>
  </si>
  <si>
    <t>Servicii de dirigenţie de şantier pentru Modernizare strada Kaffka Margit, tronson 2</t>
  </si>
  <si>
    <t>Asistenţă tehnică din partea proiectantului pentru Modernizare strada Kaffka Margit, tronson 2</t>
  </si>
  <si>
    <t xml:space="preserve"> Modernizare strada Kaffka Margit, tronson 2</t>
  </si>
  <si>
    <t>SF Extinderea iluminatului public în cvartalul blocului UU 1- UU 13 din Piața Soarelui</t>
  </si>
  <si>
    <t xml:space="preserve">Servicii de dirigenţie de şantier pentru Modernizare străzi în municipiul Satu Mare Lot 1 </t>
  </si>
  <si>
    <t xml:space="preserve">Asistenţă tehnică din partea proiectantului pentru Modernizare străzi în municipiul Satu Mare Lot 1 </t>
  </si>
  <si>
    <t>Servicii de dirigenţie de şantier pentru Modernizare pasaje pietonale care fac legătura între centru nou și digul de pe malul drept al râului Someș</t>
  </si>
  <si>
    <t>Asistenţă tehnică din partea proiectantului pentru Modernizare pasaje pietonale care fac legătura între centru nou și digul de pe malul drept al râului Someș</t>
  </si>
  <si>
    <t>PT Extinderea iluminatului public in parcarile din cartierele Micro 17, Carpati 1, Carpati 2</t>
  </si>
  <si>
    <t>SF Reabilitare internat str.Ceahlaului nr. 1</t>
  </si>
  <si>
    <t>Dotare cabinet stomatologic la Liceul Reformat</t>
  </si>
  <si>
    <t>Dezumidificator la Creșa satu Mare</t>
  </si>
  <si>
    <t>Stații de lucru la Creșă Satu Mare</t>
  </si>
  <si>
    <t>SF Extinderea iluminatului public pe strada Sighișoara, nr. 35C</t>
  </si>
  <si>
    <t>Modul Patrimoniu Privat și Public</t>
  </si>
  <si>
    <t>Parcare etajată S+P+4 pe strada Decebal</t>
  </si>
  <si>
    <t>Servicii de dirigenţie de şantier pentru Parcare etajată S+P+4 pe strada Decebal</t>
  </si>
  <si>
    <t>Asistenţă tehnică din partea proiectantului pentru Parcare etajată S+P+4 pe strada Decebal</t>
  </si>
  <si>
    <t>PT Parcare etajată S+P+4 pe strada Decebal</t>
  </si>
  <si>
    <t>PT Parcare etajată S+P+2 pe strada Mihail Kogălniceanu nr.5</t>
  </si>
  <si>
    <t>Parcare etajată S+P+2 pe strada Mihail Kogălniceanu nr.5</t>
  </si>
  <si>
    <t>Servicii de dirigenţie de şantier pentru Parcare etajată S+P+2 pe strada Mihail Kogălniceanu nr.5</t>
  </si>
  <si>
    <t>Asistenţă tehnică din partea proiectantului pentru Parcare etajată S+P+2 pe strada Mihail Kogălniceanu nr.5</t>
  </si>
  <si>
    <t>Asistenţă tehnică din partea proiectantului pentru Extinderea iluminatului public pe strada Fluturilor</t>
  </si>
  <si>
    <t>Asistenţă tehnică din partea proiectantului pentru Extindere iluminat public în cvartalul delimitat de str.Oituz, str. Prahovei și Aleea Milcov</t>
  </si>
  <si>
    <t>Asistenţă tehnică din partea proiectantului pentru Extinderea iluminatului public în parcările adiacente zonelor Aleea Timișului, nr.4, bloc 27 și b-dul Cloșca nr.1, bloc 17</t>
  </si>
  <si>
    <t>Cofinanțare Proiect regional de dezvoltare a infrastructurii de apă și apă uzată din județul Satu Mare</t>
  </si>
  <si>
    <t>SF Elabortare PUZ Zona Noroieni</t>
  </si>
  <si>
    <t>SF PUZ str. Zefirului</t>
  </si>
  <si>
    <t>Proiecte cu finanțare din sumele reprezentând asistența financiară nerambursabilă aferentă PNRR pe anul 2023</t>
  </si>
  <si>
    <t>PT Implementarea măsurilor de eficiență energetică la Școala gimnazială Octavian Goga</t>
  </si>
  <si>
    <t>Cheltuieli de expertiza, proiectare si executie privind consolidarile si interventiile pentru prevenirea sau inlaturarea efectelor produse de actiuni accidentale si calamitati naturale: cutremure. Inundatii, alunecari, prabusiri si tasari de teren, incendii</t>
  </si>
  <si>
    <t xml:space="preserve">TOTAL GENERAL FEN: </t>
  </si>
  <si>
    <t xml:space="preserve">TOTAL GENERAL PNRR: </t>
  </si>
  <si>
    <t>Sursă de alimentare de siguranță pentru sistem de supraveghere stradal </t>
  </si>
  <si>
    <t>Regenerare fizică a zonei Ostrovului</t>
  </si>
  <si>
    <t>Cap 68 Asigurări şi Asistenţă socială</t>
  </si>
  <si>
    <t>Mobilier Urabn</t>
  </si>
  <si>
    <t>Creşterea eficienţei energetice şi a gestionării inteligente a energiei în infrastructura de iluminat public a Municipiului Satu Mare, zona Nord-Est</t>
  </si>
  <si>
    <t>PT Reabilitare și extindere pe verticală Corp ”B” D+P+2(parțial) la Școala Gimnazială "Constantin Brâncoveanu”</t>
  </si>
  <si>
    <t>DALI – Extindere corp B și C în imobil cu funcțiuni multiple P+E+Er. Str. Stefan cel Mare nr. 5</t>
  </si>
  <si>
    <t>SF Extinderea iluminatului public în cvartalul b-dul Lucian Blaga - Al.Russo - Fântînele - Ambudului</t>
  </si>
  <si>
    <t>SF Extinderea iluminatului public pe strada Ulmului</t>
  </si>
  <si>
    <t>SF Extinderea iluminatului public pe strada Tiberiu Brediceanu</t>
  </si>
  <si>
    <t>DTAC pentru Toalete publice automate</t>
  </si>
  <si>
    <t>SF Extinderea iluminatului public în cvartalul b-dul Lucian Blaga - Al.Russo - Fântânele - Ambudului</t>
  </si>
  <si>
    <t>Multifuncțional la Liceul Teologic Ortodox Român ”Nicolae Steinhardt”</t>
  </si>
  <si>
    <t>Reabilitare și extindere pe verticală Corp ”B” D+P+2 (parțial) la școala Gimnazială ”Constantin Brâncoveanu”</t>
  </si>
  <si>
    <t>PT Modernizare strada Kaffka Margit, tronson 2</t>
  </si>
  <si>
    <t>PT Prelungirea străzii Diana</t>
  </si>
  <si>
    <t>PT Creşterea eficienţei energetice şi a gestionării inteligente a energiei în infrastructura de iluminat public a Municipiului Satu Mare, zona Nord-Est</t>
  </si>
  <si>
    <t>PT Măsuri de conformitate la normele SSI - Centrul Multifuncțional Social Satu Mare, str.Uzinei, nr.28</t>
  </si>
  <si>
    <t>Kit/Prelată pentru recuperarea și depozitarea în siguranță a vehiculelor electrice</t>
  </si>
  <si>
    <t>Schimbarea iluminatului public pe strada Ács Alajos</t>
  </si>
  <si>
    <t>Multifuncțional la Școala Gimnazială ”Avram Iancu”</t>
  </si>
  <si>
    <t>Scară exterioară la Grădiniţa Dumbrava Minunată</t>
  </si>
  <si>
    <t>SF Întocmire PUG al municipiului Satu Mare</t>
  </si>
  <si>
    <t>Autoutilitară cu sarcina utilă maxim 1400 kg</t>
  </si>
  <si>
    <t>Autoutilitară cu sarcina utilă maxim 660 kg</t>
  </si>
  <si>
    <t>Multifuncțional la Colegiul Economic ”Gheorghe Dragoș”</t>
  </si>
  <si>
    <t>Achiziție cazane de încălzire 80 kw cu echipamente auxiliare și montaj la Casa Verde</t>
  </si>
  <si>
    <t>PT Renovarea energetică a Liceului cu Program Sportiv</t>
  </si>
  <si>
    <t>DALI pentru blocul de locuințe situat pe str.Rândunelelor nr.6</t>
  </si>
  <si>
    <t>DALI pentru blocul de locuințe situat pe str.Prahova, nr.20, bl.C5</t>
  </si>
  <si>
    <t>DALI pentru blocul de locuințe situat pe str.Mal Stâng Someș T2</t>
  </si>
  <si>
    <t>DALI pentru blocul de locuințe situat pe str.Belșugului, bl.UB14</t>
  </si>
  <si>
    <t>DALI pentru blocul de locuințe situat pe b-dul Lucian Blaga CU 46, 48, 50, 52</t>
  </si>
  <si>
    <t>DALI pentru blocul de locuințe situat pe str.Ady Endre, nr.34</t>
  </si>
  <si>
    <t>DALI pentru blocul de locuințe situat pe str.Lalelei R1-R3</t>
  </si>
  <si>
    <t>DALI pentru blocul de locuințe situat pe str.Petru Bran, nr.4</t>
  </si>
  <si>
    <t>DALI pentru blocul de locuințe situat pe str.Ganea, bl.CG5</t>
  </si>
  <si>
    <t>DALI pentru blocul de locuințe situat pe b-dul Cloșca, nr.1, bl.T17</t>
  </si>
  <si>
    <t>DALI pentru blocul de locuințe situat pe strada Careiului, bl.C13</t>
  </si>
  <si>
    <t>DALI pentru blocul de locuințe situat pe str.Marsilia, nr.18</t>
  </si>
  <si>
    <t>DALI pentru blocul de locuințe situat pe str.Dorna, CD11 - CD13</t>
  </si>
  <si>
    <t>DALI pentru blocul de locuințe situat pe str.Dorna CD8</t>
  </si>
  <si>
    <t>DALI pentru blocul de locuințe situat pe str.Dorna CD10</t>
  </si>
  <si>
    <t xml:space="preserve">Actualizare Plan urbanistic zonal Centrul Vechi - P-ța Libertății, Municipiul Satu Mare </t>
  </si>
  <si>
    <t>Reabilitarea termică la blocurile de locuințe situate în Piața Soarelui UU4, UU6, UU8,UU10</t>
  </si>
  <si>
    <t>PT Reabilitarea termică la blocurile de locuințe situate în Piața Soarelui UU4, UU6, UU8,UU10</t>
  </si>
  <si>
    <t>SF Modernizare corp C2 al Liceului Tehnologic ”Constantin Brâncuși”</t>
  </si>
  <si>
    <t>Reorganizarea circulației în zona strada Gheorghe Doja</t>
  </si>
  <si>
    <t>Dotare grupe creșă la Grădinița cu Program Prelungit nr. 13 Satu Mare</t>
  </si>
  <si>
    <t>SF Servicii Conceptuale</t>
  </si>
  <si>
    <t>Achiziție machetă tactilă de bronz în relief</t>
  </si>
  <si>
    <t>Studiu de coexistenta deviere retele pentru Bazin de inot Didactic si de Agrement-Proiect Tip</t>
  </si>
  <si>
    <t>Laptop Educațional la Colegiul Economic ”Gheorghe Dragoș”</t>
  </si>
  <si>
    <t>Mașină de gătit la Grădinita cu Program Prelungit nr.7 Satu Mare- structura Grădinița cu Program Prelungit nr. 1 Satu Mare</t>
  </si>
  <si>
    <t>Cap. 74 "Protecția Mediului"</t>
  </si>
  <si>
    <t>Elaborarea planului de atenuare și adaptare la schimbările climatice în Municipiul Satu Mare</t>
  </si>
  <si>
    <t>Alimentarea cu energie electrică a unor stații de încărcare situate pe b-dul Transilvania</t>
  </si>
  <si>
    <t>PT Extinderea iluminatului public în cvartalul blocului UU 1- UU 13 din Piața Soarelui</t>
  </si>
  <si>
    <t>PT Extinderea iluminatului public pe strada Vasile Scurtu</t>
  </si>
  <si>
    <t>PT Extinderea iluminatului public în jurul Grădiniței nr.9</t>
  </si>
  <si>
    <t>SF Construire creșă și dotare strada Iuliu Coroianu-Avize</t>
  </si>
  <si>
    <t>PT Modernizare clădire existentă B-dul Muncii nr.44</t>
  </si>
  <si>
    <t xml:space="preserve">PT Implementarea măsurilor de eficienţă energetică la Sala de Scrimă “Alexandru Csipler” </t>
  </si>
  <si>
    <t xml:space="preserve">Asistenţă tehnică din partea proiectantului pentru Implementarea măsurilor de eficienţă energetică la Sala de Scrimă “Alexandru Csipler” </t>
  </si>
  <si>
    <t xml:space="preserve">Servicii de dirigenţie de şantier pentru Implementarea măsurilor de eficienţă energetică la Sala de Scrimă “Alexandru Csipler” </t>
  </si>
  <si>
    <t xml:space="preserve">Implementarea măsurilor de eficienţă energetică la Sala de Scrimă “Alexandru Csipler” </t>
  </si>
  <si>
    <t>PT Reabilitare termică a blocului de locuințe din str.Mircea cel Bătrân, nr.23, bl. C26</t>
  </si>
  <si>
    <t>Reabilitare termică a blocului de locuințe din str.Mircea cel Bătrân, nr.23, bl. C26</t>
  </si>
  <si>
    <t>Servicii de dirigenţie de şantier pentru Reabilitare termică a blocului de locuințe din str.Mircea cel Bătrân, nr.23, bl. C26</t>
  </si>
  <si>
    <t>Asistenţă tehnică din partea proiectantului pentru Reabilitare termică a blocului de locuințe din str.Mircea cel Bătrân, nr.23, bl. C26</t>
  </si>
  <si>
    <t>PT Reabilitare termică a blocului de locuinţe situat pe B-dul I.C. Brătianu, nr.5</t>
  </si>
  <si>
    <t>Reabilitare termică a blocului de locuinţe situat pe B-dul I.C. Brătianu, nr.5</t>
  </si>
  <si>
    <t>Servicii de dirigenţie de şantier pentru Reabilitare termică a blocului de locuinţe situat pe B-dul I.C. Brătianu, nr.5</t>
  </si>
  <si>
    <t>Asistenţă tehnică din partea proiectantului pentru Reabilitare termică a blocului de locuinţe situat pe B-dul I.C. Brătianu, nr.5</t>
  </si>
  <si>
    <t>PT Reabilitare termică la blocurile de locuinţe din str.Păulești, nr.3, bl.6</t>
  </si>
  <si>
    <t>Reabilitare termică la blocurile de locuinţe din str.Păulești, nr.3, bl.6</t>
  </si>
  <si>
    <t>Servicii de dirigenţie de şantier pentru Reabilitare termică la blocurile de locuinţe din str.Păulești, nr.3, bl.6</t>
  </si>
  <si>
    <t>Asistenţă tehnică din partea proiectantului pentru Reabilitare termică la blocurile de locuinţe din str.Păulești, nr.3, bl.6</t>
  </si>
  <si>
    <t>Cap. 67  Cultură, recreere şi religie</t>
  </si>
  <si>
    <t>Extindere rețea electrică de distribuție în loc.Satu Mare, cartier Sătmărel, zona Ferma Sătmărel, jud.Satu Mare - restituiri sume cetățeni</t>
  </si>
  <si>
    <t>SF Reabilitare clădiri în Municipiul Satu Mare, Str. Parcului, nr.1, în vederea înființării unui Centru de zi pentru seniori</t>
  </si>
  <si>
    <t>PT Lucrări de intervenție privind implementarea măsurilor de eficiență energetică la Crădinița nr. 11</t>
  </si>
  <si>
    <t xml:space="preserve"> Lucrări de intervenție privind implementarea măsurilor de eficiență energetică la Crădinița nr. 11</t>
  </si>
  <si>
    <t xml:space="preserve"> Servicii de dirigenţie de şantier pentru Lucrări de intervenție privind implementarea măsurilor de eficiență energetică la Crădinița nr. 11</t>
  </si>
  <si>
    <t xml:space="preserve"> Asistenţă tehnică din partea proiectantului pentru Lucrări de intervenție privind implementarea măsurilor de eficiență energetică la Crădinița nr. 11</t>
  </si>
  <si>
    <t>SF Centru multifuncțional social Curtuiuș</t>
  </si>
  <si>
    <t>Perii și plase metalice pentru întreținerea gazonului sintetic de la Baza Sportivă Dinamo</t>
  </si>
  <si>
    <t>PT Reabilitare termică la blocurile de locuinţe str.Careiului C3 - C5</t>
  </si>
  <si>
    <t>Reabilitare termică la blocurile de locuinţe str.Careiului C3 - C5</t>
  </si>
  <si>
    <t>PT Reabilitare clădiri rezidențiale Satu Mare 7</t>
  </si>
  <si>
    <t>PT Reabilitare clădiri rezidențiale Satu Mare 2</t>
  </si>
  <si>
    <t>Servicii de dirigenţie de şantier pentru Reabilitare termică la blocurile de locuinţe str.Careiului C3 - C5</t>
  </si>
  <si>
    <t>Asistenţă tehnică din partea proiectantului pentru Reabilitare termică la blocurile de locuinţe str.Careiului C3 - C5</t>
  </si>
  <si>
    <t>PT Muzeul industrializării forțate și al dezrădăcinării Satu Mare</t>
  </si>
  <si>
    <t>Muzeul industrializării forțate și al dezrădăcinării Satu Mare</t>
  </si>
  <si>
    <t>Servicii de dirigenţie de şantier pentru Muzeul industrializării forțate și al dezrădăcinării Satu Mare</t>
  </si>
  <si>
    <t>Asistenţă tehnică din partea proiectantului pentru Muzeul industrializării forțate și al dezrădăcinării Satu Mare</t>
  </si>
  <si>
    <t>Reabilitare termică a blocului de locuinţe b-dul Transilvania Bl.2</t>
  </si>
  <si>
    <t>Reabilitare termică a blocului de locuinţe situat pe str.Proiectantului S1</t>
  </si>
  <si>
    <t>Servicii de dirigenţie de şantier pentru Reabilitare termică a blocului de locuinţe b-dul Transilvania Bl.2</t>
  </si>
  <si>
    <t>Servicii de dirigenţie de şantier pentru Reabilitare termică a blocului de locuinţe situat pe str.Proiectantului S1</t>
  </si>
  <si>
    <t>Asistenţă tehnică din partea proiectantului pentru Reabilitare termică a blocului de locuinţe b-dul Transilvania Bl.2</t>
  </si>
  <si>
    <t>Asistenţă tehnică din partea proiectantului pentru Reabilitare termică la blocului de locuinţe situat pe str.Proiectantului S1</t>
  </si>
  <si>
    <t>PT Reabilitare termică a blocului de locuinţe b-dul Transilvania Bl.2</t>
  </si>
  <si>
    <t>PT Reabilitare termică a blocului de locuinţe situat pe str.Proiectantului S1</t>
  </si>
  <si>
    <t>PT Reabilitare termică a blocului de  locuinţe str.Astronauților A1</t>
  </si>
  <si>
    <t>Reabilitare termică a blocului de locuinţe str.Astronauților A1</t>
  </si>
  <si>
    <t>Servicii de dirigenţie de şantier pentru Reabilitare termică a blocului de locuinţe str.Astronauților A1</t>
  </si>
  <si>
    <t>Asistenţă tehnică din partea proiectantului pentru Reabilitare termică a blocului de locuinţe str.Astronauților A1</t>
  </si>
  <si>
    <t>Extindere rețele de alimentare cu apă și canalizare menajeră în Municipiul Satu Mare, zona Bercu Roșu</t>
  </si>
  <si>
    <t>Elaborare documentație pentru obținere avize aferent obiectivului Construire Bazin de înot didactic și agrement strada Crișan</t>
  </si>
  <si>
    <t>SF Studiu de trafic și GES pentru municipiul Satu Mare</t>
  </si>
  <si>
    <t xml:space="preserve">Achiziție și montaj gard pentru împrejmuirea imobilului stadion Zefirului </t>
  </si>
  <si>
    <t>Centrală termică la Colegiul Național Ioan Slavici - corp A</t>
  </si>
  <si>
    <t>Centrală termică la Colegiul Național Ioan Slavici - corp B</t>
  </si>
  <si>
    <t>Centrală termică la sala de sport a Școlii Gimnaziale Octavian Goga</t>
  </si>
  <si>
    <t>Centrală termică la Grădinița cu Program Prelungit nr.11 - structură GPP 21</t>
  </si>
  <si>
    <t>Sistem supraveghere video la Centrul Social de Urgență</t>
  </si>
  <si>
    <t>Sistem de antiefracție la Centrul Social Prichindel</t>
  </si>
  <si>
    <t>PT Creșterea eficienței energetice și a gestionării inteligente a energiei în infrastructura de iluminat public a Municipiului Satu Mare, zona de SUD, jud.Satu Mare</t>
  </si>
  <si>
    <t>Centrală termică la Liceul Thnologic Ion I. C. Brătianu Satu Mare</t>
  </si>
  <si>
    <t>Sistem supraveghere video Școala Gimnazială Octavian Goga Satu Mare- structura Școala Gimnaziala Sătmărel</t>
  </si>
  <si>
    <t>PT Alimentarea cu energie electrică a unor stații de încărcare situate pe b-dul Transilvania</t>
  </si>
  <si>
    <t>Cap. 65 Învăţământ</t>
  </si>
  <si>
    <t>Modernizarea infrastructurii educaționale în unitățile de învățământ din municipiul Satu Mare</t>
  </si>
  <si>
    <t>Construire Sală de Sport la colegiul Economic Gheorghe Dragoș Satu Mare</t>
  </si>
  <si>
    <t>Multifuncțional la Școala Gimnazială ”Rákóczi Ferenc” Satu Mare</t>
  </si>
  <si>
    <t>PT Modernizarea și extinderea traseului pietonal și velo Centrul Nou din municipiul Satu Mare - Componenta 2 Pasarela pietonală și velo peste râul Someș în municipiul Satu Mare</t>
  </si>
  <si>
    <t>Extindere iluminat public în cvartalul delimitat de str.Oituz, str.Prahovei și Aleea Milcov</t>
  </si>
  <si>
    <t>DALI- Reabilitare clădire situată pe Bdul Vasile Lucaciu nr.1</t>
  </si>
  <si>
    <t>SF Modernizare străzi zona de Sud</t>
  </si>
  <si>
    <t>PT Reabilitare clădiri în Municipiul Satu Mare, Str. Parcului, nr.1, în vederea înființării unui Centru de zi pentru seniori</t>
  </si>
  <si>
    <t>Sistem supraveghere video Grădinița cu Program Prelungit 14 Mai</t>
  </si>
  <si>
    <t>Sistem instalatie wireless Grădinița cu Program Prelungit 14 Mai</t>
  </si>
  <si>
    <t>PT Extinderea iluminatului public pe strada Hermann Mihaly</t>
  </si>
  <si>
    <t>PT Extinderea iluminatului public pe strada Ștefan Benea</t>
  </si>
  <si>
    <t>PT Extindere iluminat public pe strada Ferma Sătmărel, nr.36A - 36P</t>
  </si>
</sst>
</file>

<file path=xl/styles.xml><?xml version="1.0" encoding="utf-8"?>
<styleSheet xmlns="http://schemas.openxmlformats.org/spreadsheetml/2006/main">
  <numFmts count="48">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_-;\-* #,##0_-;_-* &quot;-&quot;_-;_-@_-"/>
    <numFmt numFmtId="44" formatCode="_-* #,##0.00\ &quot;RON&quot;_-;\-* #,##0.00\ &quot;RON&quot;_-;_-* &quot;-&quot;??\ &quot;RON&quot;_-;_-@_-"/>
    <numFmt numFmtId="43" formatCode="_-* #,##0.00_-;\-* #,##0.00_-;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00\ &quot;lei&quot;_-;\-* #,##0.00\ &quot;lei&quot;_-;_-* &quot;-&quot;??\ &quot;lei&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_-* #,##0\ _R_O_N_-;\-* #,##0\ _R_O_N_-;_-* &quot;-&quot;\ _R_O_N_-;_-@_-"/>
    <numFmt numFmtId="179" formatCode="_-* #,##0.00\ _R_O_N_-;\-* #,##0.00\ _R_O_N_-;_-* &quot;-&quot;??\ _R_O_N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0\ _l_e_i_-;\-* #,##0\ _l_e_i_-;_-* &quot;-&quot;\ _l_e_i_-;_-@_-"/>
    <numFmt numFmtId="187" formatCode="_-* #,##0.00\ _l_e_i_-;\-* #,##0.00\ _l_e_i_-;_-* &quot;-&quot;??\ _l_e_i_-;_-@_-"/>
    <numFmt numFmtId="188" formatCode="#,##0&quot; &quot;;\-#,##0&quot; &quot;"/>
    <numFmt numFmtId="189" formatCode="#,##0&quot; &quot;;[Red]\-#,##0&quot; &quot;"/>
    <numFmt numFmtId="190" formatCode="#,##0.00&quot; &quot;;\-#,##0.00&quot; &quot;"/>
    <numFmt numFmtId="191" formatCode="#,##0.00&quot; &quot;;[Red]\-#,##0.00&quot; &quot;"/>
    <numFmt numFmtId="192" formatCode="_-* #,##0&quot; &quot;_-;\-* #,##0&quot; &quot;_-;_-* &quot;-&quot;&quot; &quot;_-;_-@_-"/>
    <numFmt numFmtId="193" formatCode="_-* #,##0_ _-;\-* #,##0_ _-;_-* &quot;-&quot;_ _-;_-@_-"/>
    <numFmt numFmtId="194" formatCode="_-* #,##0.00&quot; &quot;_-;\-* #,##0.00&quot; &quot;_-;_-* &quot;-&quot;??&quot; &quot;_-;_-@_-"/>
    <numFmt numFmtId="195" formatCode="_-* #,##0.00_ _-;\-* #,##0.00_ _-;_-* &quot;-&quot;??_ _-;_-@_-"/>
    <numFmt numFmtId="196" formatCode="&quot;Da&quot;;&quot;Da&quot;;&quot;Nu&quot;"/>
    <numFmt numFmtId="197" formatCode="&quot;Adevărat&quot;;&quot;Adevărat&quot;;&quot;Fals&quot;"/>
    <numFmt numFmtId="198" formatCode="&quot;Activat&quot;;&quot;Activat&quot;;&quot;Dezactivat&quot;"/>
    <numFmt numFmtId="199" formatCode="[$¥€-2]\ #,##0.00_);[Red]\([$¥€-2]\ #,##0.00\)"/>
    <numFmt numFmtId="200" formatCode="&quot;Yes&quot;;&quot;Yes&quot;;&quot;No&quot;"/>
    <numFmt numFmtId="201" formatCode="&quot;True&quot;;&quot;True&quot;;&quot;False&quot;"/>
    <numFmt numFmtId="202" formatCode="&quot;On&quot;;&quot;On&quot;;&quot;Off&quot;"/>
    <numFmt numFmtId="203" formatCode="[$€-2]\ #,##0.00_);[Red]\([$€-2]\ #,##0.00\)"/>
  </numFmts>
  <fonts count="60">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b/>
      <sz val="12"/>
      <name val="Arial"/>
      <family val="2"/>
    </font>
    <font>
      <b/>
      <i/>
      <sz val="10"/>
      <name val="Arial"/>
      <family val="2"/>
    </font>
    <font>
      <b/>
      <sz val="9"/>
      <name val="Arial"/>
      <family val="2"/>
    </font>
    <font>
      <b/>
      <sz val="14"/>
      <name val="Arial"/>
      <family val="2"/>
    </font>
    <font>
      <b/>
      <sz val="11"/>
      <name val="Arial"/>
      <family val="2"/>
    </font>
    <font>
      <sz val="14"/>
      <name val="Arial"/>
      <family val="2"/>
    </font>
    <font>
      <b/>
      <u val="single"/>
      <sz val="12"/>
      <name val="Arial"/>
      <family val="2"/>
    </font>
    <font>
      <sz val="10"/>
      <name val="Calibri"/>
      <family val="2"/>
    </font>
    <font>
      <b/>
      <i/>
      <sz val="12"/>
      <name val="Arial"/>
      <family val="2"/>
    </font>
    <font>
      <b/>
      <i/>
      <sz val="14"/>
      <name val="Arial"/>
      <family val="2"/>
    </font>
    <font>
      <b/>
      <sz val="8"/>
      <name val="Arial"/>
      <family val="2"/>
    </font>
    <font>
      <b/>
      <i/>
      <sz val="16"/>
      <name val="Arial"/>
      <family val="2"/>
    </font>
    <font>
      <sz val="10"/>
      <name val="Times New Roman"/>
      <family val="1"/>
    </font>
    <font>
      <sz val="11"/>
      <name val="Arial"/>
      <family val="2"/>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i/>
      <sz val="14"/>
      <color indexed="60"/>
      <name val="Arial"/>
      <family val="2"/>
    </font>
    <font>
      <b/>
      <u val="single"/>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i/>
      <sz val="14"/>
      <color rgb="FFC00000"/>
      <name val="Arial"/>
      <family val="2"/>
    </font>
    <font>
      <b/>
      <u val="single"/>
      <sz val="14"/>
      <color rgb="FF00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bgColor indexed="64"/>
      </patternFill>
    </fill>
    <fill>
      <patternFill patternType="solid">
        <fgColor indexed="22"/>
        <bgColor indexed="64"/>
      </patternFill>
    </fill>
    <fill>
      <patternFill patternType="solid">
        <fgColor indexed="47"/>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indexed="15"/>
        <bgColor indexed="64"/>
      </patternFill>
    </fill>
    <fill>
      <patternFill patternType="solid">
        <fgColor indexed="42"/>
        <bgColor indexed="64"/>
      </patternFill>
    </fill>
    <fill>
      <patternFill patternType="solid">
        <fgColor rgb="FFFFFF00"/>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thin"/>
      <right style="thin"/>
      <top>
        <color indexed="63"/>
      </top>
      <bottom>
        <color indexed="63"/>
      </botto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style="thin"/>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medium"/>
    </border>
    <border>
      <left style="medium"/>
      <right style="thin"/>
      <top style="medium"/>
      <bottom>
        <color indexed="63"/>
      </bottom>
    </border>
    <border>
      <left style="thin"/>
      <right>
        <color indexed="63"/>
      </right>
      <top>
        <color indexed="63"/>
      </top>
      <bottom style="medium"/>
    </border>
    <border>
      <left style="thin"/>
      <right style="thin"/>
      <top style="medium"/>
      <bottom>
        <color indexed="63"/>
      </bottom>
    </border>
    <border>
      <left>
        <color indexed="63"/>
      </left>
      <right style="thin"/>
      <top style="medium"/>
      <bottom>
        <color indexed="63"/>
      </bottom>
    </border>
    <border>
      <left style="medium"/>
      <right style="thin"/>
      <top>
        <color indexed="63"/>
      </top>
      <bottom style="medium"/>
    </border>
    <border>
      <left style="medium"/>
      <right style="thin"/>
      <top>
        <color indexed="63"/>
      </top>
      <bottom>
        <color indexed="63"/>
      </bottom>
    </border>
    <border>
      <left style="thin"/>
      <right style="thin"/>
      <top style="medium"/>
      <bottom style="thin"/>
    </border>
    <border>
      <left style="medium"/>
      <right style="thin"/>
      <top style="thin"/>
      <bottom style="thin"/>
    </border>
    <border>
      <left style="medium"/>
      <right style="medium"/>
      <top style="medium"/>
      <bottom style="medium"/>
    </border>
    <border>
      <left>
        <color indexed="63"/>
      </left>
      <right>
        <color indexed="63"/>
      </right>
      <top style="thin"/>
      <bottom style="thin"/>
    </border>
    <border>
      <left style="thin"/>
      <right style="thin"/>
      <top style="thin"/>
      <bottom style="mediu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color indexed="63"/>
      </bottom>
    </border>
    <border>
      <left>
        <color indexed="63"/>
      </left>
      <right style="medium"/>
      <top style="medium"/>
      <bottom style="thin"/>
    </border>
    <border>
      <left>
        <color indexed="63"/>
      </left>
      <right style="medium"/>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thin"/>
      <bottom style="thin"/>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535">
    <xf numFmtId="0" fontId="0" fillId="0" borderId="0" xfId="0" applyAlignment="1">
      <alignment/>
    </xf>
    <xf numFmtId="0" fontId="0" fillId="0" borderId="0" xfId="0" applyFill="1" applyAlignment="1">
      <alignment horizontal="center"/>
    </xf>
    <xf numFmtId="0" fontId="0" fillId="0" borderId="0" xfId="0" applyAlignment="1">
      <alignment horizontal="center"/>
    </xf>
    <xf numFmtId="3" fontId="0" fillId="0" borderId="0" xfId="0" applyNumberFormat="1" applyAlignment="1">
      <alignment/>
    </xf>
    <xf numFmtId="0" fontId="5" fillId="33" borderId="10" xfId="0" applyFont="1" applyFill="1" applyBorder="1" applyAlignment="1">
      <alignment horizontal="center"/>
    </xf>
    <xf numFmtId="3" fontId="5" fillId="33" borderId="10" xfId="0" applyNumberFormat="1" applyFont="1" applyFill="1" applyBorder="1" applyAlignment="1">
      <alignment/>
    </xf>
    <xf numFmtId="0" fontId="0" fillId="0" borderId="0" xfId="0" applyBorder="1" applyAlignment="1">
      <alignment/>
    </xf>
    <xf numFmtId="0" fontId="0" fillId="0" borderId="0" xfId="0" applyFill="1" applyAlignment="1">
      <alignment/>
    </xf>
    <xf numFmtId="0" fontId="0" fillId="0" borderId="0" xfId="0" applyFont="1" applyAlignment="1">
      <alignment/>
    </xf>
    <xf numFmtId="0" fontId="0" fillId="0" borderId="0" xfId="0" applyFont="1" applyAlignment="1">
      <alignment horizontal="center"/>
    </xf>
    <xf numFmtId="3" fontId="0" fillId="0" borderId="0" xfId="0" applyNumberFormat="1" applyFont="1" applyAlignment="1">
      <alignment/>
    </xf>
    <xf numFmtId="0" fontId="4" fillId="0" borderId="11" xfId="0" applyFont="1" applyBorder="1" applyAlignment="1">
      <alignment horizontal="center" vertical="center"/>
    </xf>
    <xf numFmtId="3" fontId="0" fillId="0" borderId="0" xfId="0" applyNumberFormat="1" applyFill="1" applyAlignment="1">
      <alignment/>
    </xf>
    <xf numFmtId="0" fontId="0" fillId="0" borderId="0" xfId="0" applyFont="1" applyAlignment="1">
      <alignment/>
    </xf>
    <xf numFmtId="0" fontId="10" fillId="0" borderId="0" xfId="0" applyFont="1" applyAlignment="1">
      <alignment/>
    </xf>
    <xf numFmtId="3" fontId="10" fillId="0" borderId="0" xfId="0" applyNumberFormat="1" applyFont="1" applyAlignment="1">
      <alignment/>
    </xf>
    <xf numFmtId="0" fontId="5" fillId="0" borderId="0" xfId="0" applyFont="1" applyFill="1" applyBorder="1" applyAlignment="1">
      <alignment horizontal="center" vertical="center"/>
    </xf>
    <xf numFmtId="3" fontId="5" fillId="0" borderId="0" xfId="0" applyNumberFormat="1" applyFont="1" applyFill="1" applyBorder="1" applyAlignment="1">
      <alignment horizontal="right"/>
    </xf>
    <xf numFmtId="0" fontId="0" fillId="0" borderId="0" xfId="0" applyFill="1" applyBorder="1" applyAlignment="1">
      <alignment/>
    </xf>
    <xf numFmtId="0" fontId="0" fillId="34" borderId="12" xfId="0" applyFont="1" applyFill="1" applyBorder="1" applyAlignment="1">
      <alignment horizontal="center" vertical="center"/>
    </xf>
    <xf numFmtId="0" fontId="0" fillId="34" borderId="0" xfId="0" applyFill="1" applyAlignment="1">
      <alignment/>
    </xf>
    <xf numFmtId="3" fontId="0" fillId="34" borderId="12" xfId="0" applyNumberFormat="1" applyFont="1" applyFill="1" applyBorder="1" applyAlignment="1">
      <alignment/>
    </xf>
    <xf numFmtId="0" fontId="0" fillId="34" borderId="12" xfId="0" applyFont="1" applyFill="1" applyBorder="1" applyAlignment="1">
      <alignment wrapText="1"/>
    </xf>
    <xf numFmtId="0" fontId="0" fillId="0" borderId="0" xfId="0" applyFont="1" applyFill="1" applyAlignment="1">
      <alignment/>
    </xf>
    <xf numFmtId="0" fontId="6" fillId="0" borderId="10" xfId="0" applyFont="1" applyBorder="1" applyAlignment="1">
      <alignment horizontal="center" vertical="center"/>
    </xf>
    <xf numFmtId="3" fontId="0" fillId="34" borderId="0" xfId="0" applyNumberFormat="1" applyFill="1" applyAlignment="1">
      <alignment/>
    </xf>
    <xf numFmtId="0" fontId="57" fillId="0" borderId="0" xfId="0" applyFont="1" applyAlignment="1">
      <alignment/>
    </xf>
    <xf numFmtId="0" fontId="0" fillId="0" borderId="0" xfId="0" applyFont="1" applyAlignment="1">
      <alignment/>
    </xf>
    <xf numFmtId="0" fontId="0" fillId="34" borderId="12" xfId="0" applyFont="1" applyFill="1" applyBorder="1" applyAlignment="1">
      <alignment horizontal="center"/>
    </xf>
    <xf numFmtId="3" fontId="4" fillId="35" borderId="12" xfId="0" applyNumberFormat="1" applyFont="1" applyFill="1" applyBorder="1" applyAlignment="1">
      <alignment vertical="center"/>
    </xf>
    <xf numFmtId="0" fontId="4" fillId="35" borderId="12" xfId="0" applyFont="1" applyFill="1" applyBorder="1" applyAlignment="1">
      <alignment horizontal="right" vertical="center"/>
    </xf>
    <xf numFmtId="0" fontId="4" fillId="0" borderId="13" xfId="0" applyFont="1" applyBorder="1" applyAlignment="1">
      <alignment horizontal="center" vertical="center"/>
    </xf>
    <xf numFmtId="3" fontId="6" fillId="0" borderId="14" xfId="0" applyNumberFormat="1" applyFont="1" applyBorder="1" applyAlignment="1">
      <alignment horizontal="center" vertical="center"/>
    </xf>
    <xf numFmtId="0" fontId="4" fillId="33" borderId="12" xfId="0" applyFont="1" applyFill="1" applyBorder="1" applyAlignment="1">
      <alignment horizontal="center" vertical="center"/>
    </xf>
    <xf numFmtId="3" fontId="4" fillId="35" borderId="12" xfId="0" applyNumberFormat="1" applyFont="1" applyFill="1" applyBorder="1" applyAlignment="1">
      <alignment horizontal="right" vertical="center"/>
    </xf>
    <xf numFmtId="0" fontId="0" fillId="34" borderId="12" xfId="0" applyFont="1" applyFill="1" applyBorder="1" applyAlignment="1">
      <alignment/>
    </xf>
    <xf numFmtId="3" fontId="0" fillId="34" borderId="12" xfId="0" applyNumberFormat="1" applyFont="1" applyFill="1" applyBorder="1" applyAlignment="1">
      <alignment horizontal="right"/>
    </xf>
    <xf numFmtId="176" fontId="58" fillId="34" borderId="0" xfId="44" applyFont="1" applyFill="1" applyBorder="1" applyAlignment="1">
      <alignment horizontal="center"/>
    </xf>
    <xf numFmtId="0" fontId="4" fillId="36" borderId="12" xfId="0" applyFont="1" applyFill="1" applyBorder="1" applyAlignment="1">
      <alignment horizontal="center" vertical="center" wrapText="1"/>
    </xf>
    <xf numFmtId="3" fontId="4" fillId="36" borderId="12" xfId="0" applyNumberFormat="1" applyFont="1" applyFill="1" applyBorder="1" applyAlignment="1">
      <alignment horizontal="center" vertical="center" wrapText="1"/>
    </xf>
    <xf numFmtId="0" fontId="57" fillId="34" borderId="0" xfId="0" applyFont="1" applyFill="1" applyAlignment="1">
      <alignment/>
    </xf>
    <xf numFmtId="3" fontId="5" fillId="34" borderId="0" xfId="0" applyNumberFormat="1" applyFont="1" applyFill="1" applyBorder="1" applyAlignment="1">
      <alignment horizontal="center" vertical="center"/>
    </xf>
    <xf numFmtId="0" fontId="0" fillId="34" borderId="0" xfId="0" applyFill="1" applyAlignment="1">
      <alignment vertical="top"/>
    </xf>
    <xf numFmtId="3" fontId="4" fillId="37" borderId="12" xfId="0" applyNumberFormat="1" applyFont="1" applyFill="1" applyBorder="1" applyAlignment="1">
      <alignment wrapText="1"/>
    </xf>
    <xf numFmtId="3" fontId="4" fillId="37" borderId="12" xfId="0" applyNumberFormat="1" applyFont="1" applyFill="1" applyBorder="1" applyAlignment="1">
      <alignment vertical="center" wrapText="1"/>
    </xf>
    <xf numFmtId="0" fontId="0" fillId="34" borderId="0" xfId="0" applyFill="1" applyBorder="1" applyAlignment="1">
      <alignment/>
    </xf>
    <xf numFmtId="0" fontId="8" fillId="34" borderId="0" xfId="0" applyFont="1" applyFill="1" applyAlignment="1">
      <alignment/>
    </xf>
    <xf numFmtId="3" fontId="0" fillId="34" borderId="12" xfId="0" applyNumberFormat="1" applyFont="1" applyFill="1" applyBorder="1" applyAlignment="1">
      <alignment horizontal="right" wrapText="1"/>
    </xf>
    <xf numFmtId="3" fontId="4" fillId="37" borderId="11" xfId="0" applyNumberFormat="1" applyFont="1" applyFill="1" applyBorder="1" applyAlignment="1">
      <alignment/>
    </xf>
    <xf numFmtId="0" fontId="0" fillId="34" borderId="0" xfId="0" applyFill="1" applyAlignment="1">
      <alignment horizontal="center"/>
    </xf>
    <xf numFmtId="0" fontId="0" fillId="34" borderId="11" xfId="0" applyFont="1" applyFill="1" applyBorder="1" applyAlignment="1">
      <alignment horizontal="left" vertical="center"/>
    </xf>
    <xf numFmtId="0" fontId="4" fillId="33" borderId="15" xfId="0" applyFont="1" applyFill="1" applyBorder="1" applyAlignment="1">
      <alignment vertical="center" wrapText="1"/>
    </xf>
    <xf numFmtId="0" fontId="0" fillId="34" borderId="14" xfId="0" applyFont="1" applyFill="1" applyBorder="1" applyAlignment="1">
      <alignment horizontal="center" vertical="center"/>
    </xf>
    <xf numFmtId="3" fontId="0" fillId="34" borderId="0" xfId="0" applyNumberFormat="1" applyFont="1" applyFill="1" applyBorder="1" applyAlignment="1">
      <alignment horizontal="left" wrapText="1"/>
    </xf>
    <xf numFmtId="0" fontId="0" fillId="34" borderId="14" xfId="0" applyFill="1" applyBorder="1" applyAlignment="1">
      <alignment/>
    </xf>
    <xf numFmtId="0" fontId="0" fillId="34" borderId="14" xfId="0" applyFill="1" applyBorder="1" applyAlignment="1">
      <alignment horizontal="center"/>
    </xf>
    <xf numFmtId="3" fontId="0" fillId="34" borderId="14" xfId="0" applyNumberFormat="1" applyFont="1" applyFill="1" applyBorder="1" applyAlignment="1">
      <alignment horizontal="right" vertical="center"/>
    </xf>
    <xf numFmtId="0" fontId="0" fillId="34" borderId="0" xfId="0" applyFont="1" applyFill="1" applyAlignment="1">
      <alignment/>
    </xf>
    <xf numFmtId="0" fontId="4" fillId="37" borderId="16" xfId="0" applyFont="1" applyFill="1" applyBorder="1" applyAlignment="1">
      <alignment vertical="center"/>
    </xf>
    <xf numFmtId="0" fontId="4" fillId="37" borderId="17" xfId="0" applyFont="1" applyFill="1" applyBorder="1" applyAlignment="1">
      <alignment vertical="center"/>
    </xf>
    <xf numFmtId="0" fontId="4" fillId="37" borderId="17" xfId="0" applyFont="1" applyFill="1" applyBorder="1" applyAlignment="1">
      <alignment horizontal="right" vertical="center"/>
    </xf>
    <xf numFmtId="0" fontId="8" fillId="33" borderId="18" xfId="0" applyFont="1" applyFill="1" applyBorder="1" applyAlignment="1">
      <alignment horizontal="center"/>
    </xf>
    <xf numFmtId="3" fontId="0" fillId="34" borderId="12" xfId="0" applyNumberFormat="1" applyFont="1" applyFill="1" applyBorder="1" applyAlignment="1">
      <alignment horizontal="left" wrapText="1"/>
    </xf>
    <xf numFmtId="0" fontId="0" fillId="34" borderId="11" xfId="0" applyFont="1" applyFill="1" applyBorder="1" applyAlignment="1">
      <alignment horizontal="center" vertical="center"/>
    </xf>
    <xf numFmtId="0" fontId="0" fillId="34" borderId="14" xfId="0" applyFont="1" applyFill="1" applyBorder="1" applyAlignment="1">
      <alignment horizontal="left" vertical="center"/>
    </xf>
    <xf numFmtId="3" fontId="4" fillId="37" borderId="12" xfId="0" applyNumberFormat="1" applyFont="1" applyFill="1" applyBorder="1" applyAlignment="1">
      <alignment/>
    </xf>
    <xf numFmtId="0" fontId="0" fillId="34" borderId="13" xfId="0" applyFont="1" applyFill="1" applyBorder="1" applyAlignment="1">
      <alignment horizontal="center" vertical="center"/>
    </xf>
    <xf numFmtId="3" fontId="5" fillId="0" borderId="0" xfId="0" applyNumberFormat="1" applyFont="1" applyFill="1" applyBorder="1" applyAlignment="1">
      <alignment horizontal="center" vertical="center"/>
    </xf>
    <xf numFmtId="0" fontId="0" fillId="0" borderId="19" xfId="0" applyFont="1" applyFill="1" applyBorder="1" applyAlignment="1">
      <alignment horizontal="center"/>
    </xf>
    <xf numFmtId="0" fontId="0" fillId="0" borderId="20" xfId="0" applyBorder="1" applyAlignment="1">
      <alignment/>
    </xf>
    <xf numFmtId="0" fontId="0" fillId="0" borderId="20" xfId="0" applyFont="1" applyBorder="1" applyAlignment="1">
      <alignment/>
    </xf>
    <xf numFmtId="0" fontId="0" fillId="0" borderId="20" xfId="0" applyFont="1" applyBorder="1" applyAlignment="1">
      <alignment horizontal="center"/>
    </xf>
    <xf numFmtId="3" fontId="0" fillId="0" borderId="21" xfId="0" applyNumberFormat="1" applyFont="1" applyBorder="1" applyAlignment="1">
      <alignment/>
    </xf>
    <xf numFmtId="0" fontId="0" fillId="0" borderId="22" xfId="0" applyFill="1" applyBorder="1" applyAlignment="1">
      <alignment horizontal="center"/>
    </xf>
    <xf numFmtId="0" fontId="0" fillId="0" borderId="0" xfId="0" applyBorder="1" applyAlignment="1">
      <alignment horizontal="center"/>
    </xf>
    <xf numFmtId="3" fontId="0" fillId="0" borderId="23" xfId="0" applyNumberFormat="1" applyBorder="1" applyAlignment="1">
      <alignment/>
    </xf>
    <xf numFmtId="0" fontId="4" fillId="0" borderId="12" xfId="0" applyFont="1" applyFill="1" applyBorder="1" applyAlignment="1">
      <alignment horizontal="center"/>
    </xf>
    <xf numFmtId="3" fontId="6" fillId="34" borderId="24"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8" fillId="33" borderId="19" xfId="0" applyFont="1" applyFill="1" applyBorder="1" applyAlignment="1">
      <alignment horizontal="center"/>
    </xf>
    <xf numFmtId="3" fontId="9" fillId="35" borderId="24" xfId="0" applyNumberFormat="1" applyFont="1" applyFill="1" applyBorder="1" applyAlignment="1">
      <alignment/>
    </xf>
    <xf numFmtId="0" fontId="0" fillId="34" borderId="14" xfId="0" applyFont="1" applyFill="1" applyBorder="1" applyAlignment="1">
      <alignment horizontal="center"/>
    </xf>
    <xf numFmtId="3" fontId="9" fillId="35" borderId="25" xfId="0" applyNumberFormat="1" applyFont="1" applyFill="1" applyBorder="1" applyAlignment="1">
      <alignment/>
    </xf>
    <xf numFmtId="0" fontId="8" fillId="33" borderId="26" xfId="0" applyFont="1" applyFill="1" applyBorder="1" applyAlignment="1">
      <alignment horizontal="center"/>
    </xf>
    <xf numFmtId="3" fontId="8" fillId="33" borderId="18" xfId="0" applyNumberFormat="1" applyFont="1" applyFill="1" applyBorder="1" applyAlignment="1">
      <alignment/>
    </xf>
    <xf numFmtId="3" fontId="4" fillId="38" borderId="15" xfId="0" applyNumberFormat="1" applyFont="1" applyFill="1" applyBorder="1" applyAlignment="1">
      <alignment vertical="center"/>
    </xf>
    <xf numFmtId="3" fontId="4" fillId="38" borderId="27" xfId="0" applyNumberFormat="1" applyFont="1" applyFill="1" applyBorder="1" applyAlignment="1">
      <alignment horizontal="right" vertical="center"/>
    </xf>
    <xf numFmtId="3" fontId="4" fillId="35" borderId="18" xfId="0" applyNumberFormat="1" applyFont="1" applyFill="1" applyBorder="1" applyAlignment="1">
      <alignment/>
    </xf>
    <xf numFmtId="3" fontId="0" fillId="39" borderId="28" xfId="0" applyNumberFormat="1" applyFont="1" applyFill="1" applyBorder="1" applyAlignment="1">
      <alignment horizontal="right"/>
    </xf>
    <xf numFmtId="3" fontId="4" fillId="35" borderId="15" xfId="0" applyNumberFormat="1" applyFont="1" applyFill="1" applyBorder="1" applyAlignment="1">
      <alignment vertical="center"/>
    </xf>
    <xf numFmtId="3" fontId="4" fillId="40" borderId="29" xfId="0" applyNumberFormat="1" applyFont="1" applyFill="1" applyBorder="1" applyAlignment="1">
      <alignment/>
    </xf>
    <xf numFmtId="3" fontId="4" fillId="37" borderId="15" xfId="0" applyNumberFormat="1" applyFont="1" applyFill="1" applyBorder="1" applyAlignment="1">
      <alignment vertical="center"/>
    </xf>
    <xf numFmtId="3" fontId="4" fillId="35" borderId="25" xfId="0" applyNumberFormat="1" applyFont="1" applyFill="1" applyBorder="1" applyAlignment="1">
      <alignment vertical="center"/>
    </xf>
    <xf numFmtId="3" fontId="4" fillId="35" borderId="29" xfId="0" applyNumberFormat="1" applyFont="1" applyFill="1" applyBorder="1" applyAlignment="1">
      <alignment vertical="center"/>
    </xf>
    <xf numFmtId="0" fontId="4" fillId="33" borderId="15" xfId="0" applyFont="1" applyFill="1" applyBorder="1" applyAlignment="1">
      <alignment horizontal="center" vertical="center"/>
    </xf>
    <xf numFmtId="3" fontId="4" fillId="33" borderId="15" xfId="0" applyNumberFormat="1" applyFont="1" applyFill="1" applyBorder="1" applyAlignment="1">
      <alignment vertical="center"/>
    </xf>
    <xf numFmtId="3" fontId="4" fillId="35" borderId="21" xfId="0" applyNumberFormat="1" applyFont="1" applyFill="1" applyBorder="1" applyAlignment="1">
      <alignment vertical="center"/>
    </xf>
    <xf numFmtId="3" fontId="4" fillId="35" borderId="23" xfId="0" applyNumberFormat="1" applyFont="1" applyFill="1" applyBorder="1" applyAlignment="1">
      <alignment horizontal="right" vertical="center"/>
    </xf>
    <xf numFmtId="3" fontId="4" fillId="35" borderId="30" xfId="0" applyNumberFormat="1" applyFont="1" applyFill="1" applyBorder="1" applyAlignment="1">
      <alignment/>
    </xf>
    <xf numFmtId="176" fontId="58" fillId="34" borderId="22" xfId="44" applyFont="1" applyFill="1" applyBorder="1" applyAlignment="1">
      <alignment horizontal="center"/>
    </xf>
    <xf numFmtId="176" fontId="58" fillId="34" borderId="23" xfId="44" applyFont="1" applyFill="1" applyBorder="1" applyAlignment="1">
      <alignment horizontal="center"/>
    </xf>
    <xf numFmtId="0" fontId="4" fillId="33" borderId="31" xfId="0" applyFont="1" applyFill="1" applyBorder="1" applyAlignment="1">
      <alignment horizontal="center"/>
    </xf>
    <xf numFmtId="0" fontId="4" fillId="33" borderId="10" xfId="0" applyFont="1" applyFill="1" applyBorder="1" applyAlignment="1">
      <alignment horizontal="center"/>
    </xf>
    <xf numFmtId="0" fontId="0" fillId="0" borderId="22"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3" fontId="0" fillId="0" borderId="23" xfId="0" applyNumberFormat="1" applyFont="1" applyBorder="1" applyAlignment="1">
      <alignment/>
    </xf>
    <xf numFmtId="0" fontId="4" fillId="33" borderId="12" xfId="0" applyFont="1" applyFill="1" applyBorder="1" applyAlignment="1">
      <alignment horizontal="center" vertical="center"/>
    </xf>
    <xf numFmtId="0" fontId="4" fillId="33" borderId="12" xfId="0" applyFont="1" applyFill="1" applyBorder="1" applyAlignment="1">
      <alignment horizontal="center"/>
    </xf>
    <xf numFmtId="0" fontId="18" fillId="34" borderId="0" xfId="0" applyFont="1" applyFill="1" applyAlignment="1">
      <alignment/>
    </xf>
    <xf numFmtId="0" fontId="18" fillId="0" borderId="0" xfId="0" applyFont="1" applyFill="1" applyAlignment="1">
      <alignment/>
    </xf>
    <xf numFmtId="3" fontId="18" fillId="0" borderId="0" xfId="0" applyNumberFormat="1" applyFont="1" applyFill="1" applyAlignment="1">
      <alignment/>
    </xf>
    <xf numFmtId="0" fontId="0" fillId="37" borderId="12" xfId="0" applyFont="1" applyFill="1" applyBorder="1" applyAlignment="1">
      <alignment horizontal="left"/>
    </xf>
    <xf numFmtId="3" fontId="0" fillId="37" borderId="12" xfId="0" applyNumberFormat="1" applyFont="1" applyFill="1" applyBorder="1" applyAlignment="1">
      <alignment horizontal="center"/>
    </xf>
    <xf numFmtId="3" fontId="4" fillId="37" borderId="12" xfId="0" applyNumberFormat="1" applyFont="1" applyFill="1" applyBorder="1" applyAlignment="1">
      <alignment horizontal="right"/>
    </xf>
    <xf numFmtId="0" fontId="4" fillId="34" borderId="0" xfId="0" applyFont="1" applyFill="1" applyBorder="1" applyAlignment="1">
      <alignment horizontal="center"/>
    </xf>
    <xf numFmtId="0" fontId="4" fillId="34" borderId="0" xfId="0" applyFont="1" applyFill="1" applyBorder="1" applyAlignment="1">
      <alignment horizontal="left"/>
    </xf>
    <xf numFmtId="3" fontId="5" fillId="34" borderId="0" xfId="0" applyNumberFormat="1" applyFont="1" applyFill="1" applyBorder="1" applyAlignment="1">
      <alignment/>
    </xf>
    <xf numFmtId="0" fontId="4" fillId="34" borderId="0" xfId="0" applyFont="1" applyFill="1" applyBorder="1" applyAlignment="1">
      <alignment horizontal="center" vertical="center"/>
    </xf>
    <xf numFmtId="0" fontId="0" fillId="34" borderId="0" xfId="0" applyFont="1" applyFill="1" applyBorder="1" applyAlignment="1">
      <alignment horizontal="center"/>
    </xf>
    <xf numFmtId="0" fontId="0" fillId="34" borderId="0" xfId="0" applyFont="1" applyFill="1" applyBorder="1" applyAlignment="1">
      <alignment/>
    </xf>
    <xf numFmtId="3" fontId="0" fillId="34" borderId="0" xfId="0" applyNumberFormat="1" applyFont="1" applyFill="1" applyBorder="1" applyAlignment="1">
      <alignment/>
    </xf>
    <xf numFmtId="0" fontId="7" fillId="0" borderId="22" xfId="0" applyFont="1" applyBorder="1" applyAlignment="1">
      <alignment horizontal="center" vertical="center"/>
    </xf>
    <xf numFmtId="3" fontId="5" fillId="0" borderId="23" xfId="0" applyNumberFormat="1" applyFont="1" applyBorder="1" applyAlignment="1">
      <alignment horizontal="center" vertical="center" wrapText="1"/>
    </xf>
    <xf numFmtId="0" fontId="15" fillId="0" borderId="22" xfId="0" applyFont="1" applyBorder="1" applyAlignment="1">
      <alignment horizontal="center"/>
    </xf>
    <xf numFmtId="0" fontId="15" fillId="0" borderId="0" xfId="0" applyFont="1" applyAlignment="1">
      <alignment horizontal="center"/>
    </xf>
    <xf numFmtId="3" fontId="15" fillId="0" borderId="23" xfId="0" applyNumberFormat="1" applyFont="1" applyBorder="1" applyAlignment="1">
      <alignment horizontal="right"/>
    </xf>
    <xf numFmtId="0" fontId="8" fillId="33" borderId="31" xfId="0" applyFont="1" applyFill="1" applyBorder="1" applyAlignment="1">
      <alignment/>
    </xf>
    <xf numFmtId="3" fontId="5" fillId="33" borderId="10" xfId="0" applyNumberFormat="1" applyFont="1" applyFill="1" applyBorder="1" applyAlignment="1">
      <alignment/>
    </xf>
    <xf numFmtId="3" fontId="5" fillId="33" borderId="12" xfId="0" applyNumberFormat="1" applyFont="1" applyFill="1" applyBorder="1" applyAlignment="1">
      <alignment/>
    </xf>
    <xf numFmtId="3" fontId="4" fillId="35" borderId="32" xfId="0" applyNumberFormat="1" applyFont="1" applyFill="1" applyBorder="1" applyAlignment="1">
      <alignment/>
    </xf>
    <xf numFmtId="3" fontId="0" fillId="34" borderId="11" xfId="0" applyNumberFormat="1" applyFont="1" applyFill="1" applyBorder="1" applyAlignment="1">
      <alignment/>
    </xf>
    <xf numFmtId="3" fontId="16" fillId="41" borderId="31" xfId="0" applyNumberFormat="1" applyFont="1" applyFill="1" applyBorder="1" applyAlignment="1">
      <alignment/>
    </xf>
    <xf numFmtId="0" fontId="5" fillId="0" borderId="0" xfId="0" applyFont="1" applyAlignment="1">
      <alignment horizontal="center"/>
    </xf>
    <xf numFmtId="3" fontId="5" fillId="0" borderId="0" xfId="0" applyNumberFormat="1" applyFont="1" applyAlignment="1">
      <alignment horizontal="right"/>
    </xf>
    <xf numFmtId="0" fontId="8" fillId="33" borderId="12" xfId="0" applyFont="1" applyFill="1" applyBorder="1" applyAlignment="1">
      <alignment/>
    </xf>
    <xf numFmtId="3" fontId="5" fillId="38" borderId="21" xfId="0" applyNumberFormat="1" applyFont="1" applyFill="1" applyBorder="1" applyAlignment="1">
      <alignment/>
    </xf>
    <xf numFmtId="3" fontId="5" fillId="38" borderId="10" xfId="0" applyNumberFormat="1" applyFont="1" applyFill="1" applyBorder="1" applyAlignment="1">
      <alignment/>
    </xf>
    <xf numFmtId="3" fontId="5" fillId="38" borderId="12" xfId="0" applyNumberFormat="1" applyFont="1" applyFill="1" applyBorder="1" applyAlignment="1">
      <alignment/>
    </xf>
    <xf numFmtId="3" fontId="4" fillId="38" borderId="0" xfId="0" applyNumberFormat="1" applyFont="1" applyFill="1" applyAlignment="1">
      <alignment/>
    </xf>
    <xf numFmtId="3" fontId="4" fillId="38" borderId="12" xfId="0" applyNumberFormat="1" applyFont="1" applyFill="1" applyBorder="1" applyAlignment="1">
      <alignment/>
    </xf>
    <xf numFmtId="3" fontId="14" fillId="41" borderId="33" xfId="0" applyNumberFormat="1" applyFont="1" applyFill="1" applyBorder="1" applyAlignment="1">
      <alignment horizontal="center"/>
    </xf>
    <xf numFmtId="0" fontId="0" fillId="34" borderId="12" xfId="0" applyFill="1" applyBorder="1" applyAlignment="1">
      <alignment/>
    </xf>
    <xf numFmtId="0" fontId="0" fillId="34" borderId="12" xfId="0" applyFill="1" applyBorder="1" applyAlignment="1">
      <alignment horizontal="center"/>
    </xf>
    <xf numFmtId="3" fontId="0" fillId="34" borderId="12" xfId="0" applyNumberFormat="1" applyFont="1" applyFill="1" applyBorder="1" applyAlignment="1">
      <alignment horizontal="right" vertical="center"/>
    </xf>
    <xf numFmtId="0" fontId="0" fillId="34" borderId="13" xfId="0" applyFont="1" applyFill="1" applyBorder="1" applyAlignment="1">
      <alignment horizontal="center"/>
    </xf>
    <xf numFmtId="3" fontId="0" fillId="34" borderId="11" xfId="0" applyNumberFormat="1" applyFont="1" applyFill="1" applyBorder="1" applyAlignment="1">
      <alignment horizontal="left" wrapText="1"/>
    </xf>
    <xf numFmtId="3" fontId="0" fillId="34" borderId="11" xfId="0" applyNumberFormat="1" applyFont="1" applyFill="1" applyBorder="1" applyAlignment="1">
      <alignment horizontal="right" vertical="center"/>
    </xf>
    <xf numFmtId="0" fontId="0" fillId="34" borderId="12" xfId="0" applyFont="1" applyFill="1" applyBorder="1" applyAlignment="1">
      <alignment vertical="center"/>
    </xf>
    <xf numFmtId="0" fontId="0" fillId="34" borderId="12" xfId="0" applyFont="1" applyFill="1" applyBorder="1" applyAlignment="1">
      <alignment horizontal="left" vertical="center"/>
    </xf>
    <xf numFmtId="3" fontId="0" fillId="34" borderId="12" xfId="0" applyNumberFormat="1" applyFont="1" applyFill="1" applyBorder="1" applyAlignment="1">
      <alignment horizontal="center"/>
    </xf>
    <xf numFmtId="0" fontId="0" fillId="34" borderId="10" xfId="0" applyFont="1" applyFill="1" applyBorder="1" applyAlignment="1">
      <alignment horizontal="center" vertical="center"/>
    </xf>
    <xf numFmtId="3" fontId="0" fillId="34" borderId="12" xfId="0" applyNumberFormat="1" applyFont="1" applyFill="1" applyBorder="1" applyAlignment="1">
      <alignment horizontal="left" vertical="center" wrapText="1"/>
    </xf>
    <xf numFmtId="0" fontId="0" fillId="34" borderId="12" xfId="0" applyFont="1" applyFill="1" applyBorder="1" applyAlignment="1">
      <alignment horizontal="left"/>
    </xf>
    <xf numFmtId="3" fontId="0" fillId="34" borderId="12" xfId="0" applyNumberFormat="1" applyFont="1" applyFill="1" applyBorder="1" applyAlignment="1">
      <alignment horizontal="center" vertical="center"/>
    </xf>
    <xf numFmtId="3" fontId="0" fillId="34" borderId="12" xfId="0" applyNumberFormat="1" applyFont="1" applyFill="1" applyBorder="1" applyAlignment="1">
      <alignment horizontal="left" vertical="center"/>
    </xf>
    <xf numFmtId="3" fontId="0" fillId="34" borderId="14" xfId="0" applyNumberFormat="1" applyFont="1" applyFill="1" applyBorder="1" applyAlignment="1">
      <alignment horizontal="left" vertical="center" wrapText="1"/>
    </xf>
    <xf numFmtId="0" fontId="0" fillId="34" borderId="10" xfId="0" applyFont="1" applyFill="1" applyBorder="1" applyAlignment="1">
      <alignment horizontal="left"/>
    </xf>
    <xf numFmtId="3" fontId="0" fillId="34" borderId="14" xfId="0" applyNumberFormat="1" applyFont="1" applyFill="1" applyBorder="1" applyAlignment="1">
      <alignment horizontal="center"/>
    </xf>
    <xf numFmtId="3" fontId="0" fillId="34" borderId="14" xfId="0" applyNumberFormat="1" applyFont="1" applyFill="1" applyBorder="1" applyAlignment="1">
      <alignment/>
    </xf>
    <xf numFmtId="0" fontId="0" fillId="34" borderId="12" xfId="0" applyFont="1" applyFill="1" applyBorder="1" applyAlignment="1">
      <alignment horizontal="left" vertical="top" wrapText="1"/>
    </xf>
    <xf numFmtId="0" fontId="0" fillId="34" borderId="12" xfId="0" applyFont="1" applyFill="1" applyBorder="1" applyAlignment="1">
      <alignment horizontal="left"/>
    </xf>
    <xf numFmtId="0" fontId="0" fillId="34" borderId="12" xfId="0" applyFont="1" applyFill="1" applyBorder="1" applyAlignment="1">
      <alignment horizontal="left" wrapText="1"/>
    </xf>
    <xf numFmtId="3" fontId="0" fillId="34" borderId="23" xfId="0" applyNumberFormat="1" applyFont="1" applyFill="1" applyBorder="1" applyAlignment="1">
      <alignment horizontal="right"/>
    </xf>
    <xf numFmtId="0" fontId="0" fillId="34" borderId="12" xfId="0" applyFont="1" applyFill="1" applyBorder="1" applyAlignment="1">
      <alignment horizontal="center" vertical="center" wrapText="1"/>
    </xf>
    <xf numFmtId="0" fontId="0" fillId="34" borderId="12" xfId="0" applyFont="1" applyFill="1" applyBorder="1" applyAlignment="1">
      <alignment horizontal="center" vertical="center"/>
    </xf>
    <xf numFmtId="0" fontId="0" fillId="34" borderId="34" xfId="0" applyFont="1" applyFill="1" applyBorder="1" applyAlignment="1">
      <alignment horizontal="left" wrapText="1"/>
    </xf>
    <xf numFmtId="0" fontId="0" fillId="34" borderId="12" xfId="0" applyFont="1" applyFill="1" applyBorder="1" applyAlignment="1">
      <alignment horizontal="center" wrapText="1"/>
    </xf>
    <xf numFmtId="3" fontId="0" fillId="34" borderId="12" xfId="0" applyNumberFormat="1" applyFont="1" applyFill="1" applyBorder="1" applyAlignment="1">
      <alignment vertical="center"/>
    </xf>
    <xf numFmtId="0" fontId="0" fillId="34" borderId="11" xfId="0" applyFont="1" applyFill="1" applyBorder="1" applyAlignment="1">
      <alignment horizontal="center" vertical="center"/>
    </xf>
    <xf numFmtId="0" fontId="0" fillId="34" borderId="11" xfId="0" applyFont="1" applyFill="1" applyBorder="1" applyAlignment="1">
      <alignment horizontal="left"/>
    </xf>
    <xf numFmtId="3" fontId="0" fillId="34" borderId="11" xfId="0" applyNumberFormat="1" applyFont="1" applyFill="1" applyBorder="1" applyAlignment="1">
      <alignment vertical="center"/>
    </xf>
    <xf numFmtId="0" fontId="0" fillId="34" borderId="12" xfId="0" applyFont="1" applyFill="1" applyBorder="1" applyAlignment="1">
      <alignment horizontal="center"/>
    </xf>
    <xf numFmtId="3" fontId="17" fillId="34" borderId="11" xfId="0" applyNumberFormat="1" applyFont="1" applyFill="1" applyBorder="1" applyAlignment="1">
      <alignment horizontal="right"/>
    </xf>
    <xf numFmtId="0" fontId="0" fillId="34" borderId="12" xfId="0" applyFont="1" applyFill="1" applyBorder="1" applyAlignment="1">
      <alignment vertical="center" wrapText="1"/>
    </xf>
    <xf numFmtId="3" fontId="0" fillId="34" borderId="10" xfId="0" applyNumberFormat="1" applyFont="1" applyFill="1" applyBorder="1" applyAlignment="1">
      <alignment horizontal="center" vertical="center" wrapText="1"/>
    </xf>
    <xf numFmtId="3" fontId="0" fillId="34" borderId="10" xfId="0" applyNumberFormat="1" applyFont="1" applyFill="1" applyBorder="1" applyAlignment="1">
      <alignment/>
    </xf>
    <xf numFmtId="3" fontId="17" fillId="34" borderId="12" xfId="0" applyNumberFormat="1" applyFont="1" applyFill="1" applyBorder="1" applyAlignment="1">
      <alignment/>
    </xf>
    <xf numFmtId="3" fontId="0" fillId="34" borderId="10" xfId="0" applyNumberFormat="1" applyFont="1" applyFill="1" applyBorder="1" applyAlignment="1">
      <alignment horizontal="right"/>
    </xf>
    <xf numFmtId="3" fontId="0" fillId="34" borderId="35" xfId="0" applyNumberFormat="1" applyFont="1" applyFill="1" applyBorder="1" applyAlignment="1">
      <alignment horizontal="right"/>
    </xf>
    <xf numFmtId="0" fontId="0" fillId="34" borderId="36" xfId="0" applyFont="1" applyFill="1" applyBorder="1" applyAlignment="1">
      <alignment horizontal="center"/>
    </xf>
    <xf numFmtId="3" fontId="17" fillId="34" borderId="37" xfId="0" applyNumberFormat="1" applyFont="1" applyFill="1" applyBorder="1" applyAlignment="1">
      <alignment horizontal="right"/>
    </xf>
    <xf numFmtId="3" fontId="0" fillId="34" borderId="11" xfId="0" applyNumberFormat="1" applyFont="1" applyFill="1" applyBorder="1" applyAlignment="1">
      <alignment horizontal="right"/>
    </xf>
    <xf numFmtId="3" fontId="0" fillId="34" borderId="14" xfId="0" applyNumberFormat="1" applyFont="1" applyFill="1" applyBorder="1" applyAlignment="1">
      <alignment horizontal="right"/>
    </xf>
    <xf numFmtId="3" fontId="0" fillId="34" borderId="11" xfId="0" applyNumberFormat="1" applyFont="1" applyFill="1" applyBorder="1" applyAlignment="1">
      <alignment vertical="center"/>
    </xf>
    <xf numFmtId="3" fontId="0" fillId="34" borderId="31" xfId="0" applyNumberFormat="1" applyFont="1" applyFill="1" applyBorder="1" applyAlignment="1">
      <alignment horizontal="right"/>
    </xf>
    <xf numFmtId="3" fontId="0" fillId="34" borderId="14" xfId="0" applyNumberFormat="1" applyFont="1" applyFill="1" applyBorder="1" applyAlignment="1">
      <alignment horizontal="right" wrapText="1"/>
    </xf>
    <xf numFmtId="3" fontId="0" fillId="34" borderId="10" xfId="0" applyNumberFormat="1" applyFont="1" applyFill="1" applyBorder="1" applyAlignment="1">
      <alignment horizontal="right" wrapText="1"/>
    </xf>
    <xf numFmtId="0" fontId="0" fillId="34" borderId="19" xfId="0" applyFont="1" applyFill="1" applyBorder="1" applyAlignment="1">
      <alignment horizontal="center" vertical="center"/>
    </xf>
    <xf numFmtId="3" fontId="17" fillId="34" borderId="37" xfId="0" applyNumberFormat="1" applyFont="1" applyFill="1" applyBorder="1" applyAlignment="1">
      <alignment horizontal="right" wrapText="1"/>
    </xf>
    <xf numFmtId="0" fontId="0" fillId="34" borderId="12" xfId="0" applyFont="1" applyFill="1" applyBorder="1" applyAlignment="1">
      <alignment horizontal="center" vertical="center" wrapText="1"/>
    </xf>
    <xf numFmtId="3" fontId="0" fillId="34" borderId="37" xfId="0" applyNumberFormat="1" applyFont="1" applyFill="1" applyBorder="1" applyAlignment="1">
      <alignment vertical="center" wrapText="1"/>
    </xf>
    <xf numFmtId="3" fontId="0" fillId="34" borderId="10" xfId="0" applyNumberFormat="1" applyFont="1" applyFill="1" applyBorder="1" applyAlignment="1">
      <alignment horizontal="right"/>
    </xf>
    <xf numFmtId="3" fontId="17" fillId="34" borderId="12" xfId="0" applyNumberFormat="1" applyFont="1" applyFill="1" applyBorder="1" applyAlignment="1">
      <alignment horizontal="right" wrapText="1"/>
    </xf>
    <xf numFmtId="0" fontId="0" fillId="34" borderId="12" xfId="0" applyFont="1" applyFill="1" applyBorder="1" applyAlignment="1">
      <alignment horizontal="left" wrapText="1"/>
    </xf>
    <xf numFmtId="0" fontId="0" fillId="34" borderId="36" xfId="0" applyFont="1" applyFill="1" applyBorder="1" applyAlignment="1">
      <alignment horizontal="center" vertical="center"/>
    </xf>
    <xf numFmtId="3" fontId="4" fillId="39" borderId="12" xfId="0" applyNumberFormat="1" applyFont="1" applyFill="1" applyBorder="1" applyAlignment="1">
      <alignment horizontal="right" wrapText="1"/>
    </xf>
    <xf numFmtId="0" fontId="0" fillId="34" borderId="36"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9" xfId="0" applyFont="1" applyFill="1" applyBorder="1" applyAlignment="1">
      <alignment horizontal="left" vertical="center" wrapText="1"/>
    </xf>
    <xf numFmtId="0" fontId="0" fillId="34" borderId="20" xfId="0" applyFont="1" applyFill="1" applyBorder="1" applyAlignment="1">
      <alignment horizontal="left" vertical="center" wrapText="1"/>
    </xf>
    <xf numFmtId="0" fontId="0" fillId="34" borderId="21" xfId="0" applyFont="1" applyFill="1" applyBorder="1" applyAlignment="1">
      <alignment horizontal="left" vertical="center" wrapText="1"/>
    </xf>
    <xf numFmtId="0" fontId="4" fillId="33" borderId="12" xfId="0" applyFont="1" applyFill="1" applyBorder="1" applyAlignment="1">
      <alignment horizontal="left" vertical="center" wrapText="1"/>
    </xf>
    <xf numFmtId="3" fontId="4" fillId="35" borderId="33" xfId="0" applyNumberFormat="1" applyFont="1" applyFill="1" applyBorder="1" applyAlignment="1">
      <alignment vertical="center"/>
    </xf>
    <xf numFmtId="3" fontId="0" fillId="34" borderId="23" xfId="0" applyNumberFormat="1" applyFont="1" applyFill="1" applyBorder="1" applyAlignment="1">
      <alignment vertical="center"/>
    </xf>
    <xf numFmtId="3" fontId="18" fillId="34" borderId="12" xfId="0" applyNumberFormat="1" applyFont="1" applyFill="1" applyBorder="1" applyAlignment="1">
      <alignment horizontal="right"/>
    </xf>
    <xf numFmtId="3" fontId="0" fillId="34" borderId="12" xfId="0" applyNumberFormat="1" applyFont="1" applyFill="1" applyBorder="1" applyAlignment="1">
      <alignment horizontal="right" vertical="center"/>
    </xf>
    <xf numFmtId="0" fontId="0" fillId="34" borderId="12" xfId="0" applyFont="1" applyFill="1" applyBorder="1" applyAlignment="1">
      <alignment horizontal="left" vertical="center" wrapText="1"/>
    </xf>
    <xf numFmtId="3" fontId="17" fillId="34" borderId="38" xfId="0" applyNumberFormat="1" applyFont="1" applyFill="1" applyBorder="1" applyAlignment="1">
      <alignment horizontal="right"/>
    </xf>
    <xf numFmtId="0" fontId="0" fillId="42" borderId="12" xfId="0" applyFont="1" applyFill="1" applyBorder="1" applyAlignment="1">
      <alignment horizontal="center" vertical="center"/>
    </xf>
    <xf numFmtId="3" fontId="0" fillId="34" borderId="12" xfId="0" applyNumberFormat="1" applyFont="1" applyFill="1" applyBorder="1" applyAlignment="1">
      <alignment horizontal="center" vertical="center" wrapText="1"/>
    </xf>
    <xf numFmtId="0" fontId="57" fillId="34" borderId="0" xfId="0" applyFont="1" applyFill="1" applyAlignment="1">
      <alignment/>
    </xf>
    <xf numFmtId="0" fontId="0" fillId="34" borderId="36"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34" xfId="0" applyFont="1" applyFill="1" applyBorder="1" applyAlignment="1">
      <alignment horizontal="left" wrapText="1"/>
    </xf>
    <xf numFmtId="0" fontId="0" fillId="34" borderId="11" xfId="0" applyFont="1" applyFill="1" applyBorder="1" applyAlignment="1">
      <alignment horizontal="left" vertical="center" wrapText="1"/>
    </xf>
    <xf numFmtId="3" fontId="0" fillId="34" borderId="37" xfId="0" applyNumberFormat="1" applyFont="1" applyFill="1" applyBorder="1" applyAlignment="1">
      <alignment horizontal="right"/>
    </xf>
    <xf numFmtId="3" fontId="0" fillId="34" borderId="34" xfId="0" applyNumberFormat="1" applyFont="1" applyFill="1" applyBorder="1" applyAlignment="1">
      <alignment horizontal="right"/>
    </xf>
    <xf numFmtId="3" fontId="0" fillId="43" borderId="37" xfId="0" applyNumberFormat="1" applyFont="1" applyFill="1" applyBorder="1" applyAlignment="1">
      <alignment horizontal="right"/>
    </xf>
    <xf numFmtId="3" fontId="0" fillId="34" borderId="12" xfId="0" applyNumberFormat="1" applyFont="1" applyFill="1" applyBorder="1" applyAlignment="1">
      <alignment horizontal="right"/>
    </xf>
    <xf numFmtId="3" fontId="17" fillId="34" borderId="12" xfId="0" applyNumberFormat="1" applyFont="1" applyFill="1" applyBorder="1" applyAlignment="1">
      <alignment wrapText="1"/>
    </xf>
    <xf numFmtId="3" fontId="0" fillId="42" borderId="12" xfId="0" applyNumberFormat="1" applyFont="1" applyFill="1" applyBorder="1" applyAlignment="1">
      <alignment horizontal="right"/>
    </xf>
    <xf numFmtId="3" fontId="17" fillId="42" borderId="12" xfId="0" applyNumberFormat="1" applyFont="1" applyFill="1" applyBorder="1" applyAlignment="1">
      <alignment/>
    </xf>
    <xf numFmtId="0" fontId="0" fillId="42" borderId="36" xfId="0" applyFont="1" applyFill="1" applyBorder="1" applyAlignment="1">
      <alignment horizontal="center"/>
    </xf>
    <xf numFmtId="0" fontId="0" fillId="42" borderId="11" xfId="0" applyFont="1" applyFill="1" applyBorder="1" applyAlignment="1">
      <alignment horizontal="center" vertical="center"/>
    </xf>
    <xf numFmtId="0" fontId="0" fillId="42" borderId="36" xfId="0" applyFont="1" applyFill="1" applyBorder="1" applyAlignment="1">
      <alignment horizontal="left" vertical="top" wrapText="1"/>
    </xf>
    <xf numFmtId="0" fontId="0" fillId="42" borderId="34" xfId="0" applyFont="1" applyFill="1" applyBorder="1" applyAlignment="1">
      <alignment horizontal="left" vertical="top" wrapText="1"/>
    </xf>
    <xf numFmtId="0" fontId="0" fillId="42" borderId="37" xfId="0" applyFont="1" applyFill="1" applyBorder="1" applyAlignment="1">
      <alignment horizontal="left" vertical="top" wrapText="1"/>
    </xf>
    <xf numFmtId="0" fontId="0" fillId="34" borderId="36" xfId="0" applyFont="1" applyFill="1" applyBorder="1" applyAlignment="1">
      <alignment horizontal="left" vertical="top" wrapText="1"/>
    </xf>
    <xf numFmtId="0" fontId="0" fillId="34" borderId="34" xfId="0" applyFont="1" applyFill="1" applyBorder="1" applyAlignment="1">
      <alignment horizontal="left" vertical="top" wrapText="1"/>
    </xf>
    <xf numFmtId="0" fontId="0" fillId="34" borderId="37" xfId="0" applyFont="1" applyFill="1" applyBorder="1" applyAlignment="1">
      <alignment horizontal="left" vertical="top" wrapText="1"/>
    </xf>
    <xf numFmtId="0" fontId="0" fillId="34" borderId="34" xfId="0" applyFont="1" applyFill="1" applyBorder="1" applyAlignment="1">
      <alignment horizontal="left" wrapText="1"/>
    </xf>
    <xf numFmtId="3" fontId="0" fillId="34" borderId="11" xfId="0" applyNumberFormat="1" applyFont="1" applyFill="1" applyBorder="1" applyAlignment="1">
      <alignment horizontal="center"/>
    </xf>
    <xf numFmtId="0" fontId="0" fillId="34" borderId="37" xfId="0" applyFont="1" applyFill="1" applyBorder="1" applyAlignment="1">
      <alignment horizontal="right"/>
    </xf>
    <xf numFmtId="0" fontId="0" fillId="34" borderId="27" xfId="0" applyFont="1" applyFill="1" applyBorder="1" applyAlignment="1">
      <alignment horizontal="center" vertical="center"/>
    </xf>
    <xf numFmtId="3" fontId="0" fillId="34" borderId="12" xfId="0" applyNumberFormat="1" applyFont="1" applyFill="1" applyBorder="1" applyAlignment="1">
      <alignment vertical="center"/>
    </xf>
    <xf numFmtId="0" fontId="0" fillId="42" borderId="11" xfId="0" applyFont="1" applyFill="1" applyBorder="1" applyAlignment="1">
      <alignment horizontal="left" vertical="center" wrapText="1"/>
    </xf>
    <xf numFmtId="0" fontId="0" fillId="42" borderId="12" xfId="0" applyFont="1" applyFill="1" applyBorder="1" applyAlignment="1">
      <alignment horizontal="left" vertical="center"/>
    </xf>
    <xf numFmtId="3" fontId="0" fillId="42" borderId="12" xfId="0" applyNumberFormat="1" applyFont="1" applyFill="1" applyBorder="1" applyAlignment="1">
      <alignment horizontal="center"/>
    </xf>
    <xf numFmtId="3" fontId="0" fillId="42" borderId="12" xfId="0" applyNumberFormat="1" applyFont="1" applyFill="1" applyBorder="1" applyAlignment="1">
      <alignment horizontal="right" vertical="center"/>
    </xf>
    <xf numFmtId="0" fontId="0" fillId="42" borderId="10" xfId="0" applyFont="1" applyFill="1" applyBorder="1" applyAlignment="1">
      <alignment horizontal="center" vertical="center"/>
    </xf>
    <xf numFmtId="0" fontId="0" fillId="42" borderId="37" xfId="0" applyFont="1" applyFill="1" applyBorder="1" applyAlignment="1">
      <alignment horizontal="right"/>
    </xf>
    <xf numFmtId="3" fontId="0" fillId="42" borderId="34" xfId="0" applyNumberFormat="1" applyFont="1" applyFill="1" applyBorder="1" applyAlignment="1">
      <alignment horizontal="right"/>
    </xf>
    <xf numFmtId="3" fontId="0" fillId="42" borderId="37" xfId="0" applyNumberFormat="1" applyFont="1" applyFill="1" applyBorder="1" applyAlignment="1">
      <alignment horizontal="right"/>
    </xf>
    <xf numFmtId="3" fontId="0" fillId="42" borderId="12" xfId="0" applyNumberFormat="1" applyFont="1" applyFill="1" applyBorder="1" applyAlignment="1">
      <alignment horizontal="right" wrapText="1"/>
    </xf>
    <xf numFmtId="0" fontId="0" fillId="42" borderId="22" xfId="0" applyFont="1" applyFill="1" applyBorder="1" applyAlignment="1">
      <alignment horizontal="center" vertical="center"/>
    </xf>
    <xf numFmtId="0" fontId="0" fillId="42" borderId="32" xfId="0" applyFont="1" applyFill="1" applyBorder="1" applyAlignment="1">
      <alignment horizontal="left" vertical="center" wrapText="1"/>
    </xf>
    <xf numFmtId="0" fontId="0" fillId="42" borderId="0" xfId="0" applyFont="1" applyFill="1" applyBorder="1" applyAlignment="1">
      <alignment horizontal="left" vertical="center" wrapText="1"/>
    </xf>
    <xf numFmtId="3" fontId="0" fillId="42" borderId="23" xfId="0" applyNumberFormat="1" applyFont="1" applyFill="1" applyBorder="1" applyAlignment="1">
      <alignment horizontal="right"/>
    </xf>
    <xf numFmtId="3" fontId="0" fillId="42" borderId="12" xfId="0" applyNumberFormat="1" applyFont="1" applyFill="1" applyBorder="1" applyAlignment="1">
      <alignment horizontal="left" vertical="center" wrapText="1"/>
    </xf>
    <xf numFmtId="0" fontId="0" fillId="42" borderId="12" xfId="0" applyFont="1" applyFill="1" applyBorder="1" applyAlignment="1">
      <alignment horizontal="left"/>
    </xf>
    <xf numFmtId="3" fontId="0" fillId="42" borderId="12" xfId="0" applyNumberFormat="1" applyFont="1" applyFill="1" applyBorder="1" applyAlignment="1">
      <alignment horizontal="center" vertical="center"/>
    </xf>
    <xf numFmtId="0" fontId="0" fillId="42" borderId="11" xfId="0" applyFont="1" applyFill="1" applyBorder="1" applyAlignment="1">
      <alignment vertical="center" wrapText="1"/>
    </xf>
    <xf numFmtId="3" fontId="17" fillId="42" borderId="12" xfId="0" applyNumberFormat="1" applyFont="1" applyFill="1" applyBorder="1" applyAlignment="1">
      <alignment horizontal="right" wrapText="1"/>
    </xf>
    <xf numFmtId="3" fontId="0" fillId="44" borderId="37" xfId="0" applyNumberFormat="1" applyFont="1" applyFill="1" applyBorder="1" applyAlignment="1">
      <alignment horizontal="right"/>
    </xf>
    <xf numFmtId="0" fontId="0" fillId="42" borderId="12" xfId="0" applyFont="1" applyFill="1" applyBorder="1" applyAlignment="1">
      <alignment horizontal="center" vertical="center" wrapText="1"/>
    </xf>
    <xf numFmtId="3" fontId="0" fillId="42" borderId="37" xfId="0" applyNumberFormat="1" applyFont="1" applyFill="1" applyBorder="1" applyAlignment="1">
      <alignment vertical="center" wrapText="1"/>
    </xf>
    <xf numFmtId="0" fontId="0" fillId="42" borderId="19" xfId="0" applyFont="1" applyFill="1" applyBorder="1" applyAlignment="1">
      <alignment horizontal="center" vertical="center"/>
    </xf>
    <xf numFmtId="3" fontId="0" fillId="42" borderId="12" xfId="0" applyNumberFormat="1" applyFont="1" applyFill="1" applyBorder="1" applyAlignment="1">
      <alignment horizontal="right" vertical="center"/>
    </xf>
    <xf numFmtId="3" fontId="0" fillId="42" borderId="10" xfId="0" applyNumberFormat="1" applyFont="1" applyFill="1" applyBorder="1" applyAlignment="1">
      <alignment horizontal="right" wrapText="1"/>
    </xf>
    <xf numFmtId="0" fontId="0" fillId="42" borderId="13" xfId="0" applyFont="1" applyFill="1" applyBorder="1" applyAlignment="1">
      <alignment horizontal="center" vertical="center"/>
    </xf>
    <xf numFmtId="0" fontId="0" fillId="42" borderId="12" xfId="0" applyFont="1" applyFill="1" applyBorder="1" applyAlignment="1">
      <alignment vertical="center" wrapText="1"/>
    </xf>
    <xf numFmtId="3" fontId="0" fillId="42" borderId="10" xfId="0" applyNumberFormat="1" applyFont="1" applyFill="1" applyBorder="1" applyAlignment="1">
      <alignment horizontal="center" vertical="center" wrapText="1"/>
    </xf>
    <xf numFmtId="3" fontId="0" fillId="42" borderId="10" xfId="0" applyNumberFormat="1" applyFont="1" applyFill="1" applyBorder="1" applyAlignment="1">
      <alignment/>
    </xf>
    <xf numFmtId="3" fontId="17" fillId="42" borderId="37" xfId="0" applyNumberFormat="1" applyFont="1" applyFill="1" applyBorder="1" applyAlignment="1">
      <alignment horizontal="right" wrapText="1"/>
    </xf>
    <xf numFmtId="3" fontId="0" fillId="42" borderId="10" xfId="0" applyNumberFormat="1" applyFont="1" applyFill="1" applyBorder="1" applyAlignment="1">
      <alignment horizontal="right"/>
    </xf>
    <xf numFmtId="0" fontId="0" fillId="34" borderId="36" xfId="0" applyFont="1" applyFill="1" applyBorder="1" applyAlignment="1">
      <alignment horizontal="left" vertical="top" wrapText="1"/>
    </xf>
    <xf numFmtId="0" fontId="0" fillId="34" borderId="34" xfId="0" applyFont="1" applyFill="1" applyBorder="1" applyAlignment="1">
      <alignment horizontal="left" vertical="top" wrapText="1"/>
    </xf>
    <xf numFmtId="0" fontId="0" fillId="34" borderId="37" xfId="0" applyFont="1" applyFill="1" applyBorder="1" applyAlignment="1">
      <alignment horizontal="left" vertical="top" wrapText="1"/>
    </xf>
    <xf numFmtId="3" fontId="0" fillId="34" borderId="10" xfId="0" applyNumberFormat="1" applyFont="1" applyFill="1" applyBorder="1" applyAlignment="1">
      <alignment/>
    </xf>
    <xf numFmtId="3" fontId="0" fillId="42" borderId="10" xfId="0" applyNumberFormat="1" applyFont="1" applyFill="1" applyBorder="1" applyAlignment="1">
      <alignment/>
    </xf>
    <xf numFmtId="3" fontId="0" fillId="34" borderId="12" xfId="0" applyNumberFormat="1" applyFont="1" applyFill="1" applyBorder="1" applyAlignment="1">
      <alignment/>
    </xf>
    <xf numFmtId="3" fontId="0" fillId="42" borderId="12" xfId="0" applyNumberFormat="1" applyFont="1" applyFill="1" applyBorder="1" applyAlignment="1">
      <alignment vertical="center"/>
    </xf>
    <xf numFmtId="3" fontId="0" fillId="42" borderId="36" xfId="0" applyNumberFormat="1" applyFont="1" applyFill="1" applyBorder="1" applyAlignment="1">
      <alignment horizontal="left" vertical="top" wrapText="1"/>
    </xf>
    <xf numFmtId="3" fontId="0" fillId="42" borderId="34" xfId="0" applyNumberFormat="1" applyFont="1" applyFill="1" applyBorder="1" applyAlignment="1">
      <alignment horizontal="left" vertical="top" wrapText="1"/>
    </xf>
    <xf numFmtId="3" fontId="0" fillId="42" borderId="37" xfId="0" applyNumberFormat="1" applyFont="1" applyFill="1" applyBorder="1" applyAlignment="1">
      <alignment horizontal="left" vertical="top" wrapText="1"/>
    </xf>
    <xf numFmtId="3" fontId="0" fillId="42" borderId="11" xfId="0" applyNumberFormat="1" applyFont="1" applyFill="1" applyBorder="1" applyAlignment="1">
      <alignment vertical="center"/>
    </xf>
    <xf numFmtId="3" fontId="0" fillId="42" borderId="11" xfId="0" applyNumberFormat="1" applyFont="1" applyFill="1" applyBorder="1" applyAlignment="1">
      <alignment horizontal="right"/>
    </xf>
    <xf numFmtId="0" fontId="0" fillId="42" borderId="12" xfId="0" applyFont="1" applyFill="1" applyBorder="1" applyAlignment="1">
      <alignment horizontal="left" vertical="center" wrapText="1"/>
    </xf>
    <xf numFmtId="3" fontId="0" fillId="42" borderId="10" xfId="0" applyNumberFormat="1" applyFont="1" applyFill="1" applyBorder="1" applyAlignment="1">
      <alignment horizontal="center"/>
    </xf>
    <xf numFmtId="3" fontId="0" fillId="42" borderId="10" xfId="0" applyNumberFormat="1" applyFont="1" applyFill="1" applyBorder="1" applyAlignment="1">
      <alignment horizontal="right" vertical="center"/>
    </xf>
    <xf numFmtId="3" fontId="17" fillId="42" borderId="38" xfId="0" applyNumberFormat="1" applyFont="1" applyFill="1" applyBorder="1" applyAlignment="1">
      <alignment horizontal="right"/>
    </xf>
    <xf numFmtId="0" fontId="0" fillId="34" borderId="12" xfId="0" applyFont="1" applyFill="1" applyBorder="1" applyAlignment="1">
      <alignment horizontal="left" vertical="center" wrapText="1"/>
    </xf>
    <xf numFmtId="0" fontId="0" fillId="34" borderId="12" xfId="0" applyFill="1" applyBorder="1" applyAlignment="1">
      <alignment horizontal="left" vertical="center" wrapText="1"/>
    </xf>
    <xf numFmtId="0" fontId="0" fillId="42" borderId="36" xfId="0" applyFont="1" applyFill="1" applyBorder="1" applyAlignment="1">
      <alignment horizontal="left" vertical="center" wrapText="1"/>
    </xf>
    <xf numFmtId="0" fontId="0" fillId="42" borderId="34" xfId="0" applyFont="1" applyFill="1" applyBorder="1" applyAlignment="1">
      <alignment horizontal="left" vertical="center" wrapText="1"/>
    </xf>
    <xf numFmtId="0" fontId="0" fillId="42" borderId="37" xfId="0" applyFont="1" applyFill="1" applyBorder="1" applyAlignment="1">
      <alignment horizontal="left" vertical="center" wrapText="1"/>
    </xf>
    <xf numFmtId="0" fontId="4" fillId="37" borderId="19" xfId="0" applyFont="1" applyFill="1" applyBorder="1" applyAlignment="1">
      <alignment horizontal="left" vertical="center"/>
    </xf>
    <xf numFmtId="0" fontId="4" fillId="37" borderId="20" xfId="0" applyFont="1" applyFill="1" applyBorder="1" applyAlignment="1">
      <alignment horizontal="left" vertical="center"/>
    </xf>
    <xf numFmtId="0" fontId="4" fillId="37" borderId="21" xfId="0" applyFont="1" applyFill="1" applyBorder="1" applyAlignment="1">
      <alignment horizontal="left" vertical="center"/>
    </xf>
    <xf numFmtId="0" fontId="0" fillId="34" borderId="36" xfId="0" applyFont="1" applyFill="1" applyBorder="1" applyAlignment="1">
      <alignment horizontal="left" vertical="top" wrapText="1"/>
    </xf>
    <xf numFmtId="0" fontId="0" fillId="34" borderId="34" xfId="0" applyFont="1" applyFill="1" applyBorder="1" applyAlignment="1">
      <alignment horizontal="left" vertical="top" wrapText="1"/>
    </xf>
    <xf numFmtId="0" fontId="0" fillId="34" borderId="37" xfId="0" applyFont="1" applyFill="1" applyBorder="1" applyAlignment="1">
      <alignment horizontal="left" vertical="top" wrapText="1"/>
    </xf>
    <xf numFmtId="0" fontId="4" fillId="37" borderId="36" xfId="0" applyFont="1" applyFill="1" applyBorder="1" applyAlignment="1">
      <alignment horizontal="left" vertical="center" wrapText="1"/>
    </xf>
    <xf numFmtId="0" fontId="4" fillId="37" borderId="34" xfId="0" applyFont="1" applyFill="1" applyBorder="1" applyAlignment="1">
      <alignment horizontal="left" vertical="center" wrapText="1"/>
    </xf>
    <xf numFmtId="176" fontId="58" fillId="45" borderId="36" xfId="44" applyFont="1" applyFill="1" applyBorder="1" applyAlignment="1">
      <alignment horizontal="center"/>
    </xf>
    <xf numFmtId="176" fontId="58" fillId="45" borderId="34" xfId="44" applyFont="1" applyFill="1" applyBorder="1" applyAlignment="1">
      <alignment horizontal="center"/>
    </xf>
    <xf numFmtId="176" fontId="58" fillId="45" borderId="37" xfId="44" applyFont="1" applyFill="1" applyBorder="1" applyAlignment="1">
      <alignment horizontal="center"/>
    </xf>
    <xf numFmtId="0" fontId="0" fillId="34" borderId="36"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4" fillId="37" borderId="36" xfId="0" applyFont="1" applyFill="1" applyBorder="1" applyAlignment="1">
      <alignment horizontal="left" vertical="center"/>
    </xf>
    <xf numFmtId="0" fontId="4" fillId="37" borderId="34" xfId="0" applyFont="1" applyFill="1" applyBorder="1" applyAlignment="1">
      <alignment horizontal="left" vertical="center"/>
    </xf>
    <xf numFmtId="0" fontId="4" fillId="37" borderId="37" xfId="0" applyFont="1" applyFill="1" applyBorder="1" applyAlignment="1">
      <alignment horizontal="left" vertical="center"/>
    </xf>
    <xf numFmtId="0" fontId="0" fillId="34" borderId="39" xfId="0" applyFont="1" applyFill="1" applyBorder="1" applyAlignment="1">
      <alignment horizontal="left" vertical="center" wrapText="1"/>
    </xf>
    <xf numFmtId="0" fontId="0" fillId="34" borderId="40"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42" borderId="36" xfId="0" applyFont="1" applyFill="1" applyBorder="1" applyAlignment="1">
      <alignment horizontal="left" vertical="top" wrapText="1"/>
    </xf>
    <xf numFmtId="0" fontId="0" fillId="42" borderId="34" xfId="0" applyFont="1" applyFill="1" applyBorder="1" applyAlignment="1">
      <alignment horizontal="left" vertical="top" wrapText="1"/>
    </xf>
    <xf numFmtId="0" fontId="0" fillId="42" borderId="37" xfId="0" applyFont="1" applyFill="1" applyBorder="1" applyAlignment="1">
      <alignment horizontal="left" vertical="top" wrapText="1"/>
    </xf>
    <xf numFmtId="3" fontId="17" fillId="34" borderId="41" xfId="0" applyNumberFormat="1" applyFont="1" applyFill="1" applyBorder="1" applyAlignment="1">
      <alignment horizontal="left" wrapText="1"/>
    </xf>
    <xf numFmtId="3" fontId="17" fillId="34" borderId="34" xfId="0" applyNumberFormat="1" applyFont="1" applyFill="1" applyBorder="1" applyAlignment="1">
      <alignment horizontal="left" wrapText="1"/>
    </xf>
    <xf numFmtId="3" fontId="17" fillId="34" borderId="37" xfId="0" applyNumberFormat="1" applyFont="1" applyFill="1" applyBorder="1" applyAlignment="1">
      <alignment horizontal="left" wrapText="1"/>
    </xf>
    <xf numFmtId="0" fontId="0" fillId="34" borderId="36"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4" fillId="35" borderId="22" xfId="0" applyFont="1" applyFill="1" applyBorder="1" applyAlignment="1">
      <alignment horizontal="left" vertical="center"/>
    </xf>
    <xf numFmtId="0" fontId="4" fillId="35" borderId="23" xfId="0" applyFont="1" applyFill="1" applyBorder="1" applyAlignment="1">
      <alignment horizontal="left" vertical="center"/>
    </xf>
    <xf numFmtId="0" fontId="4" fillId="35" borderId="19" xfId="0" applyFont="1" applyFill="1" applyBorder="1" applyAlignment="1">
      <alignment horizontal="left" vertical="center"/>
    </xf>
    <xf numFmtId="0" fontId="4" fillId="35" borderId="21" xfId="0" applyFont="1" applyFill="1" applyBorder="1" applyAlignment="1">
      <alignment horizontal="left" vertical="center"/>
    </xf>
    <xf numFmtId="3" fontId="0" fillId="34" borderId="36" xfId="0" applyNumberFormat="1" applyFont="1" applyFill="1" applyBorder="1" applyAlignment="1">
      <alignment horizontal="left" wrapText="1"/>
    </xf>
    <xf numFmtId="3" fontId="0" fillId="34" borderId="34" xfId="0" applyNumberFormat="1" applyFont="1" applyFill="1" applyBorder="1" applyAlignment="1">
      <alignment horizontal="left" wrapText="1"/>
    </xf>
    <xf numFmtId="3" fontId="0" fillId="34" borderId="37" xfId="0" applyNumberFormat="1" applyFont="1" applyFill="1" applyBorder="1" applyAlignment="1">
      <alignment horizontal="left" wrapText="1"/>
    </xf>
    <xf numFmtId="3" fontId="0" fillId="34" borderId="36" xfId="0" applyNumberFormat="1" applyFont="1" applyFill="1" applyBorder="1" applyAlignment="1">
      <alignment horizontal="left" vertical="center" wrapText="1"/>
    </xf>
    <xf numFmtId="3" fontId="0" fillId="34" borderId="34" xfId="0" applyNumberFormat="1" applyFont="1" applyFill="1" applyBorder="1" applyAlignment="1">
      <alignment horizontal="left" vertical="center" wrapText="1"/>
    </xf>
    <xf numFmtId="3" fontId="0" fillId="34" borderId="37" xfId="0" applyNumberFormat="1" applyFont="1" applyFill="1" applyBorder="1" applyAlignment="1">
      <alignment horizontal="left" vertical="center" wrapText="1"/>
    </xf>
    <xf numFmtId="0" fontId="4" fillId="35" borderId="36" xfId="0" applyFont="1" applyFill="1" applyBorder="1" applyAlignment="1">
      <alignment horizontal="right" vertical="center"/>
    </xf>
    <xf numFmtId="0" fontId="4" fillId="35" borderId="37" xfId="0" applyFont="1" applyFill="1" applyBorder="1" applyAlignment="1">
      <alignment horizontal="right" vertical="center"/>
    </xf>
    <xf numFmtId="0" fontId="0" fillId="34" borderId="12" xfId="0" applyFont="1" applyFill="1" applyBorder="1" applyAlignment="1">
      <alignment horizontal="left" vertical="top" wrapText="1"/>
    </xf>
    <xf numFmtId="0" fontId="0" fillId="34" borderId="36" xfId="0" applyFill="1" applyBorder="1" applyAlignment="1">
      <alignment horizontal="left" vertical="center" wrapText="1"/>
    </xf>
    <xf numFmtId="0" fontId="0" fillId="34" borderId="34" xfId="0" applyFill="1" applyBorder="1" applyAlignment="1">
      <alignment horizontal="left" vertical="center" wrapText="1"/>
    </xf>
    <xf numFmtId="0" fontId="0" fillId="34" borderId="37" xfId="0" applyFill="1" applyBorder="1" applyAlignment="1">
      <alignment horizontal="left" vertical="center" wrapText="1"/>
    </xf>
    <xf numFmtId="0" fontId="4" fillId="33" borderId="12" xfId="0" applyFont="1" applyFill="1" applyBorder="1" applyAlignment="1">
      <alignment horizontal="left" vertical="center" wrapText="1"/>
    </xf>
    <xf numFmtId="0" fontId="11" fillId="0" borderId="22" xfId="0" applyFont="1" applyBorder="1" applyAlignment="1">
      <alignment horizontal="center" wrapText="1"/>
    </xf>
    <xf numFmtId="0" fontId="11" fillId="0" borderId="0" xfId="0" applyFont="1" applyAlignment="1">
      <alignment horizontal="center" wrapText="1"/>
    </xf>
    <xf numFmtId="0" fontId="11" fillId="0" borderId="23" xfId="0" applyFont="1" applyBorder="1" applyAlignment="1">
      <alignment horizontal="center" wrapText="1"/>
    </xf>
    <xf numFmtId="0" fontId="4" fillId="38" borderId="36" xfId="0" applyFont="1" applyFill="1" applyBorder="1" applyAlignment="1">
      <alignment horizontal="left" vertical="top"/>
    </xf>
    <xf numFmtId="0" fontId="4" fillId="38" borderId="34" xfId="0" applyFont="1" applyFill="1" applyBorder="1" applyAlignment="1">
      <alignment horizontal="left" vertical="top"/>
    </xf>
    <xf numFmtId="0" fontId="4" fillId="38" borderId="37" xfId="0" applyFont="1" applyFill="1" applyBorder="1" applyAlignment="1">
      <alignment horizontal="left" vertical="top"/>
    </xf>
    <xf numFmtId="0" fontId="0" fillId="34" borderId="36" xfId="0" applyFont="1" applyFill="1" applyBorder="1" applyAlignment="1">
      <alignment horizontal="left" wrapText="1"/>
    </xf>
    <xf numFmtId="0" fontId="0" fillId="34" borderId="34" xfId="0" applyFont="1" applyFill="1" applyBorder="1" applyAlignment="1">
      <alignment horizontal="left" wrapText="1"/>
    </xf>
    <xf numFmtId="0" fontId="0" fillId="34" borderId="37" xfId="0" applyFont="1" applyFill="1" applyBorder="1" applyAlignment="1">
      <alignment horizontal="left" wrapText="1"/>
    </xf>
    <xf numFmtId="0" fontId="0" fillId="34" borderId="19" xfId="0" applyFont="1" applyFill="1" applyBorder="1" applyAlignment="1">
      <alignment horizontal="left" wrapText="1"/>
    </xf>
    <xf numFmtId="0" fontId="0" fillId="34" borderId="20" xfId="0" applyFont="1" applyFill="1" applyBorder="1" applyAlignment="1">
      <alignment horizontal="left" wrapText="1"/>
    </xf>
    <xf numFmtId="0" fontId="0" fillId="34" borderId="21" xfId="0" applyFont="1" applyFill="1" applyBorder="1" applyAlignment="1">
      <alignment horizontal="left" wrapText="1"/>
    </xf>
    <xf numFmtId="0" fontId="0" fillId="34" borderId="19" xfId="0" applyFont="1" applyFill="1" applyBorder="1" applyAlignment="1">
      <alignment horizontal="left" vertical="center" wrapText="1"/>
    </xf>
    <xf numFmtId="0" fontId="0" fillId="34" borderId="20" xfId="0" applyFont="1" applyFill="1" applyBorder="1" applyAlignment="1">
      <alignment horizontal="left" vertical="center" wrapText="1"/>
    </xf>
    <xf numFmtId="0" fontId="0" fillId="34" borderId="21" xfId="0" applyFont="1" applyFill="1" applyBorder="1" applyAlignment="1">
      <alignment horizontal="left" vertical="center" wrapText="1"/>
    </xf>
    <xf numFmtId="3" fontId="0" fillId="34" borderId="36" xfId="0" applyNumberFormat="1" applyFont="1" applyFill="1" applyBorder="1" applyAlignment="1">
      <alignment horizontal="left" vertical="top" wrapText="1"/>
    </xf>
    <xf numFmtId="3" fontId="0" fillId="34" borderId="34" xfId="0" applyNumberFormat="1" applyFont="1" applyFill="1" applyBorder="1" applyAlignment="1">
      <alignment horizontal="left" vertical="top" wrapText="1"/>
    </xf>
    <xf numFmtId="3" fontId="0" fillId="34" borderId="37" xfId="0" applyNumberFormat="1" applyFont="1" applyFill="1" applyBorder="1" applyAlignment="1">
      <alignment horizontal="left" vertical="top" wrapText="1"/>
    </xf>
    <xf numFmtId="0" fontId="4" fillId="38" borderId="36" xfId="0" applyFont="1" applyFill="1" applyBorder="1" applyAlignment="1">
      <alignment horizontal="left" vertical="top" wrapText="1"/>
    </xf>
    <xf numFmtId="0" fontId="4" fillId="38" borderId="34" xfId="0" applyFont="1" applyFill="1" applyBorder="1" applyAlignment="1">
      <alignment horizontal="left" vertical="top" wrapText="1"/>
    </xf>
    <xf numFmtId="0" fontId="4" fillId="38" borderId="37" xfId="0" applyFont="1" applyFill="1" applyBorder="1" applyAlignment="1">
      <alignment horizontal="left" vertical="top" wrapText="1"/>
    </xf>
    <xf numFmtId="0" fontId="59" fillId="0" borderId="0" xfId="0" applyFont="1" applyAlignment="1">
      <alignment horizontal="center" vertical="center" wrapText="1"/>
    </xf>
    <xf numFmtId="0" fontId="4" fillId="33" borderId="36" xfId="0" applyFont="1" applyFill="1" applyBorder="1" applyAlignment="1">
      <alignment horizontal="left" wrapText="1"/>
    </xf>
    <xf numFmtId="0" fontId="4" fillId="33" borderId="34" xfId="0" applyFont="1" applyFill="1" applyBorder="1" applyAlignment="1">
      <alignment horizontal="left" wrapText="1"/>
    </xf>
    <xf numFmtId="0" fontId="4" fillId="33" borderId="37" xfId="0" applyFont="1" applyFill="1" applyBorder="1" applyAlignment="1">
      <alignment horizontal="left" wrapText="1"/>
    </xf>
    <xf numFmtId="0" fontId="19" fillId="39" borderId="19" xfId="0" applyFont="1" applyFill="1" applyBorder="1" applyAlignment="1">
      <alignment horizontal="left" vertical="center"/>
    </xf>
    <xf numFmtId="0" fontId="19" fillId="39" borderId="21" xfId="0" applyFont="1" applyFill="1" applyBorder="1" applyAlignment="1">
      <alignment horizontal="left" vertical="center"/>
    </xf>
    <xf numFmtId="0" fontId="13" fillId="41" borderId="42" xfId="0" applyFont="1" applyFill="1" applyBorder="1" applyAlignment="1">
      <alignment horizontal="center"/>
    </xf>
    <xf numFmtId="0" fontId="13" fillId="41" borderId="43" xfId="0" applyFont="1" applyFill="1" applyBorder="1" applyAlignment="1">
      <alignment horizontal="center"/>
    </xf>
    <xf numFmtId="0" fontId="13" fillId="41" borderId="44" xfId="0" applyFont="1" applyFill="1" applyBorder="1" applyAlignment="1">
      <alignment horizontal="center"/>
    </xf>
    <xf numFmtId="0" fontId="4" fillId="33" borderId="19" xfId="0" applyFont="1" applyFill="1" applyBorder="1" applyAlignment="1">
      <alignment horizontal="left"/>
    </xf>
    <xf numFmtId="0" fontId="4" fillId="33" borderId="20" xfId="0" applyFont="1" applyFill="1" applyBorder="1" applyAlignment="1">
      <alignment horizontal="left"/>
    </xf>
    <xf numFmtId="0" fontId="4" fillId="33" borderId="21" xfId="0" applyFont="1" applyFill="1" applyBorder="1" applyAlignment="1">
      <alignment horizontal="left"/>
    </xf>
    <xf numFmtId="0" fontId="18" fillId="34" borderId="36" xfId="0" applyFont="1" applyFill="1" applyBorder="1" applyAlignment="1">
      <alignment horizontal="left" vertical="center" wrapText="1"/>
    </xf>
    <xf numFmtId="0" fontId="18" fillId="34" borderId="34" xfId="0" applyFont="1" applyFill="1" applyBorder="1" applyAlignment="1">
      <alignment horizontal="left" vertical="center" wrapText="1"/>
    </xf>
    <xf numFmtId="0" fontId="18" fillId="34" borderId="37" xfId="0" applyFont="1" applyFill="1" applyBorder="1" applyAlignment="1">
      <alignment horizontal="left" vertical="center" wrapText="1"/>
    </xf>
    <xf numFmtId="0" fontId="0" fillId="42" borderId="41" xfId="0" applyFont="1" applyFill="1" applyBorder="1" applyAlignment="1">
      <alignment horizontal="left" vertical="center" wrapText="1"/>
    </xf>
    <xf numFmtId="0" fontId="0" fillId="42" borderId="36" xfId="0" applyFont="1" applyFill="1" applyBorder="1" applyAlignment="1">
      <alignment horizontal="left" wrapText="1"/>
    </xf>
    <xf numFmtId="0" fontId="0" fillId="42" borderId="34" xfId="0" applyFont="1" applyFill="1" applyBorder="1" applyAlignment="1">
      <alignment horizontal="left" wrapText="1"/>
    </xf>
    <xf numFmtId="0" fontId="0" fillId="42" borderId="37" xfId="0" applyFont="1" applyFill="1" applyBorder="1" applyAlignment="1">
      <alignment horizontal="left" wrapText="1"/>
    </xf>
    <xf numFmtId="0" fontId="0" fillId="34" borderId="36" xfId="0" applyFont="1" applyFill="1" applyBorder="1" applyAlignment="1">
      <alignment horizontal="left"/>
    </xf>
    <xf numFmtId="0" fontId="0" fillId="34" borderId="34" xfId="0" applyFont="1" applyFill="1" applyBorder="1" applyAlignment="1">
      <alignment horizontal="left"/>
    </xf>
    <xf numFmtId="0" fontId="0" fillId="34" borderId="37" xfId="0" applyFont="1" applyFill="1" applyBorder="1" applyAlignment="1">
      <alignment horizontal="left"/>
    </xf>
    <xf numFmtId="0" fontId="0" fillId="34" borderId="12" xfId="0" applyFont="1" applyFill="1" applyBorder="1" applyAlignment="1">
      <alignment horizontal="left" wrapText="1"/>
    </xf>
    <xf numFmtId="0" fontId="0" fillId="42" borderId="36" xfId="0" applyFont="1" applyFill="1" applyBorder="1" applyAlignment="1">
      <alignment horizontal="left"/>
    </xf>
    <xf numFmtId="0" fontId="0" fillId="42" borderId="34" xfId="0" applyFont="1" applyFill="1" applyBorder="1" applyAlignment="1">
      <alignment horizontal="left"/>
    </xf>
    <xf numFmtId="0" fontId="0" fillId="42" borderId="37" xfId="0" applyFont="1" applyFill="1" applyBorder="1" applyAlignment="1">
      <alignment horizontal="left"/>
    </xf>
    <xf numFmtId="0" fontId="0" fillId="42" borderId="34" xfId="0" applyFont="1" applyFill="1" applyBorder="1" applyAlignment="1">
      <alignment horizontal="center" vertical="center" wrapText="1"/>
    </xf>
    <xf numFmtId="0" fontId="0" fillId="42" borderId="37" xfId="0" applyFont="1" applyFill="1" applyBorder="1" applyAlignment="1">
      <alignment horizontal="center" vertical="center" wrapText="1"/>
    </xf>
    <xf numFmtId="0" fontId="4" fillId="37" borderId="13" xfId="0" applyFont="1" applyFill="1" applyBorder="1" applyAlignment="1">
      <alignment horizontal="left"/>
    </xf>
    <xf numFmtId="0" fontId="4" fillId="37" borderId="38" xfId="0" applyFont="1" applyFill="1" applyBorder="1" applyAlignment="1">
      <alignment horizontal="left"/>
    </xf>
    <xf numFmtId="0" fontId="17" fillId="34" borderId="36" xfId="0" applyFont="1" applyFill="1" applyBorder="1" applyAlignment="1">
      <alignment horizontal="left" vertical="center" wrapText="1"/>
    </xf>
    <xf numFmtId="0" fontId="17" fillId="34" borderId="34" xfId="0" applyFont="1" applyFill="1" applyBorder="1" applyAlignment="1">
      <alignment horizontal="left" vertical="center" wrapText="1"/>
    </xf>
    <xf numFmtId="0" fontId="17" fillId="34" borderId="37" xfId="0" applyFont="1" applyFill="1" applyBorder="1" applyAlignment="1">
      <alignment horizontal="left" vertical="center" wrapText="1"/>
    </xf>
    <xf numFmtId="0" fontId="0" fillId="34" borderId="17" xfId="0" applyFont="1" applyFill="1" applyBorder="1" applyAlignment="1">
      <alignment horizontal="left" vertical="center" wrapText="1"/>
    </xf>
    <xf numFmtId="0" fontId="0" fillId="34" borderId="43" xfId="0" applyFont="1" applyFill="1" applyBorder="1" applyAlignment="1">
      <alignment horizontal="left" vertical="center" wrapText="1"/>
    </xf>
    <xf numFmtId="0" fontId="0" fillId="34" borderId="16" xfId="0" applyFont="1" applyFill="1" applyBorder="1" applyAlignment="1">
      <alignment horizontal="left" vertical="center" wrapText="1"/>
    </xf>
    <xf numFmtId="0" fontId="4" fillId="35" borderId="42" xfId="0" applyFont="1" applyFill="1" applyBorder="1" applyAlignment="1">
      <alignment horizontal="left" vertical="center"/>
    </xf>
    <xf numFmtId="0" fontId="4" fillId="38" borderId="16" xfId="0" applyFont="1" applyFill="1" applyBorder="1" applyAlignment="1">
      <alignment horizontal="left" vertical="center"/>
    </xf>
    <xf numFmtId="3" fontId="0" fillId="42" borderId="41" xfId="0" applyNumberFormat="1" applyFont="1" applyFill="1" applyBorder="1" applyAlignment="1">
      <alignment horizontal="left" wrapText="1"/>
    </xf>
    <xf numFmtId="3" fontId="0" fillId="42" borderId="34" xfId="0" applyNumberFormat="1" applyFont="1" applyFill="1" applyBorder="1" applyAlignment="1">
      <alignment horizontal="left" wrapText="1"/>
    </xf>
    <xf numFmtId="3" fontId="0" fillId="42" borderId="37" xfId="0" applyNumberFormat="1" applyFont="1" applyFill="1" applyBorder="1" applyAlignment="1">
      <alignment horizontal="left" wrapText="1"/>
    </xf>
    <xf numFmtId="0" fontId="4" fillId="35" borderId="45" xfId="0" applyFont="1" applyFill="1" applyBorder="1" applyAlignment="1">
      <alignment horizontal="left" vertical="center"/>
    </xf>
    <xf numFmtId="0" fontId="4" fillId="38" borderId="28"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36" xfId="0" applyFont="1" applyFill="1" applyBorder="1" applyAlignment="1">
      <alignment vertical="center" wrapText="1"/>
    </xf>
    <xf numFmtId="0" fontId="0" fillId="34" borderId="34" xfId="0" applyFont="1" applyFill="1" applyBorder="1" applyAlignment="1">
      <alignment vertical="center" wrapText="1"/>
    </xf>
    <xf numFmtId="0" fontId="0" fillId="34" borderId="37" xfId="0" applyFont="1" applyFill="1" applyBorder="1" applyAlignment="1">
      <alignment vertical="center" wrapText="1"/>
    </xf>
    <xf numFmtId="0" fontId="0" fillId="34" borderId="36" xfId="0" applyFont="1" applyFill="1" applyBorder="1" applyAlignment="1">
      <alignment vertical="top" wrapText="1"/>
    </xf>
    <xf numFmtId="0" fontId="0" fillId="34" borderId="34" xfId="0" applyFont="1" applyFill="1" applyBorder="1" applyAlignment="1">
      <alignment vertical="top" wrapText="1"/>
    </xf>
    <xf numFmtId="0" fontId="0" fillId="34" borderId="37" xfId="0" applyFont="1" applyFill="1" applyBorder="1" applyAlignment="1">
      <alignment vertical="top" wrapText="1"/>
    </xf>
    <xf numFmtId="0" fontId="0" fillId="34" borderId="49"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51" xfId="0" applyFont="1" applyFill="1" applyBorder="1" applyAlignment="1">
      <alignment horizontal="left" vertical="center" wrapText="1"/>
    </xf>
    <xf numFmtId="0" fontId="4" fillId="35" borderId="17" xfId="0" applyFont="1" applyFill="1" applyBorder="1" applyAlignment="1">
      <alignment horizontal="right" vertical="center"/>
    </xf>
    <xf numFmtId="0" fontId="4" fillId="35" borderId="44" xfId="0" applyFont="1" applyFill="1" applyBorder="1" applyAlignment="1">
      <alignment horizontal="right" vertical="center"/>
    </xf>
    <xf numFmtId="0" fontId="4" fillId="35" borderId="45" xfId="0" applyFont="1" applyFill="1" applyBorder="1" applyAlignment="1">
      <alignment horizontal="right" vertical="center"/>
    </xf>
    <xf numFmtId="0" fontId="4" fillId="35" borderId="52" xfId="0" applyFont="1" applyFill="1" applyBorder="1" applyAlignment="1">
      <alignment horizontal="right" vertical="center"/>
    </xf>
    <xf numFmtId="0" fontId="0" fillId="42" borderId="12" xfId="0" applyFont="1" applyFill="1" applyBorder="1" applyAlignment="1">
      <alignment horizontal="left" vertical="center" wrapText="1"/>
    </xf>
    <xf numFmtId="0" fontId="4" fillId="35" borderId="15" xfId="0" applyFont="1" applyFill="1" applyBorder="1" applyAlignment="1">
      <alignment horizontal="right" vertical="center"/>
    </xf>
    <xf numFmtId="0" fontId="0" fillId="34" borderId="19" xfId="0" applyFont="1" applyFill="1" applyBorder="1" applyAlignment="1">
      <alignment horizontal="left" vertical="top" wrapText="1"/>
    </xf>
    <xf numFmtId="0" fontId="0" fillId="34" borderId="20" xfId="0" applyFont="1" applyFill="1" applyBorder="1" applyAlignment="1">
      <alignment horizontal="left" vertical="top" wrapText="1"/>
    </xf>
    <xf numFmtId="0" fontId="0" fillId="34" borderId="21" xfId="0" applyFont="1" applyFill="1" applyBorder="1" applyAlignment="1">
      <alignment horizontal="left" vertical="top" wrapText="1"/>
    </xf>
    <xf numFmtId="3" fontId="0" fillId="42" borderId="36" xfId="0" applyNumberFormat="1" applyFont="1" applyFill="1" applyBorder="1" applyAlignment="1">
      <alignment horizontal="left" vertical="center" wrapText="1"/>
    </xf>
    <xf numFmtId="3" fontId="0" fillId="42" borderId="34" xfId="0" applyNumberFormat="1" applyFont="1" applyFill="1" applyBorder="1" applyAlignment="1">
      <alignment horizontal="left" vertical="center" wrapText="1"/>
    </xf>
    <xf numFmtId="3" fontId="0" fillId="42" borderId="37" xfId="0" applyNumberFormat="1" applyFont="1" applyFill="1" applyBorder="1" applyAlignment="1">
      <alignment horizontal="left" vertical="center" wrapText="1"/>
    </xf>
    <xf numFmtId="0" fontId="0" fillId="42" borderId="36" xfId="0" applyFont="1" applyFill="1" applyBorder="1" applyAlignment="1">
      <alignment horizontal="left" vertical="center" wrapText="1"/>
    </xf>
    <xf numFmtId="0" fontId="0" fillId="42" borderId="34" xfId="0" applyFont="1" applyFill="1" applyBorder="1" applyAlignment="1">
      <alignment horizontal="left" vertical="center" wrapText="1"/>
    </xf>
    <xf numFmtId="0" fontId="0" fillId="42" borderId="37" xfId="0" applyFont="1" applyFill="1" applyBorder="1" applyAlignment="1">
      <alignment horizontal="left" vertical="center" wrapText="1"/>
    </xf>
    <xf numFmtId="0" fontId="0" fillId="34" borderId="0" xfId="0" applyFill="1" applyBorder="1" applyAlignment="1">
      <alignment horizontal="right" vertical="center"/>
    </xf>
    <xf numFmtId="0" fontId="4" fillId="0" borderId="0" xfId="0" applyFont="1" applyAlignment="1">
      <alignment/>
    </xf>
    <xf numFmtId="0" fontId="0" fillId="42" borderId="12" xfId="0" applyFont="1" applyFill="1" applyBorder="1" applyAlignment="1">
      <alignment horizontal="left" vertical="top" wrapText="1"/>
    </xf>
    <xf numFmtId="0" fontId="4" fillId="34" borderId="0" xfId="0" applyFont="1" applyFill="1" applyBorder="1" applyAlignment="1">
      <alignment horizontal="left" vertical="center" wrapText="1"/>
    </xf>
    <xf numFmtId="0" fontId="4" fillId="34" borderId="0" xfId="0" applyFont="1" applyFill="1" applyBorder="1" applyAlignment="1">
      <alignment horizontal="center" vertical="center" wrapText="1"/>
    </xf>
    <xf numFmtId="0" fontId="0" fillId="0" borderId="0" xfId="0" applyAlignment="1">
      <alignment horizontal="center"/>
    </xf>
    <xf numFmtId="0" fontId="4" fillId="0" borderId="0" xfId="0" applyFont="1" applyAlignment="1">
      <alignment horizontal="center" wrapText="1"/>
    </xf>
    <xf numFmtId="0" fontId="4" fillId="0" borderId="0" xfId="0" applyFont="1" applyAlignment="1">
      <alignment horizontal="left"/>
    </xf>
    <xf numFmtId="0" fontId="0" fillId="0" borderId="0" xfId="0" applyFont="1" applyAlignment="1">
      <alignment horizontal="left"/>
    </xf>
    <xf numFmtId="0" fontId="16" fillId="41" borderId="46" xfId="0" applyFont="1" applyFill="1" applyBorder="1" applyAlignment="1">
      <alignment horizontal="center"/>
    </xf>
    <xf numFmtId="0" fontId="16" fillId="41" borderId="47" xfId="0" applyFont="1" applyFill="1" applyBorder="1" applyAlignment="1">
      <alignment horizontal="center"/>
    </xf>
    <xf numFmtId="0" fontId="16" fillId="41" borderId="53" xfId="0" applyFont="1" applyFill="1" applyBorder="1" applyAlignment="1">
      <alignment horizontal="center"/>
    </xf>
    <xf numFmtId="3" fontId="0" fillId="42" borderId="36" xfId="0" applyNumberFormat="1" applyFont="1" applyFill="1" applyBorder="1" applyAlignment="1">
      <alignment horizontal="left" vertical="top" wrapText="1"/>
    </xf>
    <xf numFmtId="3" fontId="0" fillId="42" borderId="34" xfId="0" applyNumberFormat="1" applyFont="1" applyFill="1" applyBorder="1" applyAlignment="1">
      <alignment horizontal="left" vertical="top" wrapText="1"/>
    </xf>
    <xf numFmtId="3" fontId="0" fillId="42" borderId="37" xfId="0" applyNumberFormat="1" applyFont="1" applyFill="1" applyBorder="1" applyAlignment="1">
      <alignment horizontal="left" vertical="top" wrapText="1"/>
    </xf>
    <xf numFmtId="0" fontId="4" fillId="38" borderId="12" xfId="0" applyFont="1" applyFill="1" applyBorder="1" applyAlignment="1">
      <alignment horizontal="left" vertical="top" wrapText="1"/>
    </xf>
    <xf numFmtId="0" fontId="4" fillId="35" borderId="14" xfId="0" applyFont="1" applyFill="1" applyBorder="1" applyAlignment="1">
      <alignment horizontal="right" vertical="center"/>
    </xf>
    <xf numFmtId="0" fontId="4" fillId="35" borderId="27" xfId="0" applyFont="1" applyFill="1" applyBorder="1" applyAlignment="1">
      <alignment horizontal="right" vertical="center"/>
    </xf>
    <xf numFmtId="0" fontId="4" fillId="37" borderId="12" xfId="0" applyFont="1" applyFill="1" applyBorder="1" applyAlignment="1">
      <alignment horizontal="left" vertical="center"/>
    </xf>
    <xf numFmtId="0" fontId="4" fillId="38" borderId="36" xfId="0" applyFont="1" applyFill="1" applyBorder="1" applyAlignment="1">
      <alignment horizontal="left" vertical="center"/>
    </xf>
    <xf numFmtId="0" fontId="4" fillId="38" borderId="37" xfId="0" applyFont="1" applyFill="1" applyBorder="1" applyAlignment="1">
      <alignment horizontal="left" vertical="center"/>
    </xf>
    <xf numFmtId="0" fontId="4" fillId="33" borderId="26" xfId="0" applyFont="1" applyFill="1" applyBorder="1" applyAlignment="1">
      <alignment horizontal="right"/>
    </xf>
    <xf numFmtId="0" fontId="4" fillId="33" borderId="54" xfId="0" applyFont="1" applyFill="1" applyBorder="1" applyAlignment="1">
      <alignment horizontal="right"/>
    </xf>
    <xf numFmtId="0" fontId="4" fillId="38" borderId="27" xfId="0" applyFont="1" applyFill="1" applyBorder="1" applyAlignment="1">
      <alignment horizontal="left" vertical="center"/>
    </xf>
    <xf numFmtId="0" fontId="5" fillId="0" borderId="22" xfId="0" applyFont="1" applyBorder="1" applyAlignment="1">
      <alignment horizontal="center"/>
    </xf>
    <xf numFmtId="0" fontId="5" fillId="0" borderId="0" xfId="0" applyFont="1" applyBorder="1" applyAlignment="1">
      <alignment horizontal="center"/>
    </xf>
    <xf numFmtId="0" fontId="5" fillId="0" borderId="23" xfId="0" applyFont="1" applyBorder="1" applyAlignment="1">
      <alignment horizontal="center"/>
    </xf>
    <xf numFmtId="3" fontId="5" fillId="36" borderId="25" xfId="0" applyNumberFormat="1" applyFont="1" applyFill="1" applyBorder="1" applyAlignment="1">
      <alignment horizontal="center" vertical="center" wrapText="1"/>
    </xf>
    <xf numFmtId="3" fontId="5" fillId="36" borderId="30" xfId="0" applyNumberFormat="1" applyFont="1" applyFill="1" applyBorder="1" applyAlignment="1">
      <alignment horizontal="center" vertical="center"/>
    </xf>
    <xf numFmtId="3" fontId="5" fillId="36" borderId="29" xfId="0" applyNumberFormat="1" applyFont="1" applyFill="1" applyBorder="1" applyAlignment="1">
      <alignment horizontal="center" vertical="center"/>
    </xf>
    <xf numFmtId="0" fontId="4" fillId="36" borderId="55" xfId="0" applyFont="1" applyFill="1" applyBorder="1" applyAlignment="1">
      <alignment horizontal="center" vertical="center" wrapText="1"/>
    </xf>
    <xf numFmtId="0" fontId="4" fillId="36" borderId="56" xfId="0" applyFont="1" applyFill="1" applyBorder="1" applyAlignment="1">
      <alignment horizontal="center" vertical="center"/>
    </xf>
    <xf numFmtId="0" fontId="4" fillId="36" borderId="57" xfId="0" applyFont="1" applyFill="1" applyBorder="1" applyAlignment="1">
      <alignment horizontal="center" vertical="center"/>
    </xf>
    <xf numFmtId="0" fontId="9" fillId="35" borderId="17" xfId="0" applyFont="1" applyFill="1" applyBorder="1" applyAlignment="1">
      <alignment horizontal="right"/>
    </xf>
    <xf numFmtId="0" fontId="9" fillId="35" borderId="44" xfId="0" applyFont="1" applyFill="1" applyBorder="1" applyAlignment="1">
      <alignment horizontal="right"/>
    </xf>
    <xf numFmtId="176" fontId="4" fillId="45" borderId="42" xfId="44" applyFont="1" applyFill="1" applyBorder="1" applyAlignment="1">
      <alignment horizontal="center"/>
    </xf>
    <xf numFmtId="176" fontId="4" fillId="45" borderId="43" xfId="44" applyFont="1" applyFill="1" applyBorder="1" applyAlignment="1">
      <alignment horizontal="center"/>
    </xf>
    <xf numFmtId="176" fontId="4" fillId="45" borderId="44" xfId="44" applyFont="1" applyFill="1" applyBorder="1" applyAlignment="1">
      <alignment horizontal="center"/>
    </xf>
    <xf numFmtId="0" fontId="9" fillId="33" borderId="19" xfId="0" applyFont="1" applyFill="1" applyBorder="1" applyAlignment="1">
      <alignment horizontal="center"/>
    </xf>
    <xf numFmtId="0" fontId="9" fillId="33" borderId="21" xfId="0" applyFont="1" applyFill="1" applyBorder="1" applyAlignment="1">
      <alignment horizontal="center"/>
    </xf>
    <xf numFmtId="0" fontId="4" fillId="36" borderId="58" xfId="0" applyFont="1" applyFill="1" applyBorder="1" applyAlignment="1">
      <alignment horizontal="center" vertical="center" wrapText="1"/>
    </xf>
    <xf numFmtId="0" fontId="4" fillId="36" borderId="59" xfId="0" applyFont="1" applyFill="1" applyBorder="1" applyAlignment="1">
      <alignment horizontal="center" vertical="center"/>
    </xf>
    <xf numFmtId="0" fontId="4" fillId="36" borderId="60" xfId="0" applyFont="1" applyFill="1" applyBorder="1" applyAlignment="1">
      <alignment horizontal="center" vertical="center"/>
    </xf>
    <xf numFmtId="0" fontId="4" fillId="38" borderId="27" xfId="0" applyFont="1" applyFill="1" applyBorder="1" applyAlignment="1">
      <alignment horizontal="left" vertical="center"/>
    </xf>
    <xf numFmtId="0" fontId="4" fillId="38" borderId="15" xfId="0" applyFont="1" applyFill="1" applyBorder="1" applyAlignment="1">
      <alignment horizontal="left" vertical="center"/>
    </xf>
    <xf numFmtId="0" fontId="9" fillId="33" borderId="26" xfId="0" applyFont="1" applyFill="1" applyBorder="1" applyAlignment="1">
      <alignment horizontal="center"/>
    </xf>
    <xf numFmtId="0" fontId="9" fillId="33" borderId="61" xfId="0" applyFont="1" applyFill="1" applyBorder="1" applyAlignment="1">
      <alignment horizontal="center"/>
    </xf>
    <xf numFmtId="0" fontId="4" fillId="38" borderId="15" xfId="0" applyFont="1" applyFill="1" applyBorder="1" applyAlignment="1">
      <alignment horizontal="right"/>
    </xf>
    <xf numFmtId="0" fontId="4" fillId="38" borderId="18" xfId="0" applyFont="1" applyFill="1" applyBorder="1" applyAlignment="1">
      <alignment horizontal="left" vertical="center"/>
    </xf>
    <xf numFmtId="0" fontId="7" fillId="36" borderId="58" xfId="0" applyFont="1" applyFill="1" applyBorder="1" applyAlignment="1">
      <alignment horizontal="center" vertical="center"/>
    </xf>
    <xf numFmtId="0" fontId="7" fillId="36" borderId="59" xfId="0" applyFont="1" applyFill="1" applyBorder="1" applyAlignment="1">
      <alignment horizontal="center" vertical="center"/>
    </xf>
    <xf numFmtId="0" fontId="7" fillId="36" borderId="60" xfId="0" applyFont="1" applyFill="1" applyBorder="1" applyAlignment="1">
      <alignment horizontal="center" vertical="center"/>
    </xf>
    <xf numFmtId="0" fontId="4" fillId="36" borderId="58" xfId="0" applyFont="1" applyFill="1" applyBorder="1" applyAlignment="1">
      <alignment horizontal="center" vertical="center"/>
    </xf>
    <xf numFmtId="0" fontId="4" fillId="37" borderId="12" xfId="0" applyFont="1" applyFill="1" applyBorder="1" applyAlignment="1">
      <alignment horizontal="left" vertical="center" wrapText="1"/>
    </xf>
    <xf numFmtId="0" fontId="4" fillId="38" borderId="15" xfId="0" applyFont="1" applyFill="1" applyBorder="1" applyAlignment="1">
      <alignment horizontal="right"/>
    </xf>
    <xf numFmtId="3" fontId="4" fillId="38" borderId="45" xfId="0" applyNumberFormat="1" applyFont="1" applyFill="1" applyBorder="1" applyAlignment="1">
      <alignment horizontal="right"/>
    </xf>
    <xf numFmtId="3" fontId="4" fillId="38" borderId="28" xfId="0" applyNumberFormat="1" applyFont="1" applyFill="1" applyBorder="1" applyAlignment="1">
      <alignment horizontal="right"/>
    </xf>
    <xf numFmtId="0" fontId="4" fillId="37" borderId="12" xfId="0" applyFont="1" applyFill="1" applyBorder="1" applyAlignment="1">
      <alignment horizontal="right" vertical="center"/>
    </xf>
    <xf numFmtId="0" fontId="4" fillId="35" borderId="18" xfId="0" applyFont="1" applyFill="1" applyBorder="1" applyAlignment="1">
      <alignment horizontal="right" vertical="center"/>
    </xf>
    <xf numFmtId="0" fontId="4" fillId="35" borderId="22" xfId="0" applyFont="1" applyFill="1" applyBorder="1" applyAlignment="1">
      <alignment horizontal="right"/>
    </xf>
    <xf numFmtId="0" fontId="4" fillId="35" borderId="62" xfId="0" applyFont="1" applyFill="1" applyBorder="1" applyAlignment="1">
      <alignment horizontal="right"/>
    </xf>
    <xf numFmtId="0" fontId="4" fillId="38" borderId="63" xfId="0" applyFont="1" applyFill="1" applyBorder="1" applyAlignment="1">
      <alignment horizontal="right" vertical="center"/>
    </xf>
    <xf numFmtId="0" fontId="4" fillId="38" borderId="52" xfId="0" applyFont="1" applyFill="1" applyBorder="1" applyAlignment="1">
      <alignment horizontal="right" vertical="center"/>
    </xf>
    <xf numFmtId="0" fontId="4" fillId="38" borderId="15" xfId="0" applyFont="1" applyFill="1" applyBorder="1" applyAlignment="1">
      <alignment horizontal="left" vertical="center"/>
    </xf>
    <xf numFmtId="0" fontId="4" fillId="38" borderId="13" xfId="0" applyFont="1" applyFill="1" applyBorder="1" applyAlignment="1">
      <alignment horizontal="left" vertical="center"/>
    </xf>
    <xf numFmtId="0" fontId="4" fillId="38" borderId="38" xfId="0" applyFont="1" applyFill="1" applyBorder="1" applyAlignment="1">
      <alignment horizontal="left" vertical="center"/>
    </xf>
    <xf numFmtId="0" fontId="0" fillId="0" borderId="0" xfId="0" applyFill="1" applyBorder="1" applyAlignment="1">
      <alignment horizontal="right" vertical="center"/>
    </xf>
    <xf numFmtId="0" fontId="4" fillId="33" borderId="12" xfId="0" applyFont="1" applyFill="1" applyBorder="1" applyAlignment="1">
      <alignment horizontal="left" vertical="center" wrapText="1"/>
    </xf>
    <xf numFmtId="0" fontId="4" fillId="35" borderId="13" xfId="0" applyFont="1" applyFill="1" applyBorder="1" applyAlignment="1">
      <alignment horizontal="left" vertical="center" wrapText="1"/>
    </xf>
    <xf numFmtId="0" fontId="4" fillId="35" borderId="40" xfId="0" applyFont="1" applyFill="1" applyBorder="1" applyAlignment="1">
      <alignment horizontal="left" vertical="center" wrapText="1"/>
    </xf>
    <xf numFmtId="0" fontId="4" fillId="35" borderId="38" xfId="0" applyFont="1" applyFill="1" applyBorder="1" applyAlignment="1">
      <alignment horizontal="left" vertical="center" wrapText="1"/>
    </xf>
    <xf numFmtId="0" fontId="4" fillId="37" borderId="36" xfId="0" applyFont="1" applyFill="1" applyBorder="1" applyAlignment="1">
      <alignment vertical="center"/>
    </xf>
    <xf numFmtId="0" fontId="4" fillId="37" borderId="34" xfId="0" applyFont="1" applyFill="1" applyBorder="1" applyAlignment="1">
      <alignment vertical="center"/>
    </xf>
    <xf numFmtId="0" fontId="4" fillId="37" borderId="37" xfId="0" applyFont="1" applyFill="1" applyBorder="1" applyAlignment="1">
      <alignment vertical="center"/>
    </xf>
    <xf numFmtId="0" fontId="4" fillId="35" borderId="36" xfId="0" applyFont="1" applyFill="1" applyBorder="1" applyAlignment="1">
      <alignment horizontal="right"/>
    </xf>
    <xf numFmtId="0" fontId="4" fillId="35" borderId="64" xfId="0" applyFont="1" applyFill="1" applyBorder="1" applyAlignment="1">
      <alignment horizontal="right"/>
    </xf>
    <xf numFmtId="0" fontId="4" fillId="35" borderId="20" xfId="0" applyFont="1" applyFill="1" applyBorder="1" applyAlignment="1">
      <alignment horizontal="left" vertical="center"/>
    </xf>
    <xf numFmtId="0" fontId="4" fillId="35" borderId="65" xfId="0" applyFont="1" applyFill="1" applyBorder="1" applyAlignment="1">
      <alignment horizontal="left" vertical="center"/>
    </xf>
    <xf numFmtId="0" fontId="4" fillId="37" borderId="36" xfId="0" applyFont="1" applyFill="1" applyBorder="1" applyAlignment="1">
      <alignment horizontal="left" vertical="center" wrapText="1"/>
    </xf>
    <xf numFmtId="0" fontId="4" fillId="37" borderId="34" xfId="0" applyFont="1" applyFill="1" applyBorder="1" applyAlignment="1">
      <alignment horizontal="left" vertical="center" wrapText="1"/>
    </xf>
    <xf numFmtId="0" fontId="4" fillId="37" borderId="37" xfId="0" applyFont="1" applyFill="1" applyBorder="1" applyAlignment="1">
      <alignment horizontal="left" vertical="center" wrapText="1"/>
    </xf>
    <xf numFmtId="0" fontId="4" fillId="33" borderId="46" xfId="0" applyFont="1" applyFill="1" applyBorder="1" applyAlignment="1">
      <alignment horizontal="left" wrapText="1"/>
    </xf>
    <xf numFmtId="0" fontId="4" fillId="33" borderId="47" xfId="0" applyFont="1" applyFill="1" applyBorder="1" applyAlignment="1">
      <alignment horizontal="left" wrapText="1"/>
    </xf>
    <xf numFmtId="0" fontId="4" fillId="33" borderId="48" xfId="0" applyFont="1" applyFill="1" applyBorder="1" applyAlignment="1">
      <alignment horizontal="left" wrapText="1"/>
    </xf>
    <xf numFmtId="0" fontId="4" fillId="37" borderId="13" xfId="0" applyFont="1" applyFill="1" applyBorder="1" applyAlignment="1">
      <alignment horizontal="right"/>
    </xf>
    <xf numFmtId="0" fontId="4" fillId="37" borderId="38" xfId="0" applyFont="1" applyFill="1" applyBorder="1" applyAlignment="1">
      <alignment horizontal="right"/>
    </xf>
    <xf numFmtId="0" fontId="0" fillId="34" borderId="34" xfId="0" applyFill="1" applyBorder="1" applyAlignment="1">
      <alignment horizontal="left" wrapText="1"/>
    </xf>
    <xf numFmtId="0" fontId="0" fillId="34" borderId="37" xfId="0" applyFill="1" applyBorder="1" applyAlignment="1">
      <alignment horizontal="left" wrapText="1"/>
    </xf>
    <xf numFmtId="0" fontId="0" fillId="34" borderId="22"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23" xfId="0" applyFont="1" applyFill="1" applyBorder="1" applyAlignment="1">
      <alignment horizontal="left" vertical="center" wrapText="1"/>
    </xf>
    <xf numFmtId="0" fontId="0" fillId="42" borderId="36" xfId="0" applyFont="1" applyFill="1" applyBorder="1" applyAlignment="1">
      <alignment wrapText="1"/>
    </xf>
    <xf numFmtId="0" fontId="0" fillId="42" borderId="34" xfId="0" applyFont="1" applyFill="1" applyBorder="1" applyAlignment="1">
      <alignment wrapText="1"/>
    </xf>
    <xf numFmtId="0" fontId="0" fillId="42" borderId="37" xfId="0" applyFont="1" applyFill="1" applyBorder="1" applyAlignment="1">
      <alignment wrapText="1"/>
    </xf>
    <xf numFmtId="0" fontId="4" fillId="35" borderId="26" xfId="0" applyFont="1" applyFill="1" applyBorder="1" applyAlignment="1">
      <alignment horizontal="right" vertical="center"/>
    </xf>
    <xf numFmtId="0" fontId="4" fillId="35" borderId="54" xfId="0" applyFont="1" applyFill="1" applyBorder="1" applyAlignment="1">
      <alignment horizontal="right" vertical="center"/>
    </xf>
    <xf numFmtId="0" fontId="0" fillId="42" borderId="12" xfId="0" applyFont="1" applyFill="1" applyBorder="1" applyAlignment="1">
      <alignment horizontal="left" wrapText="1"/>
    </xf>
    <xf numFmtId="0" fontId="4" fillId="35" borderId="26" xfId="0" applyFont="1" applyFill="1" applyBorder="1" applyAlignment="1">
      <alignment horizontal="left" vertical="center"/>
    </xf>
    <xf numFmtId="0" fontId="4" fillId="38" borderId="61" xfId="0" applyFont="1" applyFill="1" applyBorder="1" applyAlignment="1">
      <alignment horizontal="left" vertical="center"/>
    </xf>
    <xf numFmtId="0" fontId="0" fillId="42" borderId="36" xfId="0" applyFont="1" applyFill="1" applyBorder="1" applyAlignment="1">
      <alignment horizontal="left" wrapText="1"/>
    </xf>
    <xf numFmtId="0" fontId="0" fillId="42" borderId="34" xfId="0" applyFill="1" applyBorder="1" applyAlignment="1">
      <alignment horizontal="left" wrapText="1"/>
    </xf>
    <xf numFmtId="0" fontId="0" fillId="42" borderId="37" xfId="0" applyFill="1" applyBorder="1" applyAlignment="1">
      <alignment horizontal="left" wrapText="1"/>
    </xf>
    <xf numFmtId="0" fontId="0" fillId="34" borderId="46" xfId="0" applyFont="1" applyFill="1" applyBorder="1" applyAlignment="1">
      <alignment horizontal="left" wrapText="1"/>
    </xf>
    <xf numFmtId="0" fontId="0" fillId="34" borderId="47" xfId="0" applyFont="1" applyFill="1" applyBorder="1" applyAlignment="1">
      <alignment horizontal="left" wrapText="1"/>
    </xf>
    <xf numFmtId="0" fontId="0" fillId="34" borderId="48" xfId="0" applyFont="1" applyFill="1" applyBorder="1" applyAlignment="1">
      <alignment horizontal="left" wrapText="1"/>
    </xf>
    <xf numFmtId="0" fontId="4" fillId="33" borderId="15" xfId="0" applyFont="1" applyFill="1" applyBorder="1" applyAlignment="1">
      <alignment horizontal="right" vertical="center"/>
    </xf>
    <xf numFmtId="0" fontId="0" fillId="34" borderId="36" xfId="0" applyFont="1" applyFill="1" applyBorder="1" applyAlignment="1">
      <alignment horizontal="left" wrapText="1"/>
    </xf>
    <xf numFmtId="0" fontId="0" fillId="34" borderId="34" xfId="0" applyFont="1" applyFill="1" applyBorder="1" applyAlignment="1">
      <alignment horizontal="left" wrapText="1"/>
    </xf>
    <xf numFmtId="0" fontId="0" fillId="34" borderId="37"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X691"/>
  <sheetViews>
    <sheetView tabSelected="1" zoomScalePageLayoutView="0" workbookViewId="0" topLeftCell="A1">
      <pane xSplit="5" ySplit="9" topLeftCell="F242" activePane="bottomRight" state="frozen"/>
      <selection pane="topLeft" activeCell="L30" sqref="L30"/>
      <selection pane="topRight" activeCell="L30" sqref="L30"/>
      <selection pane="bottomLeft" activeCell="L30" sqref="L30"/>
      <selection pane="bottomRight" activeCell="A242" sqref="A242:B242"/>
    </sheetView>
  </sheetViews>
  <sheetFormatPr defaultColWidth="9.140625" defaultRowHeight="12.75"/>
  <cols>
    <col min="1" max="1" width="4.421875" style="1" customWidth="1"/>
    <col min="2" max="2" width="51.7109375" style="0" customWidth="1"/>
    <col min="3" max="3" width="16.57421875" style="0" customWidth="1"/>
    <col min="4" max="4" width="7.8515625" style="2" customWidth="1"/>
    <col min="5" max="5" width="19.7109375" style="3" customWidth="1"/>
    <col min="6" max="6" width="12.7109375" style="0" bestFit="1" customWidth="1"/>
    <col min="8" max="8" width="12.7109375" style="0" bestFit="1" customWidth="1"/>
    <col min="14" max="14" width="33.28125" style="0" customWidth="1"/>
    <col min="15" max="15" width="10.00390625" style="0" bestFit="1" customWidth="1"/>
  </cols>
  <sheetData>
    <row r="1" spans="1:5" s="13" customFormat="1" ht="14.25" customHeight="1">
      <c r="A1" s="68"/>
      <c r="B1" s="69" t="s">
        <v>207</v>
      </c>
      <c r="C1" s="70"/>
      <c r="D1" s="71"/>
      <c r="E1" s="72"/>
    </row>
    <row r="2" spans="1:5" s="13" customFormat="1" ht="14.25" customHeight="1">
      <c r="A2" s="103"/>
      <c r="B2" s="6"/>
      <c r="C2" s="104"/>
      <c r="D2" s="105"/>
      <c r="E2" s="106"/>
    </row>
    <row r="3" spans="1:5" ht="16.5" customHeight="1" thickBot="1">
      <c r="A3" s="450" t="s">
        <v>212</v>
      </c>
      <c r="B3" s="451"/>
      <c r="C3" s="451"/>
      <c r="D3" s="451"/>
      <c r="E3" s="452"/>
    </row>
    <row r="4" spans="1:5" ht="14.25" customHeight="1" thickBot="1">
      <c r="A4" s="461" t="s">
        <v>0</v>
      </c>
      <c r="B4" s="462"/>
      <c r="C4" s="462"/>
      <c r="D4" s="462"/>
      <c r="E4" s="463"/>
    </row>
    <row r="5" spans="1:5" ht="9" customHeight="1" thickBot="1">
      <c r="A5" s="73"/>
      <c r="B5" s="6"/>
      <c r="C5" s="6"/>
      <c r="D5" s="74"/>
      <c r="E5" s="75"/>
    </row>
    <row r="6" spans="1:5" ht="12.75" customHeight="1">
      <c r="A6" s="456" t="s">
        <v>1</v>
      </c>
      <c r="B6" s="466" t="s">
        <v>19</v>
      </c>
      <c r="C6" s="478" t="s">
        <v>2</v>
      </c>
      <c r="D6" s="475" t="s">
        <v>3</v>
      </c>
      <c r="E6" s="453" t="s">
        <v>29</v>
      </c>
    </row>
    <row r="7" spans="1:5" ht="12.75" customHeight="1">
      <c r="A7" s="457"/>
      <c r="B7" s="467"/>
      <c r="C7" s="467"/>
      <c r="D7" s="476"/>
      <c r="E7" s="454"/>
    </row>
    <row r="8" spans="1:5" ht="12.75" customHeight="1" thickBot="1">
      <c r="A8" s="458"/>
      <c r="B8" s="468"/>
      <c r="C8" s="468"/>
      <c r="D8" s="477"/>
      <c r="E8" s="455"/>
    </row>
    <row r="9" spans="1:5" ht="11.25" customHeight="1" thickBot="1">
      <c r="A9" s="76"/>
      <c r="B9" s="11"/>
      <c r="C9" s="11"/>
      <c r="D9" s="31"/>
      <c r="E9" s="77" t="s">
        <v>4</v>
      </c>
    </row>
    <row r="10" spans="1:5" ht="12.75">
      <c r="A10" s="78">
        <v>0</v>
      </c>
      <c r="B10" s="24">
        <v>1</v>
      </c>
      <c r="C10" s="24">
        <v>2</v>
      </c>
      <c r="D10" s="24">
        <v>3</v>
      </c>
      <c r="E10" s="32">
        <v>4</v>
      </c>
    </row>
    <row r="11" spans="1:9" ht="18.75" thickBot="1">
      <c r="A11" s="79" t="s">
        <v>5</v>
      </c>
      <c r="B11" s="4" t="s">
        <v>6</v>
      </c>
      <c r="C11" s="464" t="s">
        <v>7</v>
      </c>
      <c r="D11" s="465"/>
      <c r="E11" s="5">
        <f>E12+E14</f>
        <v>89020</v>
      </c>
      <c r="I11" s="2"/>
    </row>
    <row r="12" spans="1:9" ht="15" customHeight="1" thickBot="1">
      <c r="A12" s="470" t="s">
        <v>34</v>
      </c>
      <c r="B12" s="470"/>
      <c r="C12" s="459" t="s">
        <v>7</v>
      </c>
      <c r="D12" s="460"/>
      <c r="E12" s="80">
        <f>SUM(E13:E13)</f>
        <v>0</v>
      </c>
      <c r="I12" s="2"/>
    </row>
    <row r="13" spans="1:9" s="20" customFormat="1" ht="13.5" thickBot="1">
      <c r="A13" s="81">
        <v>1</v>
      </c>
      <c r="B13" s="53"/>
      <c r="C13" s="54" t="s">
        <v>8</v>
      </c>
      <c r="D13" s="55">
        <v>0</v>
      </c>
      <c r="E13" s="56">
        <v>0</v>
      </c>
      <c r="I13" s="49"/>
    </row>
    <row r="14" spans="1:9" s="20" customFormat="1" ht="15">
      <c r="A14" s="469" t="s">
        <v>46</v>
      </c>
      <c r="B14" s="469"/>
      <c r="C14" s="487" t="s">
        <v>7</v>
      </c>
      <c r="D14" s="488"/>
      <c r="E14" s="82">
        <f>SUM(E15:E16)</f>
        <v>89020</v>
      </c>
      <c r="I14" s="49"/>
    </row>
    <row r="15" spans="1:9" s="20" customFormat="1" ht="12.75">
      <c r="A15" s="28">
        <v>1</v>
      </c>
      <c r="B15" s="62" t="s">
        <v>202</v>
      </c>
      <c r="C15" s="142" t="s">
        <v>8</v>
      </c>
      <c r="D15" s="143">
        <v>1</v>
      </c>
      <c r="E15" s="144">
        <v>7021</v>
      </c>
      <c r="I15" s="49"/>
    </row>
    <row r="16" spans="1:9" s="20" customFormat="1" ht="25.5">
      <c r="A16" s="145">
        <v>2</v>
      </c>
      <c r="B16" s="146" t="s">
        <v>284</v>
      </c>
      <c r="C16" s="142" t="s">
        <v>8</v>
      </c>
      <c r="D16" s="143">
        <v>1</v>
      </c>
      <c r="E16" s="147">
        <v>81999</v>
      </c>
      <c r="I16" s="49"/>
    </row>
    <row r="17" spans="1:5" ht="16.5" customHeight="1" thickBot="1">
      <c r="A17" s="83" t="s">
        <v>9</v>
      </c>
      <c r="B17" s="61" t="s">
        <v>20</v>
      </c>
      <c r="C17" s="471" t="s">
        <v>7</v>
      </c>
      <c r="D17" s="472"/>
      <c r="E17" s="84">
        <f>E18+E27+E37+E60+E65+E73+E81+E83+E63</f>
        <v>4593040</v>
      </c>
    </row>
    <row r="18" spans="1:5" s="26" customFormat="1" ht="15.75" customHeight="1" thickBot="1">
      <c r="A18" s="470" t="s">
        <v>21</v>
      </c>
      <c r="B18" s="470"/>
      <c r="C18" s="473" t="s">
        <v>7</v>
      </c>
      <c r="D18" s="473"/>
      <c r="E18" s="85">
        <f>SUM(E19:E26)</f>
        <v>806000</v>
      </c>
    </row>
    <row r="19" spans="1:5" s="40" customFormat="1" ht="12.75">
      <c r="A19" s="63">
        <v>1</v>
      </c>
      <c r="B19" s="148" t="s">
        <v>213</v>
      </c>
      <c r="C19" s="50" t="s">
        <v>8</v>
      </c>
      <c r="D19" s="234">
        <v>1</v>
      </c>
      <c r="E19" s="147">
        <v>1000</v>
      </c>
    </row>
    <row r="20" spans="1:5" s="40" customFormat="1" ht="12.75">
      <c r="A20" s="19">
        <v>2</v>
      </c>
      <c r="B20" s="148" t="s">
        <v>167</v>
      </c>
      <c r="C20" s="149" t="s">
        <v>8</v>
      </c>
      <c r="D20" s="150">
        <v>1</v>
      </c>
      <c r="E20" s="144">
        <v>150000</v>
      </c>
    </row>
    <row r="21" spans="1:5" s="40" customFormat="1" ht="12.75">
      <c r="A21" s="63">
        <v>3</v>
      </c>
      <c r="B21" s="148" t="s">
        <v>349</v>
      </c>
      <c r="C21" s="149" t="s">
        <v>8</v>
      </c>
      <c r="D21" s="150">
        <v>1</v>
      </c>
      <c r="E21" s="144">
        <v>1000</v>
      </c>
    </row>
    <row r="22" spans="1:5" s="40" customFormat="1" ht="12.75">
      <c r="A22" s="63">
        <v>4</v>
      </c>
      <c r="B22" s="148" t="s">
        <v>350</v>
      </c>
      <c r="C22" s="149" t="s">
        <v>8</v>
      </c>
      <c r="D22" s="150">
        <v>2</v>
      </c>
      <c r="E22" s="144">
        <v>216000</v>
      </c>
    </row>
    <row r="23" spans="1:5" s="40" customFormat="1" ht="12.75">
      <c r="A23" s="63">
        <v>5</v>
      </c>
      <c r="B23" s="148" t="s">
        <v>146</v>
      </c>
      <c r="C23" s="149" t="s">
        <v>8</v>
      </c>
      <c r="D23" s="150">
        <v>1</v>
      </c>
      <c r="E23" s="144">
        <v>115000</v>
      </c>
    </row>
    <row r="24" spans="1:5" s="40" customFormat="1" ht="12.75">
      <c r="A24" s="19">
        <v>6</v>
      </c>
      <c r="B24" s="148" t="s">
        <v>222</v>
      </c>
      <c r="C24" s="149" t="s">
        <v>8</v>
      </c>
      <c r="D24" s="150">
        <v>1</v>
      </c>
      <c r="E24" s="144">
        <v>107000</v>
      </c>
    </row>
    <row r="25" spans="1:5" s="40" customFormat="1" ht="12.75">
      <c r="A25" s="63">
        <v>7</v>
      </c>
      <c r="B25" s="148" t="s">
        <v>223</v>
      </c>
      <c r="C25" s="149" t="s">
        <v>8</v>
      </c>
      <c r="D25" s="150">
        <v>1</v>
      </c>
      <c r="E25" s="144">
        <v>110000</v>
      </c>
    </row>
    <row r="26" spans="1:5" s="40" customFormat="1" ht="13.5" thickBot="1">
      <c r="A26" s="63">
        <v>8</v>
      </c>
      <c r="B26" s="148" t="s">
        <v>306</v>
      </c>
      <c r="C26" s="149" t="s">
        <v>8</v>
      </c>
      <c r="D26" s="150">
        <v>1</v>
      </c>
      <c r="E26" s="144">
        <v>106000</v>
      </c>
    </row>
    <row r="27" spans="1:5" s="40" customFormat="1" ht="12.75">
      <c r="A27" s="449" t="s">
        <v>62</v>
      </c>
      <c r="B27" s="449"/>
      <c r="C27" s="481" t="s">
        <v>7</v>
      </c>
      <c r="D27" s="482"/>
      <c r="E27" s="86">
        <f>SUM(E28:E36)</f>
        <v>684397</v>
      </c>
    </row>
    <row r="28" spans="1:5" s="40" customFormat="1" ht="25.5">
      <c r="A28" s="19">
        <v>1</v>
      </c>
      <c r="B28" s="152" t="s">
        <v>145</v>
      </c>
      <c r="C28" s="153" t="s">
        <v>8</v>
      </c>
      <c r="D28" s="154">
        <v>1</v>
      </c>
      <c r="E28" s="144">
        <v>97300</v>
      </c>
    </row>
    <row r="29" spans="1:5" s="40" customFormat="1" ht="12.75">
      <c r="A29" s="210">
        <v>2</v>
      </c>
      <c r="B29" s="251" t="s">
        <v>210</v>
      </c>
      <c r="C29" s="252" t="s">
        <v>8</v>
      </c>
      <c r="D29" s="253">
        <v>40</v>
      </c>
      <c r="E29" s="241">
        <v>195577</v>
      </c>
    </row>
    <row r="30" spans="1:5" s="40" customFormat="1" ht="12.75">
      <c r="A30" s="19">
        <v>3</v>
      </c>
      <c r="B30" s="155" t="s">
        <v>209</v>
      </c>
      <c r="C30" s="153" t="s">
        <v>8</v>
      </c>
      <c r="D30" s="154">
        <v>1</v>
      </c>
      <c r="E30" s="144">
        <v>28000</v>
      </c>
    </row>
    <row r="31" spans="1:5" s="40" customFormat="1" ht="12.75">
      <c r="A31" s="19">
        <v>4</v>
      </c>
      <c r="B31" s="155" t="s">
        <v>146</v>
      </c>
      <c r="C31" s="153" t="s">
        <v>8</v>
      </c>
      <c r="D31" s="154">
        <v>2</v>
      </c>
      <c r="E31" s="144">
        <v>160000</v>
      </c>
    </row>
    <row r="32" spans="1:5" s="40" customFormat="1" ht="12.75">
      <c r="A32" s="19">
        <v>5</v>
      </c>
      <c r="B32" s="155" t="s">
        <v>147</v>
      </c>
      <c r="C32" s="153" t="s">
        <v>8</v>
      </c>
      <c r="D32" s="154">
        <v>2</v>
      </c>
      <c r="E32" s="144">
        <v>10000</v>
      </c>
    </row>
    <row r="33" spans="1:5" s="40" customFormat="1" ht="12.75">
      <c r="A33" s="19">
        <v>6</v>
      </c>
      <c r="B33" s="155" t="s">
        <v>68</v>
      </c>
      <c r="C33" s="153" t="s">
        <v>8</v>
      </c>
      <c r="D33" s="154">
        <v>2</v>
      </c>
      <c r="E33" s="144">
        <v>9000</v>
      </c>
    </row>
    <row r="34" spans="1:5" s="40" customFormat="1" ht="25.5">
      <c r="A34" s="19">
        <v>7</v>
      </c>
      <c r="B34" s="194" t="s">
        <v>326</v>
      </c>
      <c r="C34" s="153" t="s">
        <v>8</v>
      </c>
      <c r="D34" s="154">
        <v>1</v>
      </c>
      <c r="E34" s="144">
        <v>125000</v>
      </c>
    </row>
    <row r="35" spans="1:5" s="40" customFormat="1" ht="25.5">
      <c r="A35" s="19">
        <v>8</v>
      </c>
      <c r="B35" s="216" t="s">
        <v>344</v>
      </c>
      <c r="C35" s="170" t="s">
        <v>8</v>
      </c>
      <c r="D35" s="167">
        <v>1</v>
      </c>
      <c r="E35" s="171">
        <v>17600</v>
      </c>
    </row>
    <row r="36" spans="1:5" s="40" customFormat="1" ht="12.75">
      <c r="A36" s="19">
        <v>9</v>
      </c>
      <c r="B36" s="155" t="s">
        <v>290</v>
      </c>
      <c r="C36" s="153" t="s">
        <v>8</v>
      </c>
      <c r="D36" s="154">
        <v>32</v>
      </c>
      <c r="E36" s="144">
        <v>41920</v>
      </c>
    </row>
    <row r="37" spans="1:8" ht="13.5" thickBot="1">
      <c r="A37" s="474" t="s">
        <v>22</v>
      </c>
      <c r="B37" s="474"/>
      <c r="C37" s="484" t="s">
        <v>7</v>
      </c>
      <c r="D37" s="484"/>
      <c r="E37" s="87">
        <f>SUM(E38:E59)</f>
        <v>1620583</v>
      </c>
      <c r="H37" s="3"/>
    </row>
    <row r="38" spans="1:8" ht="25.5">
      <c r="A38" s="151">
        <v>1</v>
      </c>
      <c r="B38" s="156" t="s">
        <v>166</v>
      </c>
      <c r="C38" s="157" t="s">
        <v>8</v>
      </c>
      <c r="D38" s="158">
        <v>1</v>
      </c>
      <c r="E38" s="159">
        <v>320000</v>
      </c>
      <c r="H38" s="3"/>
    </row>
    <row r="39" spans="1:8" ht="25.5">
      <c r="A39" s="151">
        <v>2</v>
      </c>
      <c r="B39" s="160" t="s">
        <v>165</v>
      </c>
      <c r="C39" s="149" t="s">
        <v>8</v>
      </c>
      <c r="D39" s="150">
        <v>26</v>
      </c>
      <c r="E39" s="144">
        <v>100022</v>
      </c>
      <c r="H39" s="3"/>
    </row>
    <row r="40" spans="1:8" ht="12.75">
      <c r="A40" s="151">
        <v>3</v>
      </c>
      <c r="B40" s="148" t="s">
        <v>302</v>
      </c>
      <c r="C40" s="149" t="s">
        <v>8</v>
      </c>
      <c r="D40" s="150">
        <v>1</v>
      </c>
      <c r="E40" s="144">
        <v>10000</v>
      </c>
      <c r="H40" s="3"/>
    </row>
    <row r="41" spans="1:8" ht="12.75">
      <c r="A41" s="151">
        <v>4</v>
      </c>
      <c r="B41" s="148" t="s">
        <v>303</v>
      </c>
      <c r="C41" s="149" t="s">
        <v>8</v>
      </c>
      <c r="D41" s="150">
        <v>1</v>
      </c>
      <c r="E41" s="144">
        <v>5000</v>
      </c>
      <c r="H41" s="3"/>
    </row>
    <row r="42" spans="1:8" ht="12.75">
      <c r="A42" s="151">
        <v>5</v>
      </c>
      <c r="B42" s="148" t="s">
        <v>304</v>
      </c>
      <c r="C42" s="149" t="s">
        <v>8</v>
      </c>
      <c r="D42" s="150">
        <v>2</v>
      </c>
      <c r="E42" s="144">
        <v>8400</v>
      </c>
      <c r="H42" s="3"/>
    </row>
    <row r="43" spans="1:8" s="20" customFormat="1" ht="25.5">
      <c r="A43" s="151">
        <v>6</v>
      </c>
      <c r="B43" s="174" t="s">
        <v>338</v>
      </c>
      <c r="C43" s="149" t="s">
        <v>8</v>
      </c>
      <c r="D43" s="150">
        <v>1</v>
      </c>
      <c r="E43" s="144">
        <v>23400</v>
      </c>
      <c r="H43" s="25"/>
    </row>
    <row r="44" spans="1:8" s="20" customFormat="1" ht="25.5">
      <c r="A44" s="151">
        <v>7</v>
      </c>
      <c r="B44" s="217" t="s">
        <v>412</v>
      </c>
      <c r="C44" s="149" t="s">
        <v>8</v>
      </c>
      <c r="D44" s="150">
        <v>1</v>
      </c>
      <c r="E44" s="144">
        <v>11000</v>
      </c>
      <c r="H44" s="25"/>
    </row>
    <row r="45" spans="1:8" s="20" customFormat="1" ht="12.75">
      <c r="A45" s="151">
        <v>8</v>
      </c>
      <c r="B45" s="174" t="s">
        <v>351</v>
      </c>
      <c r="C45" s="149" t="s">
        <v>8</v>
      </c>
      <c r="D45" s="150">
        <v>1</v>
      </c>
      <c r="E45" s="144">
        <v>34000</v>
      </c>
      <c r="H45" s="25"/>
    </row>
    <row r="46" spans="1:8" s="20" customFormat="1" ht="25.5">
      <c r="A46" s="151">
        <v>9</v>
      </c>
      <c r="B46" s="217" t="s">
        <v>378</v>
      </c>
      <c r="C46" s="149" t="s">
        <v>8</v>
      </c>
      <c r="D46" s="150">
        <v>1</v>
      </c>
      <c r="E46" s="144">
        <v>4000</v>
      </c>
      <c r="H46" s="25"/>
    </row>
    <row r="47" spans="1:8" s="20" customFormat="1" ht="38.25">
      <c r="A47" s="151">
        <v>10</v>
      </c>
      <c r="B47" s="217" t="s">
        <v>379</v>
      </c>
      <c r="C47" s="149" t="s">
        <v>8</v>
      </c>
      <c r="D47" s="150">
        <v>1</v>
      </c>
      <c r="E47" s="144">
        <v>23800</v>
      </c>
      <c r="H47" s="25"/>
    </row>
    <row r="48" spans="1:8" s="20" customFormat="1" ht="12.75">
      <c r="A48" s="151">
        <v>11</v>
      </c>
      <c r="B48" s="174" t="s">
        <v>346</v>
      </c>
      <c r="C48" s="149" t="s">
        <v>8</v>
      </c>
      <c r="D48" s="150">
        <v>1</v>
      </c>
      <c r="E48" s="144">
        <v>22000</v>
      </c>
      <c r="H48" s="25"/>
    </row>
    <row r="49" spans="1:8" s="20" customFormat="1" ht="12.75">
      <c r="A49" s="242">
        <v>12</v>
      </c>
      <c r="B49" s="238" t="s">
        <v>439</v>
      </c>
      <c r="C49" s="239" t="s">
        <v>8</v>
      </c>
      <c r="D49" s="240">
        <v>1</v>
      </c>
      <c r="E49" s="243">
        <v>454908</v>
      </c>
      <c r="H49" s="25"/>
    </row>
    <row r="50" spans="1:8" s="20" customFormat="1" ht="12.75">
      <c r="A50" s="242">
        <v>13</v>
      </c>
      <c r="B50" s="238" t="s">
        <v>440</v>
      </c>
      <c r="C50" s="239" t="s">
        <v>8</v>
      </c>
      <c r="D50" s="240">
        <v>1</v>
      </c>
      <c r="E50" s="243">
        <v>1000</v>
      </c>
      <c r="H50" s="25"/>
    </row>
    <row r="51" spans="1:8" s="20" customFormat="1" ht="25.5">
      <c r="A51" s="151">
        <v>14</v>
      </c>
      <c r="B51" s="217" t="s">
        <v>441</v>
      </c>
      <c r="C51" s="149" t="s">
        <v>8</v>
      </c>
      <c r="D51" s="150">
        <v>1</v>
      </c>
      <c r="E51" s="235">
        <v>99973</v>
      </c>
      <c r="H51" s="25"/>
    </row>
    <row r="52" spans="1:8" s="20" customFormat="1" ht="25.5">
      <c r="A52" s="151">
        <v>15</v>
      </c>
      <c r="B52" s="217" t="s">
        <v>442</v>
      </c>
      <c r="C52" s="149" t="s">
        <v>8</v>
      </c>
      <c r="D52" s="150">
        <v>1</v>
      </c>
      <c r="E52" s="235">
        <v>140581</v>
      </c>
      <c r="H52" s="25"/>
    </row>
    <row r="53" spans="1:8" s="20" customFormat="1" ht="25.5">
      <c r="A53" s="151">
        <v>16</v>
      </c>
      <c r="B53" s="174" t="s">
        <v>374</v>
      </c>
      <c r="C53" s="149" t="s">
        <v>8</v>
      </c>
      <c r="D53" s="150">
        <v>1</v>
      </c>
      <c r="E53" s="144">
        <v>110000</v>
      </c>
      <c r="H53" s="25"/>
    </row>
    <row r="54" spans="1:8" s="20" customFormat="1" ht="25.5">
      <c r="A54" s="242">
        <v>17</v>
      </c>
      <c r="B54" s="254" t="s">
        <v>451</v>
      </c>
      <c r="C54" s="239" t="s">
        <v>8</v>
      </c>
      <c r="D54" s="240">
        <v>1</v>
      </c>
      <c r="E54" s="241">
        <v>1000</v>
      </c>
      <c r="H54" s="25"/>
    </row>
    <row r="55" spans="1:8" s="20" customFormat="1" ht="25.5">
      <c r="A55" s="242">
        <v>18</v>
      </c>
      <c r="B55" s="238" t="s">
        <v>446</v>
      </c>
      <c r="C55" s="239" t="s">
        <v>8</v>
      </c>
      <c r="D55" s="240">
        <v>1</v>
      </c>
      <c r="E55" s="241">
        <v>126209</v>
      </c>
      <c r="H55" s="25"/>
    </row>
    <row r="56" spans="1:8" s="20" customFormat="1" ht="25.5">
      <c r="A56" s="242">
        <v>19</v>
      </c>
      <c r="B56" s="238" t="s">
        <v>447</v>
      </c>
      <c r="C56" s="239" t="s">
        <v>8</v>
      </c>
      <c r="D56" s="240">
        <v>1</v>
      </c>
      <c r="E56" s="241">
        <v>85255</v>
      </c>
      <c r="H56" s="25"/>
    </row>
    <row r="57" spans="1:8" s="20" customFormat="1" ht="25.5">
      <c r="A57" s="242">
        <v>20</v>
      </c>
      <c r="B57" s="238" t="s">
        <v>452</v>
      </c>
      <c r="C57" s="239" t="s">
        <v>8</v>
      </c>
      <c r="D57" s="240">
        <v>1</v>
      </c>
      <c r="E57" s="241">
        <v>15900</v>
      </c>
      <c r="H57" s="25"/>
    </row>
    <row r="58" spans="1:8" s="20" customFormat="1" ht="25.5">
      <c r="A58" s="242">
        <v>21</v>
      </c>
      <c r="B58" s="238" t="s">
        <v>458</v>
      </c>
      <c r="C58" s="239" t="s">
        <v>8</v>
      </c>
      <c r="D58" s="240">
        <v>1</v>
      </c>
      <c r="E58" s="241">
        <v>12625</v>
      </c>
      <c r="H58" s="25"/>
    </row>
    <row r="59" spans="1:8" s="20" customFormat="1" ht="25.5">
      <c r="A59" s="242">
        <v>22</v>
      </c>
      <c r="B59" s="238" t="s">
        <v>459</v>
      </c>
      <c r="C59" s="239" t="s">
        <v>8</v>
      </c>
      <c r="D59" s="240">
        <v>1</v>
      </c>
      <c r="E59" s="241">
        <v>11510</v>
      </c>
      <c r="H59" s="25"/>
    </row>
    <row r="60" spans="1:8" ht="12.75">
      <c r="A60" s="479" t="s">
        <v>104</v>
      </c>
      <c r="B60" s="479"/>
      <c r="C60" s="112"/>
      <c r="D60" s="113"/>
      <c r="E60" s="114">
        <f>SUM(E61:E62)</f>
        <v>23900</v>
      </c>
      <c r="H60" s="3"/>
    </row>
    <row r="61" spans="1:8" ht="12.75">
      <c r="A61" s="164">
        <v>1</v>
      </c>
      <c r="B61" s="161" t="s">
        <v>219</v>
      </c>
      <c r="C61" s="153" t="s">
        <v>8</v>
      </c>
      <c r="D61" s="150">
        <v>1</v>
      </c>
      <c r="E61" s="36">
        <v>8900</v>
      </c>
      <c r="H61" s="3"/>
    </row>
    <row r="62" spans="1:8" s="20" customFormat="1" ht="26.25" thickBot="1">
      <c r="A62" s="52">
        <v>2</v>
      </c>
      <c r="B62" s="162" t="s">
        <v>220</v>
      </c>
      <c r="C62" s="153" t="s">
        <v>8</v>
      </c>
      <c r="D62" s="158">
        <v>1</v>
      </c>
      <c r="E62" s="163">
        <v>15000</v>
      </c>
      <c r="H62" s="25"/>
    </row>
    <row r="63" spans="1:8" ht="12.75">
      <c r="A63" s="449" t="s">
        <v>34</v>
      </c>
      <c r="B63" s="449"/>
      <c r="C63" s="442" t="s">
        <v>7</v>
      </c>
      <c r="D63" s="443"/>
      <c r="E63" s="88">
        <f>SUM(E64:E64)</f>
        <v>0</v>
      </c>
      <c r="H63" s="3"/>
    </row>
    <row r="64" spans="1:8" ht="13.5" thickBot="1">
      <c r="A64" s="151">
        <v>1</v>
      </c>
      <c r="B64" s="174"/>
      <c r="C64" s="149"/>
      <c r="D64" s="150"/>
      <c r="E64" s="144"/>
      <c r="H64" s="3"/>
    </row>
    <row r="65" spans="1:8" s="20" customFormat="1" ht="12.75">
      <c r="A65" s="397" t="s">
        <v>25</v>
      </c>
      <c r="B65" s="398"/>
      <c r="C65" s="413" t="s">
        <v>7</v>
      </c>
      <c r="D65" s="414"/>
      <c r="E65" s="92">
        <f>SUM(E66:E72)</f>
        <v>64900</v>
      </c>
      <c r="H65" s="25"/>
    </row>
    <row r="66" spans="1:8" s="20" customFormat="1" ht="12.75">
      <c r="A66" s="165">
        <v>1</v>
      </c>
      <c r="B66" s="166" t="s">
        <v>68</v>
      </c>
      <c r="C66" s="153" t="s">
        <v>8</v>
      </c>
      <c r="D66" s="167">
        <v>2</v>
      </c>
      <c r="E66" s="168">
        <v>11500</v>
      </c>
      <c r="H66" s="25"/>
    </row>
    <row r="67" spans="1:8" s="20" customFormat="1" ht="12.75">
      <c r="A67" s="169">
        <v>2</v>
      </c>
      <c r="B67" s="166" t="s">
        <v>215</v>
      </c>
      <c r="C67" s="170" t="s">
        <v>8</v>
      </c>
      <c r="D67" s="167">
        <v>1</v>
      </c>
      <c r="E67" s="171">
        <v>4900</v>
      </c>
      <c r="H67" s="25"/>
    </row>
    <row r="68" spans="1:8" s="20" customFormat="1" ht="12.75">
      <c r="A68" s="169">
        <v>3</v>
      </c>
      <c r="B68" s="233" t="s">
        <v>216</v>
      </c>
      <c r="C68" s="170" t="s">
        <v>8</v>
      </c>
      <c r="D68" s="167">
        <v>1</v>
      </c>
      <c r="E68" s="171">
        <v>22000</v>
      </c>
      <c r="H68" s="25"/>
    </row>
    <row r="69" spans="1:8" s="20" customFormat="1" ht="12.75">
      <c r="A69" s="169">
        <v>4</v>
      </c>
      <c r="B69" s="233" t="s">
        <v>217</v>
      </c>
      <c r="C69" s="170" t="s">
        <v>8</v>
      </c>
      <c r="D69" s="167">
        <v>4</v>
      </c>
      <c r="E69" s="171">
        <v>10400</v>
      </c>
      <c r="H69" s="25"/>
    </row>
    <row r="70" spans="1:8" s="20" customFormat="1" ht="12.75">
      <c r="A70" s="169">
        <v>5</v>
      </c>
      <c r="B70" s="233" t="s">
        <v>443</v>
      </c>
      <c r="C70" s="170" t="s">
        <v>8</v>
      </c>
      <c r="D70" s="167">
        <v>1</v>
      </c>
      <c r="E70" s="171">
        <v>6200</v>
      </c>
      <c r="H70" s="25"/>
    </row>
    <row r="71" spans="1:8" s="20" customFormat="1" ht="12.75">
      <c r="A71" s="169">
        <v>6</v>
      </c>
      <c r="B71" s="233" t="s">
        <v>444</v>
      </c>
      <c r="C71" s="170" t="s">
        <v>8</v>
      </c>
      <c r="D71" s="167">
        <v>1</v>
      </c>
      <c r="E71" s="171">
        <v>6300</v>
      </c>
      <c r="H71" s="25"/>
    </row>
    <row r="72" spans="1:8" s="20" customFormat="1" ht="13.5" thickBot="1">
      <c r="A72" s="169">
        <v>7</v>
      </c>
      <c r="B72" s="166" t="s">
        <v>218</v>
      </c>
      <c r="C72" s="170" t="s">
        <v>8</v>
      </c>
      <c r="D72" s="172">
        <v>1</v>
      </c>
      <c r="E72" s="173">
        <v>3600</v>
      </c>
      <c r="H72" s="25"/>
    </row>
    <row r="73" spans="1:7" s="27" customFormat="1" ht="13.5" thickBot="1">
      <c r="A73" s="489" t="s">
        <v>24</v>
      </c>
      <c r="B73" s="489"/>
      <c r="C73" s="480" t="s">
        <v>18</v>
      </c>
      <c r="D73" s="480"/>
      <c r="E73" s="89">
        <f>SUM(E74:E80)</f>
        <v>1393260</v>
      </c>
      <c r="G73" s="27" t="s">
        <v>17</v>
      </c>
    </row>
    <row r="74" spans="1:5" s="20" customFormat="1" ht="12.75">
      <c r="A74" s="66">
        <v>1</v>
      </c>
      <c r="B74" s="174" t="s">
        <v>214</v>
      </c>
      <c r="C74" s="149" t="s">
        <v>8</v>
      </c>
      <c r="D74" s="175">
        <v>10</v>
      </c>
      <c r="E74" s="176">
        <v>1000</v>
      </c>
    </row>
    <row r="75" spans="1:5" s="20" customFormat="1" ht="12.75">
      <c r="A75" s="66">
        <v>2</v>
      </c>
      <c r="B75" s="174" t="s">
        <v>329</v>
      </c>
      <c r="C75" s="149" t="s">
        <v>8</v>
      </c>
      <c r="D75" s="175">
        <v>1</v>
      </c>
      <c r="E75" s="176">
        <v>170000</v>
      </c>
    </row>
    <row r="76" spans="1:5" s="20" customFormat="1" ht="38.25">
      <c r="A76" s="262">
        <v>3</v>
      </c>
      <c r="B76" s="263" t="s">
        <v>330</v>
      </c>
      <c r="C76" s="239" t="s">
        <v>8</v>
      </c>
      <c r="D76" s="264">
        <v>1</v>
      </c>
      <c r="E76" s="265">
        <v>1000</v>
      </c>
    </row>
    <row r="77" spans="1:5" s="20" customFormat="1" ht="25.5">
      <c r="A77" s="66">
        <v>4</v>
      </c>
      <c r="B77" s="208" t="s">
        <v>352</v>
      </c>
      <c r="C77" s="149" t="s">
        <v>8</v>
      </c>
      <c r="D77" s="150">
        <v>2</v>
      </c>
      <c r="E77" s="144">
        <v>212000</v>
      </c>
    </row>
    <row r="78" spans="1:5" s="20" customFormat="1" ht="12.75">
      <c r="A78" s="262">
        <v>5</v>
      </c>
      <c r="B78" s="280" t="s">
        <v>376</v>
      </c>
      <c r="C78" s="239" t="s">
        <v>8</v>
      </c>
      <c r="D78" s="281">
        <v>1</v>
      </c>
      <c r="E78" s="282">
        <v>1000</v>
      </c>
    </row>
    <row r="79" spans="1:5" s="20" customFormat="1" ht="12.75">
      <c r="A79" s="66">
        <v>6</v>
      </c>
      <c r="B79" s="155" t="s">
        <v>290</v>
      </c>
      <c r="C79" s="153" t="s">
        <v>8</v>
      </c>
      <c r="D79" s="154">
        <v>1</v>
      </c>
      <c r="E79" s="144">
        <v>32260</v>
      </c>
    </row>
    <row r="80" spans="1:5" s="20" customFormat="1" ht="15.75" customHeight="1">
      <c r="A80" s="66">
        <v>7</v>
      </c>
      <c r="B80" s="174" t="s">
        <v>188</v>
      </c>
      <c r="C80" s="149" t="s">
        <v>8</v>
      </c>
      <c r="D80" s="211">
        <v>4</v>
      </c>
      <c r="E80" s="21">
        <v>976000</v>
      </c>
    </row>
    <row r="81" spans="1:5" s="20" customFormat="1" ht="12.75">
      <c r="A81" s="318" t="s">
        <v>380</v>
      </c>
      <c r="B81" s="319"/>
      <c r="C81" s="485" t="s">
        <v>7</v>
      </c>
      <c r="D81" s="486"/>
      <c r="E81" s="98">
        <v>0</v>
      </c>
    </row>
    <row r="82" s="20" customFormat="1" ht="12.75"/>
    <row r="83" spans="1:5" ht="12.75">
      <c r="A83" s="444" t="s">
        <v>10</v>
      </c>
      <c r="B83" s="444"/>
      <c r="C83" s="483" t="s">
        <v>18</v>
      </c>
      <c r="D83" s="483"/>
      <c r="E83" s="65">
        <f>SUM(E84:E84)</f>
        <v>0</v>
      </c>
    </row>
    <row r="84" spans="1:5" s="20" customFormat="1" ht="12.75">
      <c r="A84" s="52">
        <v>1</v>
      </c>
      <c r="B84" s="64"/>
      <c r="C84" s="50" t="s">
        <v>8</v>
      </c>
      <c r="D84" s="19"/>
      <c r="E84" s="36">
        <v>0</v>
      </c>
    </row>
    <row r="85" spans="1:5" ht="37.5" customHeight="1" thickBot="1">
      <c r="A85" s="33" t="s">
        <v>11</v>
      </c>
      <c r="B85" s="203" t="s">
        <v>12</v>
      </c>
      <c r="C85" s="447" t="s">
        <v>7</v>
      </c>
      <c r="D85" s="448"/>
      <c r="E85" s="90">
        <f>E86+E104+E131+E137+E200+E202</f>
        <v>6838345</v>
      </c>
    </row>
    <row r="86" spans="1:5" ht="12.75">
      <c r="A86" s="490" t="s">
        <v>27</v>
      </c>
      <c r="B86" s="491"/>
      <c r="C86" s="328" t="s">
        <v>7</v>
      </c>
      <c r="D86" s="329"/>
      <c r="E86" s="29">
        <f>SUM(E87:E103)</f>
        <v>1267320</v>
      </c>
    </row>
    <row r="87" spans="1:5" s="20" customFormat="1" ht="27.75" customHeight="1">
      <c r="A87" s="19">
        <v>1</v>
      </c>
      <c r="B87" s="405" t="s">
        <v>114</v>
      </c>
      <c r="C87" s="406" t="s">
        <v>114</v>
      </c>
      <c r="D87" s="407" t="s">
        <v>114</v>
      </c>
      <c r="E87" s="177">
        <v>1000</v>
      </c>
    </row>
    <row r="88" spans="1:5" s="20" customFormat="1" ht="18" customHeight="1">
      <c r="A88" s="19">
        <v>2</v>
      </c>
      <c r="B88" s="402" t="s">
        <v>115</v>
      </c>
      <c r="C88" s="403" t="s">
        <v>115</v>
      </c>
      <c r="D88" s="404" t="s">
        <v>115</v>
      </c>
      <c r="E88" s="177">
        <v>1000</v>
      </c>
    </row>
    <row r="89" spans="1:5" s="20" customFormat="1" ht="15.75" customHeight="1">
      <c r="A89" s="19">
        <v>3</v>
      </c>
      <c r="B89" s="402" t="s">
        <v>116</v>
      </c>
      <c r="C89" s="403" t="s">
        <v>116</v>
      </c>
      <c r="D89" s="404" t="s">
        <v>116</v>
      </c>
      <c r="E89" s="177">
        <v>1000</v>
      </c>
    </row>
    <row r="90" spans="1:5" s="20" customFormat="1" ht="17.25" customHeight="1">
      <c r="A90" s="19">
        <v>4</v>
      </c>
      <c r="B90" s="402" t="s">
        <v>117</v>
      </c>
      <c r="C90" s="403" t="s">
        <v>117</v>
      </c>
      <c r="D90" s="404" t="s">
        <v>117</v>
      </c>
      <c r="E90" s="177">
        <v>1000</v>
      </c>
    </row>
    <row r="91" spans="1:5" s="20" customFormat="1" ht="14.25" customHeight="1">
      <c r="A91" s="19">
        <v>5</v>
      </c>
      <c r="B91" s="402" t="s">
        <v>118</v>
      </c>
      <c r="C91" s="403" t="s">
        <v>118</v>
      </c>
      <c r="D91" s="404" t="s">
        <v>118</v>
      </c>
      <c r="E91" s="177">
        <v>1000</v>
      </c>
    </row>
    <row r="92" spans="1:5" s="20" customFormat="1" ht="12.75">
      <c r="A92" s="19">
        <v>6</v>
      </c>
      <c r="B92" s="292" t="s">
        <v>372</v>
      </c>
      <c r="C92" s="293"/>
      <c r="D92" s="294"/>
      <c r="E92" s="177">
        <v>166600</v>
      </c>
    </row>
    <row r="93" spans="1:5" s="20" customFormat="1" ht="50.25" customHeight="1">
      <c r="A93" s="19">
        <v>7</v>
      </c>
      <c r="B93" s="300" t="s">
        <v>206</v>
      </c>
      <c r="C93" s="301" t="s">
        <v>109</v>
      </c>
      <c r="D93" s="302" t="s">
        <v>109</v>
      </c>
      <c r="E93" s="177">
        <v>410000</v>
      </c>
    </row>
    <row r="94" spans="1:5" s="20" customFormat="1" ht="30.75" customHeight="1">
      <c r="A94" s="19">
        <v>8</v>
      </c>
      <c r="B94" s="300" t="s">
        <v>184</v>
      </c>
      <c r="C94" s="301"/>
      <c r="D94" s="302"/>
      <c r="E94" s="177">
        <v>165000</v>
      </c>
    </row>
    <row r="95" spans="1:5" s="20" customFormat="1" ht="30.75" customHeight="1">
      <c r="A95" s="19">
        <v>9</v>
      </c>
      <c r="B95" s="300" t="s">
        <v>193</v>
      </c>
      <c r="C95" s="301"/>
      <c r="D95" s="302"/>
      <c r="E95" s="177">
        <v>80000</v>
      </c>
    </row>
    <row r="96" spans="1:5" ht="29.25" customHeight="1">
      <c r="A96" s="19">
        <v>10</v>
      </c>
      <c r="B96" s="300" t="s">
        <v>95</v>
      </c>
      <c r="C96" s="301"/>
      <c r="D96" s="302"/>
      <c r="E96" s="271">
        <v>25000</v>
      </c>
    </row>
    <row r="97" spans="1:5" ht="12.75">
      <c r="A97" s="19">
        <v>11</v>
      </c>
      <c r="B97" s="300" t="s">
        <v>224</v>
      </c>
      <c r="C97" s="301"/>
      <c r="D97" s="302"/>
      <c r="E97" s="271">
        <v>150000</v>
      </c>
    </row>
    <row r="98" spans="1:5" ht="12.75">
      <c r="A98" s="19">
        <v>12</v>
      </c>
      <c r="B98" s="292" t="s">
        <v>301</v>
      </c>
      <c r="C98" s="293"/>
      <c r="D98" s="294"/>
      <c r="E98" s="271">
        <v>1000</v>
      </c>
    </row>
    <row r="99" spans="1:5" ht="28.5" customHeight="1">
      <c r="A99" s="19">
        <v>13</v>
      </c>
      <c r="B99" s="292" t="s">
        <v>331</v>
      </c>
      <c r="C99" s="293"/>
      <c r="D99" s="294"/>
      <c r="E99" s="271">
        <v>104720</v>
      </c>
    </row>
    <row r="100" spans="1:5" ht="25.5">
      <c r="A100" s="19">
        <v>14</v>
      </c>
      <c r="B100" s="268" t="s">
        <v>332</v>
      </c>
      <c r="C100" s="269"/>
      <c r="D100" s="270"/>
      <c r="E100" s="271">
        <v>153000</v>
      </c>
    </row>
    <row r="101" spans="1:5" ht="24.75" customHeight="1">
      <c r="A101" s="210">
        <v>15</v>
      </c>
      <c r="B101" s="394" t="s">
        <v>407</v>
      </c>
      <c r="C101" s="395"/>
      <c r="D101" s="396"/>
      <c r="E101" s="272">
        <v>1000</v>
      </c>
    </row>
    <row r="102" spans="1:5" ht="12.75">
      <c r="A102" s="210">
        <v>16</v>
      </c>
      <c r="B102" s="286" t="s">
        <v>455</v>
      </c>
      <c r="C102" s="287"/>
      <c r="D102" s="288"/>
      <c r="E102" s="272">
        <v>1000</v>
      </c>
    </row>
    <row r="103" spans="1:5" ht="13.5" thickBot="1">
      <c r="A103" s="19">
        <v>17</v>
      </c>
      <c r="B103" s="300" t="s">
        <v>386</v>
      </c>
      <c r="C103" s="301"/>
      <c r="D103" s="302"/>
      <c r="E103" s="273">
        <v>5000</v>
      </c>
    </row>
    <row r="104" spans="1:5" s="7" customFormat="1" ht="12.75" customHeight="1" thickBot="1">
      <c r="A104" s="59" t="s">
        <v>23</v>
      </c>
      <c r="B104" s="58"/>
      <c r="C104" s="59"/>
      <c r="D104" s="60" t="s">
        <v>7</v>
      </c>
      <c r="E104" s="91">
        <f>SUM(E105:E130)</f>
        <v>1387720</v>
      </c>
    </row>
    <row r="105" spans="1:5" s="7" customFormat="1" ht="16.5" customHeight="1">
      <c r="A105" s="19">
        <v>1</v>
      </c>
      <c r="B105" s="300" t="s">
        <v>197</v>
      </c>
      <c r="C105" s="301"/>
      <c r="D105" s="302"/>
      <c r="E105" s="36">
        <v>131000</v>
      </c>
    </row>
    <row r="106" spans="1:6" s="7" customFormat="1" ht="12.75">
      <c r="A106" s="63">
        <v>2</v>
      </c>
      <c r="B106" s="300" t="s">
        <v>93</v>
      </c>
      <c r="C106" s="301"/>
      <c r="D106" s="302"/>
      <c r="E106" s="36">
        <v>1000</v>
      </c>
      <c r="F106" s="20"/>
    </row>
    <row r="107" spans="1:6" s="7" customFormat="1" ht="12.75">
      <c r="A107" s="210">
        <v>3</v>
      </c>
      <c r="B107" s="286" t="s">
        <v>111</v>
      </c>
      <c r="C107" s="287"/>
      <c r="D107" s="288"/>
      <c r="E107" s="223">
        <v>1000</v>
      </c>
      <c r="F107" s="20"/>
    </row>
    <row r="108" spans="1:6" s="7" customFormat="1" ht="29.25" customHeight="1">
      <c r="A108" s="63">
        <v>4</v>
      </c>
      <c r="B108" s="300" t="s">
        <v>133</v>
      </c>
      <c r="C108" s="301"/>
      <c r="D108" s="302"/>
      <c r="E108" s="36">
        <v>85000</v>
      </c>
      <c r="F108" s="20"/>
    </row>
    <row r="109" spans="1:7" s="7" customFormat="1" ht="174.75" customHeight="1">
      <c r="A109" s="19">
        <v>5</v>
      </c>
      <c r="B109" s="292" t="s">
        <v>119</v>
      </c>
      <c r="C109" s="293" t="s">
        <v>119</v>
      </c>
      <c r="D109" s="294" t="s">
        <v>119</v>
      </c>
      <c r="E109" s="36">
        <v>120000</v>
      </c>
      <c r="F109" s="20"/>
      <c r="G109" s="20"/>
    </row>
    <row r="110" spans="1:7" s="7" customFormat="1" ht="12.75">
      <c r="A110" s="226">
        <v>6</v>
      </c>
      <c r="B110" s="286" t="s">
        <v>120</v>
      </c>
      <c r="C110" s="287" t="s">
        <v>120</v>
      </c>
      <c r="D110" s="288" t="s">
        <v>120</v>
      </c>
      <c r="E110" s="223">
        <v>1000</v>
      </c>
      <c r="F110" s="20"/>
      <c r="G110" s="20"/>
    </row>
    <row r="111" spans="1:7" s="7" customFormat="1" ht="12.75">
      <c r="A111" s="210">
        <v>7</v>
      </c>
      <c r="B111" s="286" t="s">
        <v>121</v>
      </c>
      <c r="C111" s="287" t="s">
        <v>121</v>
      </c>
      <c r="D111" s="288" t="s">
        <v>121</v>
      </c>
      <c r="E111" s="223">
        <v>1000</v>
      </c>
      <c r="F111" s="20"/>
      <c r="G111" s="20"/>
    </row>
    <row r="112" spans="1:7" s="7" customFormat="1" ht="12.75">
      <c r="A112" s="226">
        <v>8</v>
      </c>
      <c r="B112" s="286" t="s">
        <v>122</v>
      </c>
      <c r="C112" s="287" t="s">
        <v>122</v>
      </c>
      <c r="D112" s="288" t="s">
        <v>122</v>
      </c>
      <c r="E112" s="223">
        <v>1000</v>
      </c>
      <c r="F112" s="20"/>
      <c r="G112" s="20"/>
    </row>
    <row r="113" spans="1:7" s="7" customFormat="1" ht="12.75">
      <c r="A113" s="210">
        <v>9</v>
      </c>
      <c r="B113" s="286" t="s">
        <v>135</v>
      </c>
      <c r="C113" s="287" t="s">
        <v>123</v>
      </c>
      <c r="D113" s="288" t="s">
        <v>123</v>
      </c>
      <c r="E113" s="223">
        <v>1000</v>
      </c>
      <c r="F113" s="20"/>
      <c r="G113" s="20"/>
    </row>
    <row r="114" spans="1:7" s="7" customFormat="1" ht="12.75">
      <c r="A114" s="63">
        <v>10</v>
      </c>
      <c r="B114" s="300" t="s">
        <v>124</v>
      </c>
      <c r="C114" s="301" t="s">
        <v>124</v>
      </c>
      <c r="D114" s="302" t="s">
        <v>124</v>
      </c>
      <c r="E114" s="36">
        <v>1000</v>
      </c>
      <c r="F114" s="20"/>
      <c r="G114" s="20"/>
    </row>
    <row r="115" spans="1:7" s="7" customFormat="1" ht="26.25" customHeight="1">
      <c r="A115" s="210">
        <v>11</v>
      </c>
      <c r="B115" s="286" t="s">
        <v>125</v>
      </c>
      <c r="C115" s="287" t="s">
        <v>125</v>
      </c>
      <c r="D115" s="288" t="s">
        <v>125</v>
      </c>
      <c r="E115" s="223">
        <v>265200</v>
      </c>
      <c r="F115" s="20"/>
      <c r="G115" s="20"/>
    </row>
    <row r="116" spans="1:7" s="7" customFormat="1" ht="12.75">
      <c r="A116" s="63">
        <v>12</v>
      </c>
      <c r="B116" s="300" t="s">
        <v>126</v>
      </c>
      <c r="C116" s="301" t="s">
        <v>126</v>
      </c>
      <c r="D116" s="302" t="s">
        <v>126</v>
      </c>
      <c r="E116" s="36">
        <v>111000</v>
      </c>
      <c r="F116" s="20"/>
      <c r="G116" s="20"/>
    </row>
    <row r="117" spans="1:7" s="7" customFormat="1" ht="12.75">
      <c r="A117" s="19">
        <v>13</v>
      </c>
      <c r="B117" s="292" t="s">
        <v>174</v>
      </c>
      <c r="C117" s="293"/>
      <c r="D117" s="294"/>
      <c r="E117" s="177">
        <v>170000</v>
      </c>
      <c r="F117" s="20"/>
      <c r="G117" s="20"/>
    </row>
    <row r="118" spans="1:7" s="7" customFormat="1" ht="26.25" customHeight="1">
      <c r="A118" s="19">
        <v>14</v>
      </c>
      <c r="B118" s="292" t="s">
        <v>436</v>
      </c>
      <c r="C118" s="293"/>
      <c r="D118" s="294"/>
      <c r="E118" s="177">
        <v>40000</v>
      </c>
      <c r="F118" s="20"/>
      <c r="G118" s="20"/>
    </row>
    <row r="119" spans="1:7" s="7" customFormat="1" ht="12.75">
      <c r="A119" s="210">
        <v>15</v>
      </c>
      <c r="B119" s="227" t="s">
        <v>319</v>
      </c>
      <c r="C119" s="228"/>
      <c r="D119" s="229"/>
      <c r="E119" s="224">
        <v>1000</v>
      </c>
      <c r="F119" s="20"/>
      <c r="G119" s="20"/>
    </row>
    <row r="120" spans="1:7" s="7" customFormat="1" ht="12.75">
      <c r="A120" s="19">
        <v>16</v>
      </c>
      <c r="B120" s="292" t="s">
        <v>186</v>
      </c>
      <c r="C120" s="293"/>
      <c r="D120" s="294"/>
      <c r="E120" s="177">
        <v>9520</v>
      </c>
      <c r="F120" s="20"/>
      <c r="G120" s="20"/>
    </row>
    <row r="121" spans="1:7" s="7" customFormat="1" ht="12.75">
      <c r="A121" s="19">
        <v>17</v>
      </c>
      <c r="B121" s="292" t="s">
        <v>203</v>
      </c>
      <c r="C121" s="293"/>
      <c r="D121" s="294"/>
      <c r="E121" s="177">
        <v>1000</v>
      </c>
      <c r="F121" s="20"/>
      <c r="G121" s="20"/>
    </row>
    <row r="122" spans="1:7" s="7" customFormat="1" ht="12.75">
      <c r="A122" s="19">
        <v>18</v>
      </c>
      <c r="B122" s="230" t="s">
        <v>204</v>
      </c>
      <c r="C122" s="231"/>
      <c r="D122" s="232"/>
      <c r="E122" s="177">
        <v>1000</v>
      </c>
      <c r="F122" s="20"/>
      <c r="G122" s="20"/>
    </row>
    <row r="123" spans="1:7" s="7" customFormat="1" ht="12.75">
      <c r="A123" s="19">
        <v>19</v>
      </c>
      <c r="B123" s="230" t="s">
        <v>320</v>
      </c>
      <c r="C123" s="231"/>
      <c r="D123" s="232"/>
      <c r="E123" s="177">
        <v>1000</v>
      </c>
      <c r="F123" s="20"/>
      <c r="G123" s="20"/>
    </row>
    <row r="124" spans="1:7" s="7" customFormat="1" ht="12.75">
      <c r="A124" s="19">
        <v>20</v>
      </c>
      <c r="B124" s="292" t="s">
        <v>438</v>
      </c>
      <c r="C124" s="293"/>
      <c r="D124" s="294"/>
      <c r="E124" s="177">
        <v>110000</v>
      </c>
      <c r="F124" s="20"/>
      <c r="G124" s="20"/>
    </row>
    <row r="125" spans="1:7" s="7" customFormat="1" ht="15.75" customHeight="1">
      <c r="A125" s="19">
        <v>21</v>
      </c>
      <c r="B125" s="292" t="s">
        <v>191</v>
      </c>
      <c r="C125" s="293"/>
      <c r="D125" s="294"/>
      <c r="E125" s="177">
        <v>220000</v>
      </c>
      <c r="F125" s="20"/>
      <c r="G125" s="20"/>
    </row>
    <row r="126" spans="1:6" s="7" customFormat="1" ht="43.5" customHeight="1">
      <c r="A126" s="19">
        <v>22</v>
      </c>
      <c r="B126" s="300" t="s">
        <v>187</v>
      </c>
      <c r="C126" s="301"/>
      <c r="D126" s="302"/>
      <c r="E126" s="178">
        <v>1000</v>
      </c>
      <c r="F126" s="20"/>
    </row>
    <row r="127" spans="1:6" s="7" customFormat="1" ht="12.75">
      <c r="A127" s="19">
        <v>23</v>
      </c>
      <c r="B127" s="200" t="s">
        <v>237</v>
      </c>
      <c r="C127" s="201"/>
      <c r="D127" s="202"/>
      <c r="E127" s="178">
        <v>20000</v>
      </c>
      <c r="F127" s="20"/>
    </row>
    <row r="128" spans="1:6" s="7" customFormat="1" ht="13.5" thickBot="1">
      <c r="A128" s="19">
        <v>24</v>
      </c>
      <c r="B128" s="408" t="s">
        <v>84</v>
      </c>
      <c r="C128" s="409"/>
      <c r="D128" s="410"/>
      <c r="E128" s="179">
        <v>92000</v>
      </c>
      <c r="F128" s="20"/>
    </row>
    <row r="129" spans="1:6" s="7" customFormat="1" ht="26.25" customHeight="1" thickBot="1">
      <c r="A129" s="19">
        <v>25</v>
      </c>
      <c r="B129" s="389" t="s">
        <v>388</v>
      </c>
      <c r="C129" s="390"/>
      <c r="D129" s="391"/>
      <c r="E129" s="179">
        <v>1000</v>
      </c>
      <c r="F129" s="20"/>
    </row>
    <row r="130" spans="1:6" ht="13.5" thickBot="1">
      <c r="A130" s="19">
        <v>26</v>
      </c>
      <c r="B130" s="408" t="s">
        <v>387</v>
      </c>
      <c r="C130" s="409"/>
      <c r="D130" s="410"/>
      <c r="E130" s="179">
        <v>1000</v>
      </c>
      <c r="F130" s="20"/>
    </row>
    <row r="131" spans="1:5" ht="13.5" thickBot="1">
      <c r="A131" s="397" t="s">
        <v>25</v>
      </c>
      <c r="B131" s="398"/>
      <c r="C131" s="413" t="s">
        <v>7</v>
      </c>
      <c r="D131" s="414"/>
      <c r="E131" s="92">
        <f>SUM(E132:E136)</f>
        <v>85800</v>
      </c>
    </row>
    <row r="132" spans="1:5" s="20" customFormat="1" ht="12.75">
      <c r="A132" s="236">
        <v>1</v>
      </c>
      <c r="B132" s="399" t="s">
        <v>112</v>
      </c>
      <c r="C132" s="400"/>
      <c r="D132" s="401"/>
      <c r="E132" s="237">
        <v>1000</v>
      </c>
    </row>
    <row r="133" spans="1:5" s="20" customFormat="1" ht="29.25" customHeight="1">
      <c r="A133" s="19">
        <v>2</v>
      </c>
      <c r="B133" s="300" t="s">
        <v>406</v>
      </c>
      <c r="C133" s="301"/>
      <c r="D133" s="302"/>
      <c r="E133" s="205">
        <v>65800</v>
      </c>
    </row>
    <row r="134" spans="1:5" s="20" customFormat="1" ht="29.25" customHeight="1">
      <c r="A134" s="210">
        <v>3</v>
      </c>
      <c r="B134" s="394" t="s">
        <v>457</v>
      </c>
      <c r="C134" s="395"/>
      <c r="D134" s="396"/>
      <c r="E134" s="274">
        <v>1000</v>
      </c>
    </row>
    <row r="135" spans="1:5" s="20" customFormat="1" ht="12.75">
      <c r="A135" s="19">
        <v>4</v>
      </c>
      <c r="B135" s="300" t="s">
        <v>411</v>
      </c>
      <c r="C135" s="301"/>
      <c r="D135" s="302"/>
      <c r="E135" s="237">
        <v>1000</v>
      </c>
    </row>
    <row r="136" spans="1:5" s="20" customFormat="1" ht="28.5" customHeight="1" thickBot="1">
      <c r="A136" s="19">
        <v>5</v>
      </c>
      <c r="B136" s="417" t="s">
        <v>343</v>
      </c>
      <c r="C136" s="418"/>
      <c r="D136" s="419"/>
      <c r="E136" s="205">
        <v>17000</v>
      </c>
    </row>
    <row r="137" spans="1:5" ht="13.5" thickBot="1">
      <c r="A137" s="392" t="s">
        <v>26</v>
      </c>
      <c r="B137" s="393"/>
      <c r="C137" s="411" t="s">
        <v>7</v>
      </c>
      <c r="D137" s="412"/>
      <c r="E137" s="204">
        <f>SUM(E138:E199)</f>
        <v>2640275</v>
      </c>
    </row>
    <row r="138" spans="1:5" s="20" customFormat="1" ht="12.75">
      <c r="A138" s="180">
        <v>1</v>
      </c>
      <c r="B138" s="341" t="s">
        <v>110</v>
      </c>
      <c r="C138" s="342" t="s">
        <v>110</v>
      </c>
      <c r="D138" s="343" t="s">
        <v>110</v>
      </c>
      <c r="E138" s="21">
        <v>160000</v>
      </c>
    </row>
    <row r="139" spans="1:12" s="20" customFormat="1" ht="12.75">
      <c r="A139" s="180">
        <v>2</v>
      </c>
      <c r="B139" s="300" t="s">
        <v>108</v>
      </c>
      <c r="C139" s="301"/>
      <c r="D139" s="302"/>
      <c r="E139" s="36">
        <v>65000</v>
      </c>
      <c r="L139" s="42"/>
    </row>
    <row r="140" spans="1:12" s="20" customFormat="1" ht="12.75">
      <c r="A140" s="180">
        <v>3</v>
      </c>
      <c r="B140" s="300" t="s">
        <v>113</v>
      </c>
      <c r="C140" s="301"/>
      <c r="D140" s="302"/>
      <c r="E140" s="36">
        <v>85000</v>
      </c>
      <c r="L140" s="42"/>
    </row>
    <row r="141" spans="1:12" s="20" customFormat="1" ht="12.75">
      <c r="A141" s="180">
        <v>4</v>
      </c>
      <c r="B141" s="292" t="s">
        <v>348</v>
      </c>
      <c r="C141" s="293"/>
      <c r="D141" s="294"/>
      <c r="E141" s="36">
        <v>155000</v>
      </c>
      <c r="L141" s="42"/>
    </row>
    <row r="142" spans="1:12" s="20" customFormat="1" ht="12.75">
      <c r="A142" s="180">
        <v>5</v>
      </c>
      <c r="B142" s="378" t="s">
        <v>190</v>
      </c>
      <c r="C142" s="378"/>
      <c r="D142" s="378"/>
      <c r="E142" s="36">
        <v>73000</v>
      </c>
      <c r="L142" s="42"/>
    </row>
    <row r="143" spans="1:12" s="20" customFormat="1" ht="12.75">
      <c r="A143" s="180">
        <v>6</v>
      </c>
      <c r="B143" s="300" t="s">
        <v>141</v>
      </c>
      <c r="C143" s="301"/>
      <c r="D143" s="302"/>
      <c r="E143" s="36">
        <v>75000</v>
      </c>
      <c r="L143" s="42"/>
    </row>
    <row r="144" spans="1:12" s="20" customFormat="1" ht="55.5" customHeight="1">
      <c r="A144" s="225">
        <v>7</v>
      </c>
      <c r="B144" s="286" t="s">
        <v>144</v>
      </c>
      <c r="C144" s="287" t="s">
        <v>144</v>
      </c>
      <c r="D144" s="288" t="s">
        <v>144</v>
      </c>
      <c r="E144" s="223">
        <v>1000</v>
      </c>
      <c r="L144" s="42"/>
    </row>
    <row r="145" spans="1:12" s="20" customFormat="1" ht="51" customHeight="1">
      <c r="A145" s="225">
        <v>8</v>
      </c>
      <c r="B145" s="309" t="s">
        <v>179</v>
      </c>
      <c r="C145" s="310"/>
      <c r="D145" s="311"/>
      <c r="E145" s="223">
        <v>1000</v>
      </c>
      <c r="L145" s="42"/>
    </row>
    <row r="146" spans="1:12" s="20" customFormat="1" ht="12.75">
      <c r="A146" s="180">
        <v>9</v>
      </c>
      <c r="B146" s="405" t="s">
        <v>192</v>
      </c>
      <c r="C146" s="406"/>
      <c r="D146" s="407"/>
      <c r="E146" s="36">
        <v>2000</v>
      </c>
      <c r="L146" s="42"/>
    </row>
    <row r="147" spans="1:12" s="20" customFormat="1" ht="15.75" customHeight="1">
      <c r="A147" s="180">
        <v>10</v>
      </c>
      <c r="B147" s="387" t="s">
        <v>354</v>
      </c>
      <c r="C147" s="387"/>
      <c r="D147" s="388"/>
      <c r="E147" s="36">
        <v>7500</v>
      </c>
      <c r="L147" s="42"/>
    </row>
    <row r="148" spans="1:12" s="20" customFormat="1" ht="12.75" customHeight="1">
      <c r="A148" s="180">
        <v>11</v>
      </c>
      <c r="B148" s="386" t="s">
        <v>355</v>
      </c>
      <c r="C148" s="387"/>
      <c r="D148" s="388"/>
      <c r="E148" s="36">
        <v>45000</v>
      </c>
      <c r="L148" s="42"/>
    </row>
    <row r="149" spans="1:12" s="20" customFormat="1" ht="12.75" customHeight="1">
      <c r="A149" s="180">
        <v>12</v>
      </c>
      <c r="B149" s="386" t="s">
        <v>356</v>
      </c>
      <c r="C149" s="387"/>
      <c r="D149" s="388"/>
      <c r="E149" s="36">
        <v>44000</v>
      </c>
      <c r="L149" s="42"/>
    </row>
    <row r="150" spans="1:12" s="20" customFormat="1" ht="18.75" customHeight="1">
      <c r="A150" s="180">
        <v>13</v>
      </c>
      <c r="B150" s="386" t="s">
        <v>357</v>
      </c>
      <c r="C150" s="387"/>
      <c r="D150" s="388"/>
      <c r="E150" s="36">
        <v>15000</v>
      </c>
      <c r="L150" s="42"/>
    </row>
    <row r="151" spans="1:12" s="20" customFormat="1" ht="12.75" customHeight="1">
      <c r="A151" s="180">
        <v>14</v>
      </c>
      <c r="B151" s="386" t="s">
        <v>358</v>
      </c>
      <c r="C151" s="387"/>
      <c r="D151" s="388"/>
      <c r="E151" s="36">
        <v>93000</v>
      </c>
      <c r="L151" s="42"/>
    </row>
    <row r="152" spans="1:12" s="20" customFormat="1" ht="15" customHeight="1">
      <c r="A152" s="180">
        <v>15</v>
      </c>
      <c r="B152" s="386" t="s">
        <v>359</v>
      </c>
      <c r="C152" s="387"/>
      <c r="D152" s="388"/>
      <c r="E152" s="36">
        <v>21000</v>
      </c>
      <c r="L152" s="42"/>
    </row>
    <row r="153" spans="1:12" s="20" customFormat="1" ht="14.25" customHeight="1">
      <c r="A153" s="180">
        <v>16</v>
      </c>
      <c r="B153" s="386" t="s">
        <v>360</v>
      </c>
      <c r="C153" s="387"/>
      <c r="D153" s="388"/>
      <c r="E153" s="36">
        <v>41000</v>
      </c>
      <c r="L153" s="42"/>
    </row>
    <row r="154" spans="1:12" s="20" customFormat="1" ht="16.5" customHeight="1">
      <c r="A154" s="180">
        <v>17</v>
      </c>
      <c r="B154" s="386" t="s">
        <v>361</v>
      </c>
      <c r="C154" s="387"/>
      <c r="D154" s="388"/>
      <c r="E154" s="36">
        <v>7500</v>
      </c>
      <c r="L154" s="42"/>
    </row>
    <row r="155" spans="1:12" s="20" customFormat="1" ht="12.75" customHeight="1">
      <c r="A155" s="180">
        <v>18</v>
      </c>
      <c r="B155" s="386" t="s">
        <v>362</v>
      </c>
      <c r="C155" s="387"/>
      <c r="D155" s="388"/>
      <c r="E155" s="36">
        <v>12000</v>
      </c>
      <c r="L155" s="42"/>
    </row>
    <row r="156" spans="1:12" s="20" customFormat="1" ht="12.75" customHeight="1">
      <c r="A156" s="180">
        <v>19</v>
      </c>
      <c r="B156" s="386" t="s">
        <v>363</v>
      </c>
      <c r="C156" s="387"/>
      <c r="D156" s="388"/>
      <c r="E156" s="36">
        <v>85000</v>
      </c>
      <c r="L156" s="42"/>
    </row>
    <row r="157" spans="1:12" s="20" customFormat="1" ht="12.75" customHeight="1">
      <c r="A157" s="180">
        <v>20</v>
      </c>
      <c r="B157" s="386" t="s">
        <v>364</v>
      </c>
      <c r="C157" s="387"/>
      <c r="D157" s="388"/>
      <c r="E157" s="36">
        <v>26000</v>
      </c>
      <c r="L157" s="42"/>
    </row>
    <row r="158" spans="1:12" s="20" customFormat="1" ht="12.75" customHeight="1">
      <c r="A158" s="180">
        <v>21</v>
      </c>
      <c r="B158" s="386" t="s">
        <v>365</v>
      </c>
      <c r="C158" s="387"/>
      <c r="D158" s="388"/>
      <c r="E158" s="36">
        <v>8000</v>
      </c>
      <c r="L158" s="42"/>
    </row>
    <row r="159" spans="1:12" s="20" customFormat="1" ht="12.75" customHeight="1">
      <c r="A159" s="180">
        <v>22</v>
      </c>
      <c r="B159" s="386" t="s">
        <v>366</v>
      </c>
      <c r="C159" s="387"/>
      <c r="D159" s="388"/>
      <c r="E159" s="36">
        <v>32000</v>
      </c>
      <c r="L159" s="42"/>
    </row>
    <row r="160" spans="1:12" s="20" customFormat="1" ht="12.75" customHeight="1">
      <c r="A160" s="180">
        <v>23</v>
      </c>
      <c r="B160" s="386" t="s">
        <v>367</v>
      </c>
      <c r="C160" s="387"/>
      <c r="D160" s="388"/>
      <c r="E160" s="36">
        <v>8000</v>
      </c>
      <c r="L160" s="42"/>
    </row>
    <row r="161" spans="1:12" s="20" customFormat="1" ht="12.75" customHeight="1">
      <c r="A161" s="180">
        <v>24</v>
      </c>
      <c r="B161" s="386" t="s">
        <v>368</v>
      </c>
      <c r="C161" s="387"/>
      <c r="D161" s="388"/>
      <c r="E161" s="36">
        <v>10000</v>
      </c>
      <c r="L161" s="42"/>
    </row>
    <row r="162" spans="1:12" s="20" customFormat="1" ht="12.75">
      <c r="A162" s="225">
        <v>25</v>
      </c>
      <c r="B162" s="286" t="s">
        <v>163</v>
      </c>
      <c r="C162" s="287" t="s">
        <v>163</v>
      </c>
      <c r="D162" s="288" t="s">
        <v>163</v>
      </c>
      <c r="E162" s="223">
        <v>1000</v>
      </c>
      <c r="L162" s="42"/>
    </row>
    <row r="163" spans="1:12" s="20" customFormat="1" ht="12.75">
      <c r="A163" s="180">
        <v>26</v>
      </c>
      <c r="B163" s="300" t="s">
        <v>164</v>
      </c>
      <c r="C163" s="301" t="s">
        <v>164</v>
      </c>
      <c r="D163" s="302" t="s">
        <v>164</v>
      </c>
      <c r="E163" s="36">
        <v>75000</v>
      </c>
      <c r="L163" s="42"/>
    </row>
    <row r="164" spans="1:12" s="20" customFormat="1" ht="12.75">
      <c r="A164" s="180">
        <v>27</v>
      </c>
      <c r="B164" s="300" t="s">
        <v>169</v>
      </c>
      <c r="C164" s="301"/>
      <c r="D164" s="302"/>
      <c r="E164" s="36">
        <v>29000</v>
      </c>
      <c r="L164" s="42"/>
    </row>
    <row r="165" spans="1:12" s="20" customFormat="1" ht="12.75">
      <c r="A165" s="180">
        <v>28</v>
      </c>
      <c r="B165" s="300" t="s">
        <v>170</v>
      </c>
      <c r="C165" s="301"/>
      <c r="D165" s="302"/>
      <c r="E165" s="36">
        <v>29000</v>
      </c>
      <c r="L165" s="42"/>
    </row>
    <row r="166" spans="1:12" s="20" customFormat="1" ht="12.75">
      <c r="A166" s="180">
        <v>29</v>
      </c>
      <c r="B166" s="300" t="s">
        <v>180</v>
      </c>
      <c r="C166" s="301"/>
      <c r="D166" s="302"/>
      <c r="E166" s="36">
        <v>29000</v>
      </c>
      <c r="L166" s="42"/>
    </row>
    <row r="167" spans="1:12" s="20" customFormat="1" ht="12.75">
      <c r="A167" s="180">
        <v>30</v>
      </c>
      <c r="B167" s="300" t="s">
        <v>182</v>
      </c>
      <c r="C167" s="301"/>
      <c r="D167" s="302"/>
      <c r="E167" s="36">
        <v>29000</v>
      </c>
      <c r="L167" s="42"/>
    </row>
    <row r="168" spans="1:12" s="20" customFormat="1" ht="12.75">
      <c r="A168" s="180">
        <v>31</v>
      </c>
      <c r="B168" s="284" t="s">
        <v>185</v>
      </c>
      <c r="C168" s="284"/>
      <c r="D168" s="284"/>
      <c r="E168" s="36">
        <v>129000</v>
      </c>
      <c r="L168" s="42"/>
    </row>
    <row r="169" spans="1:12" s="20" customFormat="1" ht="16.5" customHeight="1">
      <c r="A169" s="180">
        <v>32</v>
      </c>
      <c r="B169" s="284" t="s">
        <v>199</v>
      </c>
      <c r="C169" s="284"/>
      <c r="D169" s="284"/>
      <c r="E169" s="36">
        <v>41000</v>
      </c>
      <c r="L169" s="42"/>
    </row>
    <row r="170" spans="1:12" s="20" customFormat="1" ht="12.75" customHeight="1">
      <c r="A170" s="180">
        <v>33</v>
      </c>
      <c r="B170" s="284" t="s">
        <v>295</v>
      </c>
      <c r="C170" s="284"/>
      <c r="D170" s="284"/>
      <c r="E170" s="36">
        <v>51000</v>
      </c>
      <c r="L170" s="42"/>
    </row>
    <row r="171" spans="1:12" s="20" customFormat="1" ht="12.75" customHeight="1">
      <c r="A171" s="180">
        <v>34</v>
      </c>
      <c r="B171" s="300" t="s">
        <v>375</v>
      </c>
      <c r="C171" s="301"/>
      <c r="D171" s="302"/>
      <c r="E171" s="36">
        <v>150000</v>
      </c>
      <c r="L171" s="42"/>
    </row>
    <row r="172" spans="1:12" s="20" customFormat="1" ht="12.75">
      <c r="A172" s="225">
        <v>35</v>
      </c>
      <c r="B172" s="415" t="s">
        <v>288</v>
      </c>
      <c r="C172" s="415"/>
      <c r="D172" s="415"/>
      <c r="E172" s="223">
        <v>1000</v>
      </c>
      <c r="L172" s="42"/>
    </row>
    <row r="173" spans="1:12" s="20" customFormat="1" ht="12.75">
      <c r="A173" s="180">
        <v>36</v>
      </c>
      <c r="B173" s="284" t="s">
        <v>200</v>
      </c>
      <c r="C173" s="284"/>
      <c r="D173" s="284"/>
      <c r="E173" s="36">
        <v>38675</v>
      </c>
      <c r="L173" s="42"/>
    </row>
    <row r="174" spans="1:12" s="20" customFormat="1" ht="12.75" customHeight="1">
      <c r="A174" s="180">
        <v>37</v>
      </c>
      <c r="B174" s="284" t="s">
        <v>151</v>
      </c>
      <c r="C174" s="284" t="s">
        <v>151</v>
      </c>
      <c r="D174" s="284" t="s">
        <v>151</v>
      </c>
      <c r="E174" s="36">
        <v>7400</v>
      </c>
      <c r="L174" s="42"/>
    </row>
    <row r="175" spans="1:12" s="20" customFormat="1" ht="15" customHeight="1">
      <c r="A175" s="180">
        <v>38</v>
      </c>
      <c r="B175" s="284" t="s">
        <v>181</v>
      </c>
      <c r="C175" s="284" t="s">
        <v>152</v>
      </c>
      <c r="D175" s="284" t="s">
        <v>152</v>
      </c>
      <c r="E175" s="36">
        <v>23000</v>
      </c>
      <c r="L175" s="42"/>
    </row>
    <row r="176" spans="1:12" s="20" customFormat="1" ht="29.25" customHeight="1">
      <c r="A176" s="180">
        <v>39</v>
      </c>
      <c r="B176" s="284" t="s">
        <v>153</v>
      </c>
      <c r="C176" s="284" t="s">
        <v>153</v>
      </c>
      <c r="D176" s="284" t="s">
        <v>153</v>
      </c>
      <c r="E176" s="36">
        <v>21000</v>
      </c>
      <c r="L176" s="42"/>
    </row>
    <row r="177" spans="1:12" s="20" customFormat="1" ht="12.75" customHeight="1">
      <c r="A177" s="180">
        <v>40</v>
      </c>
      <c r="B177" s="284" t="s">
        <v>176</v>
      </c>
      <c r="C177" s="284" t="s">
        <v>154</v>
      </c>
      <c r="D177" s="284" t="s">
        <v>154</v>
      </c>
      <c r="E177" s="36">
        <v>1000</v>
      </c>
      <c r="L177" s="42"/>
    </row>
    <row r="178" spans="1:12" s="20" customFormat="1" ht="12.75" customHeight="1">
      <c r="A178" s="180">
        <v>41</v>
      </c>
      <c r="B178" s="284" t="s">
        <v>287</v>
      </c>
      <c r="C178" s="284"/>
      <c r="D178" s="284"/>
      <c r="E178" s="36">
        <v>1000</v>
      </c>
      <c r="L178" s="42"/>
    </row>
    <row r="179" spans="1:12" s="20" customFormat="1" ht="12.75">
      <c r="A179" s="180">
        <v>42</v>
      </c>
      <c r="B179" s="284" t="s">
        <v>310</v>
      </c>
      <c r="C179" s="284"/>
      <c r="D179" s="284"/>
      <c r="E179" s="36">
        <v>1000</v>
      </c>
      <c r="L179" s="42"/>
    </row>
    <row r="180" spans="1:12" s="20" customFormat="1" ht="12.75">
      <c r="A180" s="180">
        <v>43</v>
      </c>
      <c r="B180" s="284" t="s">
        <v>311</v>
      </c>
      <c r="C180" s="284"/>
      <c r="D180" s="284"/>
      <c r="E180" s="36">
        <v>1000</v>
      </c>
      <c r="L180" s="42"/>
    </row>
    <row r="181" spans="1:12" s="20" customFormat="1" ht="24" customHeight="1">
      <c r="A181" s="180">
        <v>44</v>
      </c>
      <c r="B181" s="292" t="s">
        <v>300</v>
      </c>
      <c r="C181" s="293"/>
      <c r="D181" s="294"/>
      <c r="E181" s="182">
        <v>120000</v>
      </c>
      <c r="L181" s="42"/>
    </row>
    <row r="182" spans="1:12" s="20" customFormat="1" ht="24" customHeight="1">
      <c r="A182" s="180">
        <v>45</v>
      </c>
      <c r="B182" s="292" t="s">
        <v>342</v>
      </c>
      <c r="C182" s="293"/>
      <c r="D182" s="294"/>
      <c r="E182" s="182">
        <v>145200</v>
      </c>
      <c r="L182" s="42"/>
    </row>
    <row r="183" spans="1:12" s="20" customFormat="1" ht="12.75">
      <c r="A183" s="225">
        <v>46</v>
      </c>
      <c r="B183" s="309" t="s">
        <v>460</v>
      </c>
      <c r="C183" s="310"/>
      <c r="D183" s="311"/>
      <c r="E183" s="279">
        <v>1000</v>
      </c>
      <c r="L183" s="42"/>
    </row>
    <row r="184" spans="1:12" s="20" customFormat="1" ht="12.75">
      <c r="A184" s="225">
        <v>47</v>
      </c>
      <c r="B184" s="309" t="s">
        <v>461</v>
      </c>
      <c r="C184" s="310"/>
      <c r="D184" s="311"/>
      <c r="E184" s="279">
        <v>1000</v>
      </c>
      <c r="L184" s="42"/>
    </row>
    <row r="185" spans="1:12" s="20" customFormat="1" ht="12.75">
      <c r="A185" s="225">
        <v>48</v>
      </c>
      <c r="B185" s="309" t="s">
        <v>462</v>
      </c>
      <c r="C185" s="310"/>
      <c r="D185" s="311"/>
      <c r="E185" s="279">
        <v>1000</v>
      </c>
      <c r="L185" s="42"/>
    </row>
    <row r="186" spans="1:12" s="20" customFormat="1" ht="12.75">
      <c r="A186" s="180">
        <v>49</v>
      </c>
      <c r="B186" s="292" t="s">
        <v>345</v>
      </c>
      <c r="C186" s="293"/>
      <c r="D186" s="294"/>
      <c r="E186" s="182">
        <v>18000</v>
      </c>
      <c r="L186" s="42"/>
    </row>
    <row r="187" spans="1:12" s="20" customFormat="1" ht="24.75" customHeight="1">
      <c r="A187" s="180">
        <v>50</v>
      </c>
      <c r="B187" s="284" t="s">
        <v>201</v>
      </c>
      <c r="C187" s="284"/>
      <c r="D187" s="284"/>
      <c r="E187" s="182">
        <v>41000</v>
      </c>
      <c r="L187" s="42"/>
    </row>
    <row r="188" spans="1:12" s="20" customFormat="1" ht="24.75" customHeight="1">
      <c r="A188" s="180">
        <v>51</v>
      </c>
      <c r="B188" s="292" t="s">
        <v>305</v>
      </c>
      <c r="C188" s="293"/>
      <c r="D188" s="294"/>
      <c r="E188" s="182">
        <v>30000</v>
      </c>
      <c r="L188" s="42"/>
    </row>
    <row r="189" spans="1:12" s="20" customFormat="1" ht="24.75" customHeight="1">
      <c r="A189" s="180">
        <v>52</v>
      </c>
      <c r="B189" s="292" t="s">
        <v>337</v>
      </c>
      <c r="C189" s="293" t="s">
        <v>333</v>
      </c>
      <c r="D189" s="294" t="s">
        <v>333</v>
      </c>
      <c r="E189" s="181">
        <v>100000</v>
      </c>
      <c r="L189" s="42"/>
    </row>
    <row r="190" spans="1:12" s="20" customFormat="1" ht="12.75">
      <c r="A190" s="180">
        <v>53</v>
      </c>
      <c r="B190" s="292" t="s">
        <v>334</v>
      </c>
      <c r="C190" s="293" t="s">
        <v>334</v>
      </c>
      <c r="D190" s="294" t="s">
        <v>334</v>
      </c>
      <c r="E190" s="181">
        <v>41000</v>
      </c>
      <c r="L190" s="42"/>
    </row>
    <row r="191" spans="1:12" s="20" customFormat="1" ht="12.75">
      <c r="A191" s="180">
        <v>54</v>
      </c>
      <c r="B191" s="292" t="s">
        <v>335</v>
      </c>
      <c r="C191" s="293" t="s">
        <v>335</v>
      </c>
      <c r="D191" s="294" t="s">
        <v>335</v>
      </c>
      <c r="E191" s="181">
        <v>30000</v>
      </c>
      <c r="L191" s="42"/>
    </row>
    <row r="192" spans="1:12" s="20" customFormat="1" ht="12.75">
      <c r="A192" s="180">
        <v>55</v>
      </c>
      <c r="B192" s="292" t="s">
        <v>336</v>
      </c>
      <c r="C192" s="293" t="s">
        <v>336</v>
      </c>
      <c r="D192" s="294" t="s">
        <v>336</v>
      </c>
      <c r="E192" s="181">
        <v>80000</v>
      </c>
      <c r="L192" s="42"/>
    </row>
    <row r="193" spans="1:12" s="20" customFormat="1" ht="12.75">
      <c r="A193" s="180">
        <v>56</v>
      </c>
      <c r="B193" s="292" t="s">
        <v>369</v>
      </c>
      <c r="C193" s="293"/>
      <c r="D193" s="294"/>
      <c r="E193" s="209">
        <v>143000</v>
      </c>
      <c r="L193" s="42"/>
    </row>
    <row r="194" spans="1:12" s="20" customFormat="1" ht="12.75">
      <c r="A194" s="225">
        <v>57</v>
      </c>
      <c r="B194" s="309" t="s">
        <v>373</v>
      </c>
      <c r="C194" s="310"/>
      <c r="D194" s="311"/>
      <c r="E194" s="283">
        <v>1000</v>
      </c>
      <c r="L194" s="42"/>
    </row>
    <row r="195" spans="1:12" s="20" customFormat="1" ht="27.75" customHeight="1">
      <c r="A195" s="180">
        <v>58</v>
      </c>
      <c r="B195" s="292" t="s">
        <v>445</v>
      </c>
      <c r="C195" s="293"/>
      <c r="D195" s="294"/>
      <c r="E195" s="209">
        <v>145200</v>
      </c>
      <c r="L195" s="42"/>
    </row>
    <row r="196" spans="1:12" s="20" customFormat="1" ht="12.75">
      <c r="A196" s="225">
        <v>59</v>
      </c>
      <c r="B196" s="372" t="s">
        <v>383</v>
      </c>
      <c r="C196" s="373"/>
      <c r="D196" s="374"/>
      <c r="E196" s="245">
        <v>1000</v>
      </c>
      <c r="L196" s="42"/>
    </row>
    <row r="197" spans="1:12" s="20" customFormat="1" ht="12.75">
      <c r="A197" s="180">
        <v>60</v>
      </c>
      <c r="B197" s="375" t="s">
        <v>384</v>
      </c>
      <c r="C197" s="376"/>
      <c r="D197" s="377"/>
      <c r="E197" s="218">
        <v>9800</v>
      </c>
      <c r="L197" s="42"/>
    </row>
    <row r="198" spans="1:12" s="20" customFormat="1" ht="12.75">
      <c r="A198" s="28">
        <v>61</v>
      </c>
      <c r="B198" s="382" t="s">
        <v>448</v>
      </c>
      <c r="C198" s="382"/>
      <c r="D198" s="383"/>
      <c r="E198" s="245">
        <v>1000</v>
      </c>
      <c r="L198" s="42"/>
    </row>
    <row r="199" spans="1:12" s="20" customFormat="1" ht="12.75">
      <c r="A199" s="225">
        <v>62</v>
      </c>
      <c r="B199" s="379" t="s">
        <v>385</v>
      </c>
      <c r="C199" s="380"/>
      <c r="D199" s="381"/>
      <c r="E199" s="245">
        <v>1000</v>
      </c>
      <c r="L199" s="42"/>
    </row>
    <row r="200" spans="1:5" s="7" customFormat="1" ht="12.75">
      <c r="A200" s="384" t="s">
        <v>39</v>
      </c>
      <c r="B200" s="385"/>
      <c r="C200" s="510" t="s">
        <v>7</v>
      </c>
      <c r="D200" s="511"/>
      <c r="E200" s="48">
        <f>E201</f>
        <v>0</v>
      </c>
    </row>
    <row r="201" spans="1:5" s="20" customFormat="1" ht="12.75">
      <c r="A201" s="28">
        <v>1</v>
      </c>
      <c r="B201" s="22"/>
      <c r="C201" s="35"/>
      <c r="D201" s="28"/>
      <c r="E201" s="21"/>
    </row>
    <row r="202" spans="1:7" ht="18" customHeight="1" thickBot="1">
      <c r="A202" s="523" t="s">
        <v>10</v>
      </c>
      <c r="B202" s="524"/>
      <c r="C202" s="520" t="s">
        <v>7</v>
      </c>
      <c r="D202" s="521"/>
      <c r="E202" s="93">
        <f>SUM(E203:E223)</f>
        <v>1457230</v>
      </c>
      <c r="G202" s="3"/>
    </row>
    <row r="203" spans="1:5" s="20" customFormat="1" ht="12.75">
      <c r="A203" s="180">
        <v>1</v>
      </c>
      <c r="B203" s="341" t="s">
        <v>127</v>
      </c>
      <c r="C203" s="512" t="s">
        <v>127</v>
      </c>
      <c r="D203" s="513" t="s">
        <v>127</v>
      </c>
      <c r="E203" s="36">
        <v>81000</v>
      </c>
    </row>
    <row r="204" spans="1:5" s="20" customFormat="1" ht="27" customHeight="1">
      <c r="A204" s="180">
        <v>2</v>
      </c>
      <c r="B204" s="341" t="s">
        <v>142</v>
      </c>
      <c r="C204" s="512" t="s">
        <v>128</v>
      </c>
      <c r="D204" s="513" t="s">
        <v>128</v>
      </c>
      <c r="E204" s="36">
        <v>157000</v>
      </c>
    </row>
    <row r="205" spans="1:5" s="20" customFormat="1" ht="12.75">
      <c r="A205" s="225">
        <v>3</v>
      </c>
      <c r="B205" s="525" t="s">
        <v>143</v>
      </c>
      <c r="C205" s="526" t="s">
        <v>139</v>
      </c>
      <c r="D205" s="527" t="s">
        <v>139</v>
      </c>
      <c r="E205" s="223">
        <v>1000</v>
      </c>
    </row>
    <row r="206" spans="1:5" s="20" customFormat="1" ht="25.5" customHeight="1">
      <c r="A206" s="225">
        <v>8</v>
      </c>
      <c r="B206" s="522" t="s">
        <v>136</v>
      </c>
      <c r="C206" s="522"/>
      <c r="D206" s="522"/>
      <c r="E206" s="223">
        <v>1000</v>
      </c>
    </row>
    <row r="207" spans="1:5" s="20" customFormat="1" ht="37.5" customHeight="1">
      <c r="A207" s="180">
        <v>9</v>
      </c>
      <c r="B207" s="378" t="s">
        <v>137</v>
      </c>
      <c r="C207" s="378"/>
      <c r="D207" s="378"/>
      <c r="E207" s="36">
        <v>225000</v>
      </c>
    </row>
    <row r="208" spans="1:5" s="20" customFormat="1" ht="27.75" customHeight="1">
      <c r="A208" s="180">
        <v>10</v>
      </c>
      <c r="B208" s="378" t="s">
        <v>138</v>
      </c>
      <c r="C208" s="378"/>
      <c r="D208" s="378"/>
      <c r="E208" s="36">
        <v>100000</v>
      </c>
    </row>
    <row r="209" spans="1:5" s="20" customFormat="1" ht="12.75">
      <c r="A209" s="180">
        <v>11</v>
      </c>
      <c r="B209" s="378" t="s">
        <v>162</v>
      </c>
      <c r="C209" s="378"/>
      <c r="D209" s="378"/>
      <c r="E209" s="36">
        <v>60000</v>
      </c>
    </row>
    <row r="210" spans="1:5" s="20" customFormat="1" ht="12.75">
      <c r="A210" s="180">
        <v>12</v>
      </c>
      <c r="B210" s="378" t="s">
        <v>168</v>
      </c>
      <c r="C210" s="378"/>
      <c r="D210" s="378"/>
      <c r="E210" s="36">
        <v>81000</v>
      </c>
    </row>
    <row r="211" spans="1:5" s="20" customFormat="1" ht="12.75">
      <c r="A211" s="180">
        <v>13</v>
      </c>
      <c r="B211" s="378" t="s">
        <v>177</v>
      </c>
      <c r="C211" s="378"/>
      <c r="D211" s="378"/>
      <c r="E211" s="36">
        <v>1000</v>
      </c>
    </row>
    <row r="212" spans="1:5" s="20" customFormat="1" ht="27" customHeight="1">
      <c r="A212" s="180">
        <v>14</v>
      </c>
      <c r="B212" s="378" t="s">
        <v>205</v>
      </c>
      <c r="C212" s="378"/>
      <c r="D212" s="378"/>
      <c r="E212" s="36">
        <v>41000</v>
      </c>
    </row>
    <row r="213" spans="1:5" s="20" customFormat="1" ht="27" customHeight="1">
      <c r="A213" s="180">
        <v>15</v>
      </c>
      <c r="B213" s="341" t="s">
        <v>225</v>
      </c>
      <c r="C213" s="342"/>
      <c r="D213" s="343"/>
      <c r="E213" s="36">
        <v>20230</v>
      </c>
    </row>
    <row r="214" spans="1:5" s="20" customFormat="1" ht="26.25" customHeight="1">
      <c r="A214" s="180">
        <v>16</v>
      </c>
      <c r="B214" s="341" t="s">
        <v>41</v>
      </c>
      <c r="C214" s="342"/>
      <c r="D214" s="343"/>
      <c r="E214" s="36">
        <v>1000</v>
      </c>
    </row>
    <row r="215" spans="1:5" s="20" customFormat="1" ht="12.75">
      <c r="A215" s="225">
        <v>17</v>
      </c>
      <c r="B215" s="517" t="s">
        <v>456</v>
      </c>
      <c r="C215" s="518"/>
      <c r="D215" s="519"/>
      <c r="E215" s="223">
        <v>1000</v>
      </c>
    </row>
    <row r="216" spans="1:5" s="20" customFormat="1" ht="12.75">
      <c r="A216" s="180">
        <v>18</v>
      </c>
      <c r="B216" s="292" t="s">
        <v>285</v>
      </c>
      <c r="C216" s="293"/>
      <c r="D216" s="294"/>
      <c r="E216" s="36">
        <v>60000</v>
      </c>
    </row>
    <row r="217" spans="1:5" s="20" customFormat="1" ht="12.75">
      <c r="A217" s="180">
        <v>19</v>
      </c>
      <c r="B217" s="292" t="s">
        <v>340</v>
      </c>
      <c r="C217" s="293"/>
      <c r="D217" s="294"/>
      <c r="E217" s="36">
        <v>53000</v>
      </c>
    </row>
    <row r="218" spans="1:5" s="20" customFormat="1" ht="12.75">
      <c r="A218" s="180">
        <v>20</v>
      </c>
      <c r="B218" s="292" t="s">
        <v>286</v>
      </c>
      <c r="C218" s="293"/>
      <c r="D218" s="294"/>
      <c r="E218" s="36">
        <v>1000</v>
      </c>
    </row>
    <row r="219" spans="1:5" s="20" customFormat="1" ht="12.75">
      <c r="A219" s="180">
        <v>22</v>
      </c>
      <c r="B219" s="292" t="s">
        <v>341</v>
      </c>
      <c r="C219" s="293"/>
      <c r="D219" s="294"/>
      <c r="E219" s="36">
        <v>52000</v>
      </c>
    </row>
    <row r="220" spans="1:5" s="20" customFormat="1" ht="12.75">
      <c r="A220" s="180">
        <v>23</v>
      </c>
      <c r="B220" s="292" t="s">
        <v>289</v>
      </c>
      <c r="C220" s="293"/>
      <c r="D220" s="294"/>
      <c r="E220" s="36">
        <v>300000</v>
      </c>
    </row>
    <row r="221" spans="1:8" ht="12.75">
      <c r="A221" s="180">
        <v>24</v>
      </c>
      <c r="B221" s="315" t="s">
        <v>161</v>
      </c>
      <c r="C221" s="316"/>
      <c r="D221" s="317"/>
      <c r="E221" s="36">
        <v>1000</v>
      </c>
      <c r="F221" s="20"/>
      <c r="G221" s="20"/>
      <c r="H221" s="20"/>
    </row>
    <row r="222" spans="1:8" ht="12.75">
      <c r="A222" s="28">
        <v>25</v>
      </c>
      <c r="B222" s="315" t="s">
        <v>437</v>
      </c>
      <c r="C222" s="316"/>
      <c r="D222" s="317"/>
      <c r="E222" s="36">
        <v>175000</v>
      </c>
      <c r="F222" s="20"/>
      <c r="G222" s="20"/>
      <c r="H222" s="20"/>
    </row>
    <row r="223" spans="1:5" s="20" customFormat="1" ht="13.5" thickBot="1">
      <c r="A223" s="145">
        <v>26</v>
      </c>
      <c r="B223" s="514" t="s">
        <v>158</v>
      </c>
      <c r="C223" s="515"/>
      <c r="D223" s="516"/>
      <c r="E223" s="183">
        <v>45000</v>
      </c>
    </row>
    <row r="224" spans="1:5" s="7" customFormat="1" ht="37.5" customHeight="1" thickBot="1">
      <c r="A224" s="94" t="s">
        <v>14</v>
      </c>
      <c r="B224" s="51" t="s">
        <v>15</v>
      </c>
      <c r="C224" s="531" t="s">
        <v>7</v>
      </c>
      <c r="D224" s="531"/>
      <c r="E224" s="95">
        <f>E225+E237+E242+E263</f>
        <v>144353336</v>
      </c>
    </row>
    <row r="225" spans="1:7" s="7" customFormat="1" ht="15" customHeight="1" thickBot="1">
      <c r="A225" s="489" t="s">
        <v>27</v>
      </c>
      <c r="B225" s="489"/>
      <c r="C225" s="416" t="s">
        <v>7</v>
      </c>
      <c r="D225" s="416"/>
      <c r="E225" s="89">
        <f>SUM(E226:E236)</f>
        <v>6709913</v>
      </c>
      <c r="G225" s="23"/>
    </row>
    <row r="226" spans="1:7" s="20" customFormat="1" ht="12.75">
      <c r="A226" s="262">
        <v>1</v>
      </c>
      <c r="B226" s="286" t="s">
        <v>81</v>
      </c>
      <c r="C226" s="287"/>
      <c r="D226" s="288"/>
      <c r="E226" s="278">
        <v>4460000</v>
      </c>
      <c r="G226" s="57"/>
    </row>
    <row r="227" spans="1:7" s="7" customFormat="1" ht="25.5" customHeight="1">
      <c r="A227" s="66">
        <v>2</v>
      </c>
      <c r="B227" s="322" t="s">
        <v>82</v>
      </c>
      <c r="C227" s="323"/>
      <c r="D227" s="324"/>
      <c r="E227" s="184">
        <v>128000</v>
      </c>
      <c r="G227" s="23"/>
    </row>
    <row r="228" spans="1:7" s="7" customFormat="1" ht="25.5" customHeight="1">
      <c r="A228" s="66">
        <v>3</v>
      </c>
      <c r="B228" s="322" t="s">
        <v>83</v>
      </c>
      <c r="C228" s="323"/>
      <c r="D228" s="324"/>
      <c r="E228" s="184">
        <v>62000</v>
      </c>
      <c r="G228" s="23"/>
    </row>
    <row r="229" spans="1:7" s="7" customFormat="1" ht="25.5" customHeight="1">
      <c r="A229" s="66">
        <v>4</v>
      </c>
      <c r="B229" s="350" t="s">
        <v>339</v>
      </c>
      <c r="C229" s="351"/>
      <c r="D229" s="352"/>
      <c r="E229" s="184">
        <v>900000</v>
      </c>
      <c r="G229" s="23"/>
    </row>
    <row r="230" spans="1:7" s="7" customFormat="1" ht="12.75">
      <c r="A230" s="262">
        <v>5</v>
      </c>
      <c r="B230" s="275" t="s">
        <v>347</v>
      </c>
      <c r="C230" s="276"/>
      <c r="D230" s="277"/>
      <c r="E230" s="278">
        <v>147913</v>
      </c>
      <c r="G230" s="23"/>
    </row>
    <row r="231" spans="1:7" s="7" customFormat="1" ht="25.5" customHeight="1">
      <c r="A231" s="66">
        <v>6</v>
      </c>
      <c r="B231" s="322" t="s">
        <v>221</v>
      </c>
      <c r="C231" s="323"/>
      <c r="D231" s="324"/>
      <c r="E231" s="184">
        <v>950000</v>
      </c>
      <c r="G231" s="23"/>
    </row>
    <row r="232" spans="1:7" s="7" customFormat="1" ht="25.5" customHeight="1">
      <c r="A232" s="66">
        <v>7</v>
      </c>
      <c r="B232" s="325" t="s">
        <v>97</v>
      </c>
      <c r="C232" s="326"/>
      <c r="D232" s="327"/>
      <c r="E232" s="184">
        <v>39000</v>
      </c>
      <c r="G232" s="23"/>
    </row>
    <row r="233" spans="1:7" s="7" customFormat="1" ht="25.5" customHeight="1">
      <c r="A233" s="66">
        <v>8</v>
      </c>
      <c r="B233" s="325" t="s">
        <v>98</v>
      </c>
      <c r="C233" s="326" t="s">
        <v>98</v>
      </c>
      <c r="D233" s="327" t="s">
        <v>98</v>
      </c>
      <c r="E233" s="184">
        <v>20000</v>
      </c>
      <c r="G233" s="23"/>
    </row>
    <row r="234" spans="1:7" s="7" customFormat="1" ht="25.5" customHeight="1">
      <c r="A234" s="66">
        <v>9</v>
      </c>
      <c r="B234" s="312" t="s">
        <v>408</v>
      </c>
      <c r="C234" s="313"/>
      <c r="D234" s="314"/>
      <c r="E234" s="184">
        <v>1000</v>
      </c>
      <c r="G234" s="23"/>
    </row>
    <row r="235" spans="1:7" s="7" customFormat="1" ht="25.5" customHeight="1">
      <c r="A235" s="66">
        <v>10</v>
      </c>
      <c r="B235" s="312" t="s">
        <v>409</v>
      </c>
      <c r="C235" s="313"/>
      <c r="D235" s="314"/>
      <c r="E235" s="184">
        <v>1000</v>
      </c>
      <c r="G235" s="23"/>
    </row>
    <row r="236" spans="1:7" s="7" customFormat="1" ht="25.5" customHeight="1">
      <c r="A236" s="66">
        <v>11</v>
      </c>
      <c r="B236" s="312" t="s">
        <v>410</v>
      </c>
      <c r="C236" s="313"/>
      <c r="D236" s="314"/>
      <c r="E236" s="184">
        <v>1000</v>
      </c>
      <c r="G236" s="23"/>
    </row>
    <row r="237" spans="1:6" s="7" customFormat="1" ht="18" customHeight="1">
      <c r="A237" s="303" t="s">
        <v>23</v>
      </c>
      <c r="B237" s="304"/>
      <c r="C237" s="305"/>
      <c r="D237" s="30" t="s">
        <v>7</v>
      </c>
      <c r="E237" s="96">
        <f>SUM(E238:E241)</f>
        <v>146000</v>
      </c>
      <c r="F237" s="67"/>
    </row>
    <row r="238" spans="1:6" s="20" customFormat="1" ht="27.75" customHeight="1">
      <c r="A238" s="151">
        <v>1</v>
      </c>
      <c r="B238" s="300" t="s">
        <v>377</v>
      </c>
      <c r="C238" s="301"/>
      <c r="D238" s="302"/>
      <c r="E238" s="144">
        <v>143000</v>
      </c>
      <c r="F238" s="41"/>
    </row>
    <row r="239" spans="1:6" s="20" customFormat="1" ht="27.75" customHeight="1">
      <c r="A239" s="151">
        <v>2</v>
      </c>
      <c r="B239" s="213" t="s">
        <v>391</v>
      </c>
      <c r="C239" s="214"/>
      <c r="D239" s="215"/>
      <c r="E239" s="144">
        <v>1000</v>
      </c>
      <c r="F239" s="41"/>
    </row>
    <row r="240" spans="1:6" s="20" customFormat="1" ht="27.75" customHeight="1">
      <c r="A240" s="151">
        <v>3</v>
      </c>
      <c r="B240" s="315" t="s">
        <v>389</v>
      </c>
      <c r="C240" s="316"/>
      <c r="D240" s="317"/>
      <c r="E240" s="144">
        <v>1000</v>
      </c>
      <c r="F240" s="41"/>
    </row>
    <row r="241" spans="1:6" s="20" customFormat="1" ht="27.75" customHeight="1">
      <c r="A241" s="151">
        <v>4</v>
      </c>
      <c r="B241" s="306" t="s">
        <v>390</v>
      </c>
      <c r="C241" s="307"/>
      <c r="D241" s="308"/>
      <c r="E241" s="144">
        <v>1000</v>
      </c>
      <c r="F241" s="41"/>
    </row>
    <row r="242" spans="1:5" s="7" customFormat="1" ht="15" customHeight="1">
      <c r="A242" s="320" t="s">
        <v>28</v>
      </c>
      <c r="B242" s="321"/>
      <c r="C242" s="328" t="s">
        <v>7</v>
      </c>
      <c r="D242" s="329"/>
      <c r="E242" s="97">
        <f>SUM(E243:E262)</f>
        <v>42261643</v>
      </c>
    </row>
    <row r="243" spans="1:5" s="20" customFormat="1" ht="25.5" customHeight="1">
      <c r="A243" s="19">
        <v>1</v>
      </c>
      <c r="B243" s="292" t="s">
        <v>140</v>
      </c>
      <c r="C243" s="293"/>
      <c r="D243" s="294"/>
      <c r="E243" s="36">
        <v>33500</v>
      </c>
    </row>
    <row r="244" spans="1:5" s="20" customFormat="1" ht="17.25" customHeight="1">
      <c r="A244" s="262">
        <v>2</v>
      </c>
      <c r="B244" s="309" t="s">
        <v>454</v>
      </c>
      <c r="C244" s="310"/>
      <c r="D244" s="311"/>
      <c r="E244" s="223">
        <v>720000</v>
      </c>
    </row>
    <row r="245" spans="1:5" s="20" customFormat="1" ht="29.25" customHeight="1">
      <c r="A245" s="66">
        <v>3</v>
      </c>
      <c r="B245" s="292" t="s">
        <v>316</v>
      </c>
      <c r="C245" s="293"/>
      <c r="D245" s="294"/>
      <c r="E245" s="36">
        <v>28000</v>
      </c>
    </row>
    <row r="246" spans="1:5" s="20" customFormat="1" ht="26.25" customHeight="1">
      <c r="A246" s="66">
        <v>4</v>
      </c>
      <c r="B246" s="292" t="s">
        <v>178</v>
      </c>
      <c r="C246" s="293"/>
      <c r="D246" s="294"/>
      <c r="E246" s="36">
        <v>274000</v>
      </c>
    </row>
    <row r="247" spans="1:5" s="20" customFormat="1" ht="36" customHeight="1">
      <c r="A247" s="66">
        <v>5</v>
      </c>
      <c r="B247" s="292" t="s">
        <v>317</v>
      </c>
      <c r="C247" s="293"/>
      <c r="D247" s="294"/>
      <c r="E247" s="36">
        <v>8300</v>
      </c>
    </row>
    <row r="248" spans="1:5" s="20" customFormat="1" ht="12.75">
      <c r="A248" s="19">
        <v>6</v>
      </c>
      <c r="B248" s="292" t="s">
        <v>148</v>
      </c>
      <c r="C248" s="293"/>
      <c r="D248" s="294"/>
      <c r="E248" s="36">
        <v>109000</v>
      </c>
    </row>
    <row r="249" spans="1:5" s="20" customFormat="1" ht="25.5" customHeight="1">
      <c r="A249" s="66">
        <v>7</v>
      </c>
      <c r="B249" s="292" t="s">
        <v>315</v>
      </c>
      <c r="C249" s="293"/>
      <c r="D249" s="294"/>
      <c r="E249" s="36">
        <v>3500</v>
      </c>
    </row>
    <row r="250" spans="1:5" s="20" customFormat="1" ht="16.5" customHeight="1">
      <c r="A250" s="66">
        <v>8</v>
      </c>
      <c r="B250" s="292" t="s">
        <v>150</v>
      </c>
      <c r="C250" s="293"/>
      <c r="D250" s="294"/>
      <c r="E250" s="36">
        <v>7362000</v>
      </c>
    </row>
    <row r="251" spans="1:5" s="20" customFormat="1" ht="12.75" customHeight="1">
      <c r="A251" s="19">
        <v>9</v>
      </c>
      <c r="B251" s="292" t="s">
        <v>175</v>
      </c>
      <c r="C251" s="293"/>
      <c r="D251" s="294"/>
      <c r="E251" s="36">
        <v>1000</v>
      </c>
    </row>
    <row r="252" spans="1:5" s="20" customFormat="1" ht="24" customHeight="1">
      <c r="A252" s="66">
        <v>10</v>
      </c>
      <c r="B252" s="292" t="s">
        <v>149</v>
      </c>
      <c r="C252" s="293"/>
      <c r="D252" s="294"/>
      <c r="E252" s="36">
        <v>27000</v>
      </c>
    </row>
    <row r="253" spans="1:5" s="20" customFormat="1" ht="12.75">
      <c r="A253" s="19">
        <v>11</v>
      </c>
      <c r="B253" s="292" t="s">
        <v>312</v>
      </c>
      <c r="C253" s="293"/>
      <c r="D253" s="294"/>
      <c r="E253" s="36">
        <v>1000</v>
      </c>
    </row>
    <row r="254" spans="1:5" s="20" customFormat="1" ht="24" customHeight="1">
      <c r="A254" s="66">
        <v>12</v>
      </c>
      <c r="B254" s="292" t="s">
        <v>313</v>
      </c>
      <c r="C254" s="293" t="s">
        <v>155</v>
      </c>
      <c r="D254" s="294" t="s">
        <v>155</v>
      </c>
      <c r="E254" s="36">
        <v>1000</v>
      </c>
    </row>
    <row r="255" spans="1:5" s="20" customFormat="1" ht="25.5" customHeight="1">
      <c r="A255" s="19">
        <v>13</v>
      </c>
      <c r="B255" s="292" t="s">
        <v>314</v>
      </c>
      <c r="C255" s="293" t="s">
        <v>156</v>
      </c>
      <c r="D255" s="294" t="s">
        <v>156</v>
      </c>
      <c r="E255" s="36">
        <v>1000</v>
      </c>
    </row>
    <row r="256" spans="1:5" s="20" customFormat="1" ht="12" customHeight="1">
      <c r="A256" s="19">
        <v>14</v>
      </c>
      <c r="B256" s="292" t="s">
        <v>307</v>
      </c>
      <c r="C256" s="293"/>
      <c r="D256" s="294"/>
      <c r="E256" s="36">
        <v>1000</v>
      </c>
    </row>
    <row r="257" spans="1:5" s="20" customFormat="1" ht="12" customHeight="1">
      <c r="A257" s="19">
        <v>15</v>
      </c>
      <c r="B257" s="292" t="s">
        <v>308</v>
      </c>
      <c r="C257" s="293"/>
      <c r="D257" s="294"/>
      <c r="E257" s="36">
        <v>1000</v>
      </c>
    </row>
    <row r="258" spans="1:5" s="20" customFormat="1" ht="27.75" customHeight="1">
      <c r="A258" s="19">
        <v>16</v>
      </c>
      <c r="B258" s="292" t="s">
        <v>309</v>
      </c>
      <c r="C258" s="293"/>
      <c r="D258" s="294"/>
      <c r="E258" s="36">
        <v>1000</v>
      </c>
    </row>
    <row r="259" spans="1:5" s="20" customFormat="1" ht="27.75" customHeight="1">
      <c r="A259" s="210">
        <v>17</v>
      </c>
      <c r="B259" s="371" t="s">
        <v>382</v>
      </c>
      <c r="C259" s="287"/>
      <c r="D259" s="288"/>
      <c r="E259" s="223">
        <v>315000</v>
      </c>
    </row>
    <row r="260" spans="1:5" s="20" customFormat="1" ht="27.75" customHeight="1">
      <c r="A260" s="19">
        <v>18</v>
      </c>
      <c r="B260" s="300" t="s">
        <v>405</v>
      </c>
      <c r="C260" s="301"/>
      <c r="D260" s="302"/>
      <c r="E260" s="36">
        <v>16500</v>
      </c>
    </row>
    <row r="261" spans="1:5" s="20" customFormat="1" ht="27.75" customHeight="1">
      <c r="A261" s="210">
        <v>19</v>
      </c>
      <c r="B261" s="286" t="s">
        <v>435</v>
      </c>
      <c r="C261" s="287"/>
      <c r="D261" s="288"/>
      <c r="E261" s="223">
        <v>2995000</v>
      </c>
    </row>
    <row r="262" spans="1:5" s="20" customFormat="1" ht="12.75">
      <c r="A262" s="210">
        <v>20</v>
      </c>
      <c r="B262" s="286" t="s">
        <v>85</v>
      </c>
      <c r="C262" s="287" t="s">
        <v>70</v>
      </c>
      <c r="D262" s="288" t="s">
        <v>70</v>
      </c>
      <c r="E262" s="223">
        <v>30362843</v>
      </c>
    </row>
    <row r="263" spans="1:11" ht="13.5" thickBot="1">
      <c r="A263" s="318" t="s">
        <v>10</v>
      </c>
      <c r="B263" s="319"/>
      <c r="C263" s="485" t="s">
        <v>7</v>
      </c>
      <c r="D263" s="486"/>
      <c r="E263" s="98">
        <f>SUM(E264:E290)</f>
        <v>95235780</v>
      </c>
      <c r="K263" s="3"/>
    </row>
    <row r="264" spans="1:11" s="20" customFormat="1" ht="12.75">
      <c r="A264" s="180">
        <v>1</v>
      </c>
      <c r="B264" s="528" t="s">
        <v>36</v>
      </c>
      <c r="C264" s="529"/>
      <c r="D264" s="530"/>
      <c r="E264" s="185">
        <v>610000</v>
      </c>
      <c r="K264" s="25"/>
    </row>
    <row r="265" spans="1:11" s="20" customFormat="1" ht="12.75" customHeight="1">
      <c r="A265" s="180">
        <v>2</v>
      </c>
      <c r="B265" s="532" t="s">
        <v>49</v>
      </c>
      <c r="C265" s="533"/>
      <c r="D265" s="534"/>
      <c r="E265" s="182">
        <v>5700000</v>
      </c>
      <c r="K265" s="25"/>
    </row>
    <row r="266" spans="1:11" s="7" customFormat="1" ht="12.75">
      <c r="A266" s="180">
        <v>3</v>
      </c>
      <c r="B266" s="532" t="s">
        <v>37</v>
      </c>
      <c r="C266" s="533"/>
      <c r="D266" s="534"/>
      <c r="E266" s="36">
        <v>77102200</v>
      </c>
      <c r="F266" s="20"/>
      <c r="G266" s="20"/>
      <c r="K266" s="12"/>
    </row>
    <row r="267" spans="1:11" s="7" customFormat="1" ht="25.5" customHeight="1">
      <c r="A267" s="180">
        <v>4</v>
      </c>
      <c r="B267" s="341" t="s">
        <v>42</v>
      </c>
      <c r="C267" s="342"/>
      <c r="D267" s="343"/>
      <c r="E267" s="36">
        <v>1000</v>
      </c>
      <c r="F267" s="20"/>
      <c r="K267" s="12"/>
    </row>
    <row r="268" spans="1:11" s="7" customFormat="1" ht="25.5" customHeight="1">
      <c r="A268" s="180">
        <v>5</v>
      </c>
      <c r="B268" s="292" t="s">
        <v>298</v>
      </c>
      <c r="C268" s="293"/>
      <c r="D268" s="294"/>
      <c r="E268" s="36">
        <v>1000</v>
      </c>
      <c r="F268" s="20"/>
      <c r="K268" s="12"/>
    </row>
    <row r="269" spans="1:11" s="7" customFormat="1" ht="25.5" customHeight="1">
      <c r="A269" s="180">
        <v>6</v>
      </c>
      <c r="B269" s="292" t="s">
        <v>299</v>
      </c>
      <c r="C269" s="293"/>
      <c r="D269" s="294"/>
      <c r="E269" s="36">
        <v>1000</v>
      </c>
      <c r="F269" s="20"/>
      <c r="K269" s="12"/>
    </row>
    <row r="270" spans="1:11" s="7" customFormat="1" ht="12.75">
      <c r="A270" s="180">
        <v>7</v>
      </c>
      <c r="B270" s="341" t="s">
        <v>291</v>
      </c>
      <c r="C270" s="342"/>
      <c r="D270" s="343"/>
      <c r="E270" s="36">
        <v>120000</v>
      </c>
      <c r="F270" s="20"/>
      <c r="K270" s="12"/>
    </row>
    <row r="271" spans="1:11" s="7" customFormat="1" ht="12.75">
      <c r="A271" s="180">
        <v>8</v>
      </c>
      <c r="B271" s="300" t="s">
        <v>40</v>
      </c>
      <c r="C271" s="301"/>
      <c r="D271" s="302"/>
      <c r="E271" s="178">
        <v>30000</v>
      </c>
      <c r="F271" s="20"/>
      <c r="K271" s="12"/>
    </row>
    <row r="272" spans="1:11" s="7" customFormat="1" ht="24" customHeight="1">
      <c r="A272" s="180">
        <v>9</v>
      </c>
      <c r="B272" s="300" t="s">
        <v>69</v>
      </c>
      <c r="C272" s="301"/>
      <c r="D272" s="302"/>
      <c r="E272" s="178">
        <v>37000</v>
      </c>
      <c r="K272" s="12"/>
    </row>
    <row r="273" spans="1:11" s="7" customFormat="1" ht="28.5" customHeight="1">
      <c r="A273" s="180">
        <v>10</v>
      </c>
      <c r="B273" s="344" t="s">
        <v>96</v>
      </c>
      <c r="C273" s="345"/>
      <c r="D273" s="346"/>
      <c r="E273" s="178">
        <v>36000</v>
      </c>
      <c r="K273" s="12"/>
    </row>
    <row r="274" spans="1:11" s="7" customFormat="1" ht="28.5" customHeight="1">
      <c r="A274" s="180">
        <v>11</v>
      </c>
      <c r="B274" s="300" t="s">
        <v>48</v>
      </c>
      <c r="C274" s="301"/>
      <c r="D274" s="302"/>
      <c r="E274" s="36">
        <v>2850000</v>
      </c>
      <c r="K274" s="12"/>
    </row>
    <row r="275" spans="1:11" s="110" customFormat="1" ht="27.75" customHeight="1">
      <c r="A275" s="180">
        <v>12</v>
      </c>
      <c r="B275" s="368" t="s">
        <v>79</v>
      </c>
      <c r="C275" s="369" t="s">
        <v>79</v>
      </c>
      <c r="D275" s="370" t="s">
        <v>79</v>
      </c>
      <c r="E275" s="206">
        <v>175000</v>
      </c>
      <c r="F275" s="109"/>
      <c r="K275" s="111"/>
    </row>
    <row r="276" spans="1:11" s="7" customFormat="1" ht="26.25" customHeight="1">
      <c r="A276" s="180">
        <v>13</v>
      </c>
      <c r="B276" s="300" t="s">
        <v>80</v>
      </c>
      <c r="C276" s="301" t="s">
        <v>80</v>
      </c>
      <c r="D276" s="302" t="s">
        <v>80</v>
      </c>
      <c r="E276" s="36">
        <v>287000</v>
      </c>
      <c r="F276" s="20"/>
      <c r="K276" s="12"/>
    </row>
    <row r="277" spans="1:11" s="7" customFormat="1" ht="12.75">
      <c r="A277" s="180">
        <v>14</v>
      </c>
      <c r="B277" s="300" t="s">
        <v>99</v>
      </c>
      <c r="C277" s="301"/>
      <c r="D277" s="302"/>
      <c r="E277" s="47">
        <v>1087580</v>
      </c>
      <c r="F277" s="20"/>
      <c r="K277" s="12"/>
    </row>
    <row r="278" spans="1:11" s="7" customFormat="1" ht="12.75">
      <c r="A278" s="180">
        <v>15</v>
      </c>
      <c r="B278" s="331" t="s">
        <v>101</v>
      </c>
      <c r="C278" s="332"/>
      <c r="D278" s="333"/>
      <c r="E278" s="186">
        <v>6000</v>
      </c>
      <c r="F278" s="20"/>
      <c r="K278" s="12"/>
    </row>
    <row r="279" spans="1:11" s="7" customFormat="1" ht="12.75">
      <c r="A279" s="180">
        <v>16</v>
      </c>
      <c r="B279" s="300" t="s">
        <v>102</v>
      </c>
      <c r="C279" s="332"/>
      <c r="D279" s="333"/>
      <c r="E279" s="47">
        <v>23000</v>
      </c>
      <c r="F279" s="20"/>
      <c r="K279" s="12"/>
    </row>
    <row r="280" spans="1:11" s="7" customFormat="1" ht="12.75">
      <c r="A280" s="180">
        <v>17</v>
      </c>
      <c r="B280" s="347" t="s">
        <v>100</v>
      </c>
      <c r="C280" s="348"/>
      <c r="D280" s="349"/>
      <c r="E280" s="186">
        <v>3717000</v>
      </c>
      <c r="F280" s="20"/>
      <c r="K280" s="12"/>
    </row>
    <row r="281" spans="1:11" s="7" customFormat="1" ht="25.5" customHeight="1">
      <c r="A281" s="180">
        <v>18</v>
      </c>
      <c r="B281" s="284" t="s">
        <v>103</v>
      </c>
      <c r="C281" s="285"/>
      <c r="D281" s="285"/>
      <c r="E281" s="47">
        <v>28000</v>
      </c>
      <c r="F281" s="20"/>
      <c r="K281" s="12"/>
    </row>
    <row r="282" spans="1:11" s="7" customFormat="1" ht="12.75">
      <c r="A282" s="180">
        <v>19</v>
      </c>
      <c r="B282" s="300" t="s">
        <v>198</v>
      </c>
      <c r="C282" s="301"/>
      <c r="D282" s="302"/>
      <c r="E282" s="47">
        <v>1000000</v>
      </c>
      <c r="F282" s="20"/>
      <c r="K282" s="12"/>
    </row>
    <row r="283" spans="1:11" s="7" customFormat="1" ht="12.75">
      <c r="A283" s="180">
        <v>20</v>
      </c>
      <c r="B283" s="292" t="s">
        <v>296</v>
      </c>
      <c r="C283" s="293"/>
      <c r="D283" s="294"/>
      <c r="E283" s="47">
        <v>18000</v>
      </c>
      <c r="F283" s="20"/>
      <c r="K283" s="12"/>
    </row>
    <row r="284" spans="1:11" s="7" customFormat="1" ht="25.5" customHeight="1">
      <c r="A284" s="180">
        <v>21</v>
      </c>
      <c r="B284" s="292" t="s">
        <v>297</v>
      </c>
      <c r="C284" s="293"/>
      <c r="D284" s="294"/>
      <c r="E284" s="47">
        <v>1000</v>
      </c>
      <c r="F284" s="20"/>
      <c r="K284" s="12"/>
    </row>
    <row r="285" spans="1:11" s="7" customFormat="1" ht="12.75">
      <c r="A285" s="180">
        <v>22</v>
      </c>
      <c r="B285" s="292" t="s">
        <v>294</v>
      </c>
      <c r="C285" s="293"/>
      <c r="D285" s="294"/>
      <c r="E285" s="47">
        <v>725000</v>
      </c>
      <c r="F285" s="20"/>
      <c r="K285" s="12"/>
    </row>
    <row r="286" spans="1:11" s="7" customFormat="1" ht="12.75">
      <c r="A286" s="180">
        <v>23</v>
      </c>
      <c r="B286" s="292" t="s">
        <v>292</v>
      </c>
      <c r="C286" s="293"/>
      <c r="D286" s="294"/>
      <c r="E286" s="47">
        <v>15000</v>
      </c>
      <c r="F286" s="20"/>
      <c r="K286" s="12"/>
    </row>
    <row r="287" spans="1:11" s="7" customFormat="1" ht="24.75" customHeight="1">
      <c r="A287" s="180">
        <v>24</v>
      </c>
      <c r="B287" s="292" t="s">
        <v>293</v>
      </c>
      <c r="C287" s="293"/>
      <c r="D287" s="294"/>
      <c r="E287" s="47">
        <v>18000</v>
      </c>
      <c r="F287" s="20"/>
      <c r="K287" s="12"/>
    </row>
    <row r="288" spans="1:11" s="7" customFormat="1" ht="12.75">
      <c r="A288" s="180">
        <v>25</v>
      </c>
      <c r="B288" s="284" t="s">
        <v>157</v>
      </c>
      <c r="C288" s="285"/>
      <c r="D288" s="285"/>
      <c r="E288" s="47">
        <v>1600000</v>
      </c>
      <c r="F288" s="20"/>
      <c r="K288" s="12"/>
    </row>
    <row r="289" spans="1:11" s="7" customFormat="1" ht="12.75">
      <c r="A289" s="180">
        <v>26</v>
      </c>
      <c r="B289" s="284" t="s">
        <v>160</v>
      </c>
      <c r="C289" s="285"/>
      <c r="D289" s="285"/>
      <c r="E289" s="47">
        <v>38000</v>
      </c>
      <c r="F289" s="20"/>
      <c r="K289" s="12"/>
    </row>
    <row r="290" spans="1:11" s="7" customFormat="1" ht="13.5" thickBot="1">
      <c r="A290" s="180">
        <v>27</v>
      </c>
      <c r="B290" s="284" t="s">
        <v>159</v>
      </c>
      <c r="C290" s="285"/>
      <c r="D290" s="285"/>
      <c r="E290" s="47">
        <v>9000</v>
      </c>
      <c r="F290" s="20"/>
      <c r="K290" s="12"/>
    </row>
    <row r="291" spans="1:11" ht="19.5" thickBot="1">
      <c r="A291" s="362" t="s">
        <v>16</v>
      </c>
      <c r="B291" s="363"/>
      <c r="C291" s="363"/>
      <c r="D291" s="364"/>
      <c r="E291" s="141">
        <f>E224+E85+E17+E11</f>
        <v>155873741</v>
      </c>
      <c r="I291" s="3"/>
      <c r="K291" s="3"/>
    </row>
    <row r="292" spans="1:11" ht="30.75" customHeight="1">
      <c r="A292" s="335" t="s">
        <v>211</v>
      </c>
      <c r="B292" s="336"/>
      <c r="C292" s="336"/>
      <c r="D292" s="336"/>
      <c r="E292" s="337"/>
      <c r="K292" s="3"/>
    </row>
    <row r="293" spans="1:11" s="14" customFormat="1" ht="18" customHeight="1">
      <c r="A293" s="297" t="s">
        <v>30</v>
      </c>
      <c r="B293" s="298"/>
      <c r="C293" s="298"/>
      <c r="D293" s="298"/>
      <c r="E293" s="299"/>
      <c r="K293" s="15"/>
    </row>
    <row r="294" spans="1:11" s="14" customFormat="1" ht="18" customHeight="1">
      <c r="A294" s="99"/>
      <c r="B294" s="37"/>
      <c r="C294" s="37"/>
      <c r="D294" s="37"/>
      <c r="E294" s="100"/>
      <c r="K294" s="15"/>
    </row>
    <row r="295" spans="1:11" ht="27.75" customHeight="1">
      <c r="A295" s="38" t="s">
        <v>1</v>
      </c>
      <c r="B295" s="38" t="s">
        <v>43</v>
      </c>
      <c r="C295" s="39" t="s">
        <v>29</v>
      </c>
      <c r="D295" s="122"/>
      <c r="E295" s="123"/>
      <c r="K295" s="3"/>
    </row>
    <row r="296" spans="1:11" ht="13.5" customHeight="1" thickBot="1">
      <c r="A296" s="124">
        <v>0</v>
      </c>
      <c r="B296" s="125">
        <v>1</v>
      </c>
      <c r="C296" s="125">
        <v>2</v>
      </c>
      <c r="D296" s="125"/>
      <c r="E296" s="126"/>
      <c r="K296" s="3"/>
    </row>
    <row r="297" spans="1:11" ht="17.25" customHeight="1">
      <c r="A297" s="101" t="s">
        <v>5</v>
      </c>
      <c r="B297" s="507" t="s">
        <v>6</v>
      </c>
      <c r="C297" s="508"/>
      <c r="D297" s="509"/>
      <c r="E297" s="127">
        <v>0</v>
      </c>
      <c r="K297" s="3"/>
    </row>
    <row r="298" spans="1:5" ht="14.25" customHeight="1">
      <c r="A298" s="102" t="s">
        <v>9</v>
      </c>
      <c r="B298" s="365" t="s">
        <v>20</v>
      </c>
      <c r="C298" s="366"/>
      <c r="D298" s="367"/>
      <c r="E298" s="128">
        <f>E299+E309+E301+E311</f>
        <v>9977112</v>
      </c>
    </row>
    <row r="299" spans="1:5" ht="12.75">
      <c r="A299" s="295" t="s">
        <v>67</v>
      </c>
      <c r="B299" s="296"/>
      <c r="C299" s="296"/>
      <c r="D299" s="296"/>
      <c r="E299" s="43">
        <f>SUM(E300)</f>
        <v>33600</v>
      </c>
    </row>
    <row r="300" spans="1:5" s="20" customFormat="1" ht="12.75">
      <c r="A300" s="28">
        <v>1</v>
      </c>
      <c r="B300" s="341" t="s">
        <v>89</v>
      </c>
      <c r="C300" s="342"/>
      <c r="D300" s="343"/>
      <c r="E300" s="182">
        <v>33600</v>
      </c>
    </row>
    <row r="301" spans="1:5" s="20" customFormat="1" ht="12.75">
      <c r="A301" s="295" t="s">
        <v>22</v>
      </c>
      <c r="B301" s="296"/>
      <c r="C301" s="296"/>
      <c r="D301" s="296"/>
      <c r="E301" s="43">
        <f>SUM(E302:E308)</f>
        <v>2666612</v>
      </c>
    </row>
    <row r="302" spans="1:5" s="20" customFormat="1" ht="38.25" customHeight="1">
      <c r="A302" s="19">
        <v>1</v>
      </c>
      <c r="B302" s="300" t="s">
        <v>134</v>
      </c>
      <c r="C302" s="301"/>
      <c r="D302" s="302"/>
      <c r="E302" s="36">
        <v>833200</v>
      </c>
    </row>
    <row r="303" spans="1:5" ht="34.5" customHeight="1">
      <c r="A303" s="19">
        <v>2</v>
      </c>
      <c r="B303" s="300" t="s">
        <v>130</v>
      </c>
      <c r="C303" s="301" t="s">
        <v>130</v>
      </c>
      <c r="D303" s="302" t="s">
        <v>130</v>
      </c>
      <c r="E303" s="36">
        <v>243000</v>
      </c>
    </row>
    <row r="304" spans="1:5" s="20" customFormat="1" ht="27.75" customHeight="1">
      <c r="A304" s="19">
        <v>3</v>
      </c>
      <c r="B304" s="300" t="s">
        <v>131</v>
      </c>
      <c r="C304" s="301" t="s">
        <v>131</v>
      </c>
      <c r="D304" s="302" t="s">
        <v>131</v>
      </c>
      <c r="E304" s="36">
        <v>100300</v>
      </c>
    </row>
    <row r="305" spans="1:5" s="20" customFormat="1" ht="29.25" customHeight="1">
      <c r="A305" s="19">
        <v>4</v>
      </c>
      <c r="B305" s="300" t="s">
        <v>183</v>
      </c>
      <c r="C305" s="301"/>
      <c r="D305" s="302"/>
      <c r="E305" s="36">
        <v>669840</v>
      </c>
    </row>
    <row r="306" spans="1:5" s="20" customFormat="1" ht="36" customHeight="1">
      <c r="A306" s="19">
        <v>5</v>
      </c>
      <c r="B306" s="300" t="s">
        <v>189</v>
      </c>
      <c r="C306" s="301"/>
      <c r="D306" s="302"/>
      <c r="E306" s="36">
        <v>401030</v>
      </c>
    </row>
    <row r="307" spans="1:5" s="20" customFormat="1" ht="41.25" customHeight="1">
      <c r="A307" s="19">
        <v>6</v>
      </c>
      <c r="B307" s="300" t="s">
        <v>194</v>
      </c>
      <c r="C307" s="301"/>
      <c r="D307" s="302"/>
      <c r="E307" s="36">
        <v>240618</v>
      </c>
    </row>
    <row r="308" spans="1:5" s="20" customFormat="1" ht="36.75" customHeight="1">
      <c r="A308" s="19">
        <v>7</v>
      </c>
      <c r="B308" s="300" t="s">
        <v>195</v>
      </c>
      <c r="C308" s="301"/>
      <c r="D308" s="302"/>
      <c r="E308" s="36">
        <v>178624</v>
      </c>
    </row>
    <row r="309" spans="1:5" s="20" customFormat="1" ht="12.75">
      <c r="A309" s="320" t="s">
        <v>380</v>
      </c>
      <c r="B309" s="502"/>
      <c r="C309" s="502"/>
      <c r="D309" s="503"/>
      <c r="E309" s="98">
        <f>SUM(E310)</f>
        <v>17900</v>
      </c>
    </row>
    <row r="310" spans="1:5" ht="25.5">
      <c r="A310" s="247">
        <v>1</v>
      </c>
      <c r="B310" s="248" t="s">
        <v>381</v>
      </c>
      <c r="C310" s="249"/>
      <c r="D310" s="249"/>
      <c r="E310" s="250">
        <v>17900</v>
      </c>
    </row>
    <row r="311" spans="1:5" s="20" customFormat="1" ht="12.75">
      <c r="A311" s="295" t="s">
        <v>63</v>
      </c>
      <c r="B311" s="296"/>
      <c r="C311" s="296"/>
      <c r="D311" s="296"/>
      <c r="E311" s="43">
        <f>E312</f>
        <v>7259000</v>
      </c>
    </row>
    <row r="312" spans="1:5" s="20" customFormat="1" ht="32.25" customHeight="1">
      <c r="A312" s="19">
        <v>1</v>
      </c>
      <c r="B312" s="325" t="s">
        <v>173</v>
      </c>
      <c r="C312" s="326"/>
      <c r="D312" s="327"/>
      <c r="E312" s="176">
        <f>6709000+550000</f>
        <v>7259000</v>
      </c>
    </row>
    <row r="313" spans="1:5" ht="32.25" customHeight="1">
      <c r="A313" s="33" t="s">
        <v>11</v>
      </c>
      <c r="B313" s="493" t="s">
        <v>44</v>
      </c>
      <c r="C313" s="493"/>
      <c r="D313" s="493"/>
      <c r="E313" s="129">
        <f>E314+E318</f>
        <v>302900</v>
      </c>
    </row>
    <row r="314" spans="1:5" ht="12.75" customHeight="1">
      <c r="A314" s="504" t="s">
        <v>46</v>
      </c>
      <c r="B314" s="505"/>
      <c r="C314" s="505"/>
      <c r="D314" s="506"/>
      <c r="E314" s="44">
        <f>SUM(E315:E317)</f>
        <v>302900</v>
      </c>
    </row>
    <row r="315" spans="1:5" s="20" customFormat="1" ht="27.75" customHeight="1">
      <c r="A315" s="19">
        <v>1</v>
      </c>
      <c r="B315" s="300" t="s">
        <v>416</v>
      </c>
      <c r="C315" s="301" t="s">
        <v>171</v>
      </c>
      <c r="D315" s="302" t="s">
        <v>171</v>
      </c>
      <c r="E315" s="187">
        <v>500</v>
      </c>
    </row>
    <row r="316" spans="1:5" s="20" customFormat="1" ht="27" customHeight="1">
      <c r="A316" s="19">
        <v>2</v>
      </c>
      <c r="B316" s="300" t="s">
        <v>415</v>
      </c>
      <c r="C316" s="301" t="s">
        <v>172</v>
      </c>
      <c r="D316" s="302" t="s">
        <v>172</v>
      </c>
      <c r="E316" s="187">
        <v>2400</v>
      </c>
    </row>
    <row r="317" spans="1:5" s="20" customFormat="1" ht="12.75" customHeight="1">
      <c r="A317" s="19">
        <v>3</v>
      </c>
      <c r="B317" s="300" t="s">
        <v>208</v>
      </c>
      <c r="C317" s="301"/>
      <c r="D317" s="302"/>
      <c r="E317" s="187">
        <v>300000</v>
      </c>
    </row>
    <row r="318" spans="1:5" ht="17.25" customHeight="1">
      <c r="A318" s="445" t="s">
        <v>10</v>
      </c>
      <c r="B318" s="446"/>
      <c r="C318" s="500" t="s">
        <v>7</v>
      </c>
      <c r="D318" s="501"/>
      <c r="E318" s="130">
        <f>SUM(E319:E319)</f>
        <v>0</v>
      </c>
    </row>
    <row r="319" spans="1:5" ht="12.75">
      <c r="A319" s="66">
        <v>1</v>
      </c>
      <c r="B319" s="300"/>
      <c r="C319" s="301"/>
      <c r="D319" s="302"/>
      <c r="E319" s="131">
        <v>0</v>
      </c>
    </row>
    <row r="320" spans="1:5" s="20" customFormat="1" ht="57.75" customHeight="1">
      <c r="A320" s="33" t="s">
        <v>13</v>
      </c>
      <c r="B320" s="493" t="s">
        <v>323</v>
      </c>
      <c r="C320" s="493"/>
      <c r="D320" s="493"/>
      <c r="E320" s="129">
        <v>0</v>
      </c>
    </row>
    <row r="321" spans="1:5" ht="36.75" customHeight="1">
      <c r="A321" s="33" t="s">
        <v>14</v>
      </c>
      <c r="B321" s="493" t="s">
        <v>45</v>
      </c>
      <c r="C321" s="493"/>
      <c r="D321" s="493"/>
      <c r="E321" s="128">
        <f>E322+E327+E340+E342+E357</f>
        <v>86788802</v>
      </c>
    </row>
    <row r="322" spans="1:5" ht="12.75">
      <c r="A322" s="494" t="s">
        <v>22</v>
      </c>
      <c r="B322" s="495"/>
      <c r="C322" s="495"/>
      <c r="D322" s="496"/>
      <c r="E322" s="34">
        <f>SUM(E323:E326)</f>
        <v>3494550</v>
      </c>
    </row>
    <row r="323" spans="1:5" s="20" customFormat="1" ht="18" customHeight="1">
      <c r="A323" s="66">
        <v>1</v>
      </c>
      <c r="B323" s="300" t="s">
        <v>129</v>
      </c>
      <c r="C323" s="301"/>
      <c r="D323" s="302"/>
      <c r="E323" s="21">
        <v>3400000</v>
      </c>
    </row>
    <row r="324" spans="1:5" ht="35.25" customHeight="1">
      <c r="A324" s="66">
        <v>2</v>
      </c>
      <c r="B324" s="300" t="s">
        <v>47</v>
      </c>
      <c r="C324" s="301" t="s">
        <v>47</v>
      </c>
      <c r="D324" s="302" t="s">
        <v>47</v>
      </c>
      <c r="E324" s="47">
        <v>48800</v>
      </c>
    </row>
    <row r="325" spans="1:5" s="20" customFormat="1" ht="25.5" customHeight="1">
      <c r="A325" s="19">
        <v>3</v>
      </c>
      <c r="B325" s="300" t="s">
        <v>94</v>
      </c>
      <c r="C325" s="301"/>
      <c r="D325" s="302"/>
      <c r="E325" s="47">
        <v>33700</v>
      </c>
    </row>
    <row r="326" spans="1:5" ht="29.25" customHeight="1">
      <c r="A326" s="19">
        <v>4</v>
      </c>
      <c r="B326" s="292" t="s">
        <v>132</v>
      </c>
      <c r="C326" s="293"/>
      <c r="D326" s="294"/>
      <c r="E326" s="47">
        <v>12050</v>
      </c>
    </row>
    <row r="327" spans="1:5" ht="12.75">
      <c r="A327" s="289" t="s">
        <v>34</v>
      </c>
      <c r="B327" s="290"/>
      <c r="C327" s="290"/>
      <c r="D327" s="291"/>
      <c r="E327" s="34">
        <f>SUM(E328:E339)</f>
        <v>11433000</v>
      </c>
    </row>
    <row r="328" spans="1:5" ht="25.5" customHeight="1">
      <c r="A328" s="19">
        <v>1</v>
      </c>
      <c r="B328" s="300" t="s">
        <v>90</v>
      </c>
      <c r="C328" s="301"/>
      <c r="D328" s="302"/>
      <c r="E328" s="47">
        <v>5630000</v>
      </c>
    </row>
    <row r="329" spans="1:5" ht="27.75" customHeight="1">
      <c r="A329" s="19">
        <v>2</v>
      </c>
      <c r="B329" s="300" t="s">
        <v>91</v>
      </c>
      <c r="C329" s="301"/>
      <c r="D329" s="302"/>
      <c r="E329" s="47">
        <v>136000</v>
      </c>
    </row>
    <row r="330" spans="1:5" s="20" customFormat="1" ht="27" customHeight="1">
      <c r="A330" s="19">
        <v>3</v>
      </c>
      <c r="B330" s="300" t="s">
        <v>92</v>
      </c>
      <c r="C330" s="301"/>
      <c r="D330" s="302"/>
      <c r="E330" s="47">
        <v>38000</v>
      </c>
    </row>
    <row r="331" spans="1:5" ht="26.25" customHeight="1">
      <c r="A331" s="210">
        <v>4</v>
      </c>
      <c r="B331" s="286" t="s">
        <v>88</v>
      </c>
      <c r="C331" s="287"/>
      <c r="D331" s="288"/>
      <c r="E331" s="246">
        <v>500000</v>
      </c>
    </row>
    <row r="332" spans="1:5" ht="27.75" customHeight="1">
      <c r="A332" s="188">
        <v>5</v>
      </c>
      <c r="B332" s="292" t="s">
        <v>66</v>
      </c>
      <c r="C332" s="293"/>
      <c r="D332" s="294"/>
      <c r="E332" s="47">
        <v>1742700</v>
      </c>
    </row>
    <row r="333" spans="1:5" ht="33.75" customHeight="1">
      <c r="A333" s="188">
        <v>6</v>
      </c>
      <c r="B333" s="300" t="s">
        <v>74</v>
      </c>
      <c r="C333" s="301"/>
      <c r="D333" s="302"/>
      <c r="E333" s="47">
        <v>47600</v>
      </c>
    </row>
    <row r="334" spans="1:5" ht="36.75" customHeight="1">
      <c r="A334" s="188">
        <v>7</v>
      </c>
      <c r="B334" s="300" t="s">
        <v>75</v>
      </c>
      <c r="C334" s="301"/>
      <c r="D334" s="302"/>
      <c r="E334" s="47">
        <v>33100</v>
      </c>
    </row>
    <row r="335" spans="1:5" ht="45" customHeight="1">
      <c r="A335" s="242">
        <v>8</v>
      </c>
      <c r="B335" s="286" t="s">
        <v>86</v>
      </c>
      <c r="C335" s="287" t="s">
        <v>76</v>
      </c>
      <c r="D335" s="288" t="s">
        <v>76</v>
      </c>
      <c r="E335" s="246">
        <v>9000</v>
      </c>
    </row>
    <row r="336" spans="1:5" ht="39.75" customHeight="1">
      <c r="A336" s="210">
        <v>9</v>
      </c>
      <c r="B336" s="286" t="s">
        <v>87</v>
      </c>
      <c r="C336" s="287" t="s">
        <v>77</v>
      </c>
      <c r="D336" s="288" t="s">
        <v>77</v>
      </c>
      <c r="E336" s="246">
        <v>3000</v>
      </c>
    </row>
    <row r="337" spans="1:5" ht="12.75" customHeight="1">
      <c r="A337" s="19">
        <v>10</v>
      </c>
      <c r="B337" s="300" t="s">
        <v>105</v>
      </c>
      <c r="C337" s="301"/>
      <c r="D337" s="302"/>
      <c r="E337" s="47">
        <v>3200000</v>
      </c>
    </row>
    <row r="338" spans="1:5" ht="29.25" customHeight="1">
      <c r="A338" s="19">
        <v>11</v>
      </c>
      <c r="B338" s="300" t="s">
        <v>106</v>
      </c>
      <c r="C338" s="301"/>
      <c r="D338" s="302"/>
      <c r="E338" s="47">
        <v>81600</v>
      </c>
    </row>
    <row r="339" spans="1:5" ht="27.75" customHeight="1">
      <c r="A339" s="19">
        <v>12</v>
      </c>
      <c r="B339" s="300" t="s">
        <v>107</v>
      </c>
      <c r="C339" s="301"/>
      <c r="D339" s="302"/>
      <c r="E339" s="47">
        <v>12000</v>
      </c>
    </row>
    <row r="340" spans="1:5" ht="27.75" customHeight="1">
      <c r="A340" s="360" t="s">
        <v>328</v>
      </c>
      <c r="B340" s="361"/>
      <c r="C340" s="360"/>
      <c r="D340" s="361"/>
      <c r="E340" s="196">
        <f>SUM(E341)</f>
        <v>10000</v>
      </c>
    </row>
    <row r="341" spans="1:5" s="20" customFormat="1" ht="27.75" customHeight="1">
      <c r="A341" s="195">
        <v>1</v>
      </c>
      <c r="B341" s="197" t="s">
        <v>327</v>
      </c>
      <c r="C341" s="198"/>
      <c r="D341" s="199"/>
      <c r="E341" s="47">
        <v>10000</v>
      </c>
    </row>
    <row r="342" spans="1:5" ht="12.75" customHeight="1">
      <c r="A342" s="497" t="s">
        <v>46</v>
      </c>
      <c r="B342" s="498"/>
      <c r="C342" s="498"/>
      <c r="D342" s="499"/>
      <c r="E342" s="34">
        <f>SUM(E343:E356)</f>
        <v>31734752</v>
      </c>
    </row>
    <row r="343" spans="1:5" ht="12.75" customHeight="1">
      <c r="A343" s="259">
        <v>1</v>
      </c>
      <c r="B343" s="286" t="s">
        <v>50</v>
      </c>
      <c r="C343" s="287" t="s">
        <v>50</v>
      </c>
      <c r="D343" s="288" t="s">
        <v>50</v>
      </c>
      <c r="E343" s="246">
        <v>1028600</v>
      </c>
    </row>
    <row r="344" spans="1:5" ht="12.75" customHeight="1">
      <c r="A344" s="188">
        <v>2</v>
      </c>
      <c r="B344" s="300" t="s">
        <v>51</v>
      </c>
      <c r="C344" s="301" t="s">
        <v>51</v>
      </c>
      <c r="D344" s="302" t="s">
        <v>51</v>
      </c>
      <c r="E344" s="47">
        <v>473300</v>
      </c>
    </row>
    <row r="345" spans="1:5" ht="12.75" customHeight="1">
      <c r="A345" s="188">
        <v>3</v>
      </c>
      <c r="B345" s="300" t="s">
        <v>52</v>
      </c>
      <c r="C345" s="301" t="s">
        <v>52</v>
      </c>
      <c r="D345" s="302" t="s">
        <v>52</v>
      </c>
      <c r="E345" s="47">
        <v>1586200</v>
      </c>
    </row>
    <row r="346" spans="1:5" ht="12.75" customHeight="1">
      <c r="A346" s="188">
        <v>4</v>
      </c>
      <c r="B346" s="347" t="s">
        <v>53</v>
      </c>
      <c r="C346" s="348" t="s">
        <v>53</v>
      </c>
      <c r="D346" s="349" t="s">
        <v>53</v>
      </c>
      <c r="E346" s="187">
        <v>2100000</v>
      </c>
    </row>
    <row r="347" spans="1:5" ht="30.75" customHeight="1">
      <c r="A347" s="259">
        <v>5</v>
      </c>
      <c r="B347" s="286" t="s">
        <v>71</v>
      </c>
      <c r="C347" s="287"/>
      <c r="D347" s="288"/>
      <c r="E347" s="261">
        <v>25413000</v>
      </c>
    </row>
    <row r="348" spans="1:5" ht="29.25" customHeight="1">
      <c r="A348" s="188">
        <v>6</v>
      </c>
      <c r="B348" s="300" t="s">
        <v>72</v>
      </c>
      <c r="C348" s="301" t="s">
        <v>72</v>
      </c>
      <c r="D348" s="302" t="s">
        <v>72</v>
      </c>
      <c r="E348" s="187">
        <v>132000</v>
      </c>
    </row>
    <row r="349" spans="1:5" s="20" customFormat="1" ht="33.75" customHeight="1">
      <c r="A349" s="188">
        <v>7</v>
      </c>
      <c r="B349" s="300" t="s">
        <v>73</v>
      </c>
      <c r="C349" s="301" t="s">
        <v>73</v>
      </c>
      <c r="D349" s="302" t="s">
        <v>73</v>
      </c>
      <c r="E349" s="187">
        <v>80000</v>
      </c>
    </row>
    <row r="350" spans="1:5" ht="12.75">
      <c r="A350" s="188">
        <v>8</v>
      </c>
      <c r="B350" s="300" t="s">
        <v>54</v>
      </c>
      <c r="C350" s="301" t="s">
        <v>50</v>
      </c>
      <c r="D350" s="302" t="s">
        <v>50</v>
      </c>
      <c r="E350" s="187">
        <v>13900</v>
      </c>
    </row>
    <row r="351" spans="1:5" s="20" customFormat="1" ht="12.75">
      <c r="A351" s="188">
        <v>9</v>
      </c>
      <c r="B351" s="300" t="s">
        <v>55</v>
      </c>
      <c r="C351" s="301" t="s">
        <v>51</v>
      </c>
      <c r="D351" s="302" t="s">
        <v>51</v>
      </c>
      <c r="E351" s="187">
        <v>5400</v>
      </c>
    </row>
    <row r="352" spans="1:24" ht="12.75">
      <c r="A352" s="188">
        <v>10</v>
      </c>
      <c r="B352" s="300" t="s">
        <v>56</v>
      </c>
      <c r="C352" s="301" t="s">
        <v>52</v>
      </c>
      <c r="D352" s="302" t="s">
        <v>52</v>
      </c>
      <c r="E352" s="187">
        <v>12400</v>
      </c>
      <c r="G352" s="6"/>
      <c r="H352" s="6"/>
      <c r="I352" s="6"/>
      <c r="J352" s="6"/>
      <c r="K352" s="6"/>
      <c r="L352" s="6"/>
      <c r="M352" s="6"/>
      <c r="N352" s="6"/>
      <c r="O352" s="6"/>
      <c r="P352" s="6"/>
      <c r="Q352" s="6"/>
      <c r="R352" s="6"/>
      <c r="S352" s="6"/>
      <c r="T352" s="6"/>
      <c r="U352" s="6"/>
      <c r="V352" s="6"/>
      <c r="W352" s="6"/>
      <c r="X352" s="6"/>
    </row>
    <row r="353" spans="1:24" ht="15.75">
      <c r="A353" s="188">
        <v>11</v>
      </c>
      <c r="B353" s="347" t="s">
        <v>57</v>
      </c>
      <c r="C353" s="348" t="s">
        <v>53</v>
      </c>
      <c r="D353" s="349" t="s">
        <v>53</v>
      </c>
      <c r="E353" s="187">
        <v>8600</v>
      </c>
      <c r="G353" s="16"/>
      <c r="H353" s="16"/>
      <c r="I353" s="16"/>
      <c r="J353" s="16"/>
      <c r="K353" s="17"/>
      <c r="L353" s="18"/>
      <c r="M353" s="492"/>
      <c r="N353" s="492"/>
      <c r="O353" s="6"/>
      <c r="P353" s="6"/>
      <c r="Q353" s="6"/>
      <c r="R353" s="6"/>
      <c r="S353" s="6"/>
      <c r="T353" s="6"/>
      <c r="U353" s="6"/>
      <c r="V353" s="6"/>
      <c r="W353" s="6"/>
      <c r="X353" s="6"/>
    </row>
    <row r="354" spans="1:14" ht="27" customHeight="1">
      <c r="A354" s="188">
        <v>12</v>
      </c>
      <c r="B354" s="300" t="s">
        <v>58</v>
      </c>
      <c r="C354" s="301" t="s">
        <v>50</v>
      </c>
      <c r="D354" s="302" t="s">
        <v>50</v>
      </c>
      <c r="E354" s="187">
        <v>4752</v>
      </c>
      <c r="N354" s="18"/>
    </row>
    <row r="355" spans="1:14" ht="31.5" customHeight="1">
      <c r="A355" s="188">
        <v>13</v>
      </c>
      <c r="B355" s="292" t="s">
        <v>318</v>
      </c>
      <c r="C355" s="293"/>
      <c r="D355" s="294"/>
      <c r="E355" s="187">
        <v>867600</v>
      </c>
      <c r="F355" s="212"/>
      <c r="G355" s="20"/>
      <c r="N355" s="46"/>
    </row>
    <row r="356" spans="1:14" ht="27.75" customHeight="1">
      <c r="A356" s="188">
        <v>14</v>
      </c>
      <c r="B356" s="347" t="s">
        <v>59</v>
      </c>
      <c r="C356" s="348" t="s">
        <v>53</v>
      </c>
      <c r="D356" s="349" t="s">
        <v>53</v>
      </c>
      <c r="E356" s="187">
        <v>9000</v>
      </c>
      <c r="F356" s="20"/>
      <c r="G356" s="20"/>
      <c r="N356" s="46"/>
    </row>
    <row r="357" spans="1:14" ht="30" customHeight="1">
      <c r="A357" s="289" t="s">
        <v>63</v>
      </c>
      <c r="B357" s="290"/>
      <c r="C357" s="290"/>
      <c r="D357" s="291"/>
      <c r="E357" s="34">
        <f>SUM(E358:E362)</f>
        <v>40116500</v>
      </c>
      <c r="F357" s="20"/>
      <c r="G357" s="20"/>
      <c r="N357" s="46"/>
    </row>
    <row r="358" spans="1:14" s="20" customFormat="1" ht="27" customHeight="1">
      <c r="A358" s="19">
        <v>1</v>
      </c>
      <c r="B358" s="300" t="s">
        <v>173</v>
      </c>
      <c r="C358" s="301"/>
      <c r="D358" s="302"/>
      <c r="E358" s="207">
        <v>1516000</v>
      </c>
      <c r="N358" s="46"/>
    </row>
    <row r="359" spans="1:14" s="20" customFormat="1" ht="27" customHeight="1">
      <c r="A359" s="210">
        <v>2</v>
      </c>
      <c r="B359" s="286" t="s">
        <v>453</v>
      </c>
      <c r="C359" s="287"/>
      <c r="D359" s="288"/>
      <c r="E359" s="260">
        <v>10000</v>
      </c>
      <c r="N359" s="46"/>
    </row>
    <row r="360" spans="1:14" ht="46.5" customHeight="1">
      <c r="A360" s="210">
        <v>3</v>
      </c>
      <c r="B360" s="286" t="s">
        <v>78</v>
      </c>
      <c r="C360" s="287"/>
      <c r="D360" s="288"/>
      <c r="E360" s="246">
        <v>38088000</v>
      </c>
      <c r="F360" s="20"/>
      <c r="G360" s="20"/>
      <c r="N360" s="46"/>
    </row>
    <row r="361" spans="1:14" ht="48" customHeight="1">
      <c r="A361" s="19">
        <v>4</v>
      </c>
      <c r="B361" s="300" t="s">
        <v>64</v>
      </c>
      <c r="C361" s="301" t="s">
        <v>60</v>
      </c>
      <c r="D361" s="302" t="s">
        <v>60</v>
      </c>
      <c r="E361" s="187">
        <v>386000</v>
      </c>
      <c r="F361" s="20"/>
      <c r="G361" s="20"/>
      <c r="N361" s="46"/>
    </row>
    <row r="362" spans="1:14" ht="45" customHeight="1" thickBot="1">
      <c r="A362" s="19">
        <v>5</v>
      </c>
      <c r="B362" s="347" t="s">
        <v>65</v>
      </c>
      <c r="C362" s="348" t="s">
        <v>61</v>
      </c>
      <c r="D362" s="349" t="s">
        <v>61</v>
      </c>
      <c r="E362" s="187">
        <v>116500</v>
      </c>
      <c r="F362" s="20"/>
      <c r="G362" s="20"/>
      <c r="N362" s="46"/>
    </row>
    <row r="363" spans="1:7" ht="25.5" customHeight="1">
      <c r="A363" s="435" t="s">
        <v>324</v>
      </c>
      <c r="B363" s="436"/>
      <c r="C363" s="436"/>
      <c r="D363" s="437"/>
      <c r="E363" s="132">
        <f>E321+E313+E298</f>
        <v>97068814</v>
      </c>
      <c r="F363" s="20"/>
      <c r="G363" s="20"/>
    </row>
    <row r="364" spans="1:5" s="20" customFormat="1" ht="9.75" customHeight="1">
      <c r="A364" s="133"/>
      <c r="B364" s="133"/>
      <c r="C364" s="134"/>
      <c r="D364"/>
      <c r="E364"/>
    </row>
    <row r="365" spans="1:5" s="20" customFormat="1" ht="49.5" customHeight="1">
      <c r="A365" s="356" t="s">
        <v>321</v>
      </c>
      <c r="B365" s="356"/>
      <c r="C365" s="356"/>
      <c r="D365" s="356"/>
      <c r="E365" s="356"/>
    </row>
    <row r="366" spans="1:5" ht="18">
      <c r="A366" s="108" t="s">
        <v>5</v>
      </c>
      <c r="B366" s="357" t="s">
        <v>6</v>
      </c>
      <c r="C366" s="358"/>
      <c r="D366" s="359"/>
      <c r="E366" s="135">
        <v>0</v>
      </c>
    </row>
    <row r="367" spans="1:5" s="20" customFormat="1" ht="15.75">
      <c r="A367" s="102" t="s">
        <v>9</v>
      </c>
      <c r="B367" s="365" t="s">
        <v>20</v>
      </c>
      <c r="C367" s="366"/>
      <c r="D367" s="367"/>
      <c r="E367" s="128">
        <f>E370+E372+E368</f>
        <v>3000</v>
      </c>
    </row>
    <row r="368" spans="1:5" s="20" customFormat="1" ht="15.75">
      <c r="A368" s="338" t="s">
        <v>449</v>
      </c>
      <c r="B368" s="339"/>
      <c r="C368" s="339"/>
      <c r="D368" s="340"/>
      <c r="E368" s="136">
        <f>SUM(E369)</f>
        <v>1000</v>
      </c>
    </row>
    <row r="369" spans="1:5" s="20" customFormat="1" ht="12.75">
      <c r="A369" s="19">
        <v>1</v>
      </c>
      <c r="B369" s="315" t="s">
        <v>450</v>
      </c>
      <c r="C369" s="316"/>
      <c r="D369" s="317"/>
      <c r="E369" s="189">
        <v>1000</v>
      </c>
    </row>
    <row r="370" spans="1:6" ht="18.75" customHeight="1">
      <c r="A370" s="338" t="s">
        <v>404</v>
      </c>
      <c r="B370" s="339"/>
      <c r="C370" s="339"/>
      <c r="D370" s="340"/>
      <c r="E370" s="136">
        <f>SUM(E371)</f>
        <v>1000</v>
      </c>
      <c r="F370" s="20"/>
    </row>
    <row r="371" spans="1:5" s="20" customFormat="1" ht="12.75">
      <c r="A371" s="19">
        <v>1</v>
      </c>
      <c r="B371" s="315" t="s">
        <v>236</v>
      </c>
      <c r="C371" s="316"/>
      <c r="D371" s="317"/>
      <c r="E371" s="189">
        <v>1000</v>
      </c>
    </row>
    <row r="372" spans="1:6" ht="15.75">
      <c r="A372" s="353" t="s">
        <v>63</v>
      </c>
      <c r="B372" s="354"/>
      <c r="C372" s="354"/>
      <c r="D372" s="355"/>
      <c r="E372" s="137">
        <f>SUM(E373)</f>
        <v>1000</v>
      </c>
      <c r="F372" s="20"/>
    </row>
    <row r="373" spans="1:5" s="20" customFormat="1" ht="12.75">
      <c r="A373" s="210">
        <v>1</v>
      </c>
      <c r="B373" s="420" t="s">
        <v>283</v>
      </c>
      <c r="C373" s="421"/>
      <c r="D373" s="422"/>
      <c r="E373" s="265">
        <v>1000</v>
      </c>
    </row>
    <row r="374" spans="1:6" ht="39" customHeight="1">
      <c r="A374" s="107" t="s">
        <v>11</v>
      </c>
      <c r="B374" s="334" t="s">
        <v>44</v>
      </c>
      <c r="C374" s="334"/>
      <c r="D374" s="334"/>
      <c r="E374" s="129">
        <f>E379+E382+E375</f>
        <v>1634254</v>
      </c>
      <c r="F374" s="20"/>
    </row>
    <row r="375" spans="1:6" ht="15.75">
      <c r="A375" s="353" t="s">
        <v>22</v>
      </c>
      <c r="B375" s="354"/>
      <c r="C375" s="354"/>
      <c r="D375" s="355"/>
      <c r="E375" s="138">
        <f>SUM(E376:E378)</f>
        <v>352000</v>
      </c>
      <c r="F375" s="20"/>
    </row>
    <row r="376" spans="1:6" ht="25.5" customHeight="1">
      <c r="A376" s="257">
        <v>1</v>
      </c>
      <c r="B376" s="286" t="s">
        <v>226</v>
      </c>
      <c r="C376" s="287"/>
      <c r="D376" s="288"/>
      <c r="E376" s="258">
        <v>1000</v>
      </c>
      <c r="F376" s="20"/>
    </row>
    <row r="377" spans="1:6" ht="34.5" customHeight="1">
      <c r="A377" s="190">
        <v>3</v>
      </c>
      <c r="B377" s="300" t="s">
        <v>322</v>
      </c>
      <c r="C377" s="301"/>
      <c r="D377" s="302"/>
      <c r="E377" s="191">
        <v>350000</v>
      </c>
      <c r="F377" s="20"/>
    </row>
    <row r="378" spans="1:6" ht="12.75">
      <c r="A378" s="257">
        <v>4</v>
      </c>
      <c r="B378" s="309" t="s">
        <v>353</v>
      </c>
      <c r="C378" s="310"/>
      <c r="D378" s="311"/>
      <c r="E378" s="258">
        <v>1000</v>
      </c>
      <c r="F378" s="20"/>
    </row>
    <row r="379" spans="1:6" ht="16.5" customHeight="1">
      <c r="A379" s="338" t="s">
        <v>34</v>
      </c>
      <c r="B379" s="339"/>
      <c r="C379" s="339"/>
      <c r="D379" s="340"/>
      <c r="E379" s="138">
        <f>SUM(E380:E381)</f>
        <v>488000</v>
      </c>
      <c r="F379" s="20"/>
    </row>
    <row r="380" spans="1:6" ht="24" customHeight="1">
      <c r="A380" s="19">
        <v>1</v>
      </c>
      <c r="B380" s="315" t="s">
        <v>196</v>
      </c>
      <c r="C380" s="316"/>
      <c r="D380" s="317"/>
      <c r="E380" s="189">
        <v>388000</v>
      </c>
      <c r="F380" s="20"/>
    </row>
    <row r="381" spans="1:6" ht="22.5" customHeight="1">
      <c r="A381" s="210">
        <v>2</v>
      </c>
      <c r="B381" s="423" t="s">
        <v>419</v>
      </c>
      <c r="C381" s="424"/>
      <c r="D381" s="425"/>
      <c r="E381" s="266">
        <v>100000</v>
      </c>
      <c r="F381" s="20"/>
    </row>
    <row r="382" spans="1:6" ht="16.5" thickBot="1">
      <c r="A382" s="338" t="s">
        <v>46</v>
      </c>
      <c r="B382" s="339"/>
      <c r="C382" s="339"/>
      <c r="D382" s="340"/>
      <c r="E382" s="138">
        <f>SUM(E383:E396)</f>
        <v>794254</v>
      </c>
      <c r="F382" s="20"/>
    </row>
    <row r="383" spans="1:6" ht="12.75">
      <c r="A383" s="19">
        <v>1</v>
      </c>
      <c r="B383" s="292" t="s">
        <v>429</v>
      </c>
      <c r="C383" s="293" t="s">
        <v>238</v>
      </c>
      <c r="D383" s="294" t="s">
        <v>238</v>
      </c>
      <c r="E383" s="219">
        <v>105700</v>
      </c>
      <c r="F383" s="20"/>
    </row>
    <row r="384" spans="1:6" ht="12.75">
      <c r="A384" s="19">
        <v>2</v>
      </c>
      <c r="B384" s="292" t="s">
        <v>430</v>
      </c>
      <c r="C384" s="293" t="s">
        <v>239</v>
      </c>
      <c r="D384" s="294" t="s">
        <v>239</v>
      </c>
      <c r="E384" s="219">
        <v>71000</v>
      </c>
      <c r="F384" s="20"/>
    </row>
    <row r="385" spans="1:6" ht="12.75">
      <c r="A385" s="210">
        <v>3</v>
      </c>
      <c r="B385" s="309" t="s">
        <v>400</v>
      </c>
      <c r="C385" s="310" t="s">
        <v>240</v>
      </c>
      <c r="D385" s="311" t="s">
        <v>240</v>
      </c>
      <c r="E385" s="244">
        <v>1000</v>
      </c>
      <c r="F385" s="20"/>
    </row>
    <row r="386" spans="1:6" ht="12.75">
      <c r="A386" s="210">
        <v>4</v>
      </c>
      <c r="B386" s="309" t="s">
        <v>396</v>
      </c>
      <c r="C386" s="310" t="s">
        <v>241</v>
      </c>
      <c r="D386" s="311" t="s">
        <v>241</v>
      </c>
      <c r="E386" s="244">
        <v>1000</v>
      </c>
      <c r="F386" s="20"/>
    </row>
    <row r="387" spans="1:5" ht="12.75">
      <c r="A387" s="210">
        <v>5</v>
      </c>
      <c r="B387" s="309" t="s">
        <v>242</v>
      </c>
      <c r="C387" s="310" t="s">
        <v>242</v>
      </c>
      <c r="D387" s="311" t="s">
        <v>242</v>
      </c>
      <c r="E387" s="244">
        <v>1000</v>
      </c>
    </row>
    <row r="388" spans="1:5" ht="12.75">
      <c r="A388" s="19">
        <v>6</v>
      </c>
      <c r="B388" s="292" t="s">
        <v>431</v>
      </c>
      <c r="C388" s="293" t="s">
        <v>243</v>
      </c>
      <c r="D388" s="294" t="s">
        <v>243</v>
      </c>
      <c r="E388" s="219">
        <v>100000</v>
      </c>
    </row>
    <row r="389" spans="1:5" s="20" customFormat="1" ht="12.75">
      <c r="A389" s="210">
        <v>7</v>
      </c>
      <c r="B389" s="309" t="s">
        <v>413</v>
      </c>
      <c r="C389" s="310" t="s">
        <v>242</v>
      </c>
      <c r="D389" s="311" t="s">
        <v>242</v>
      </c>
      <c r="E389" s="256">
        <v>1000</v>
      </c>
    </row>
    <row r="390" spans="1:5" ht="12.75">
      <c r="A390" s="210">
        <v>8</v>
      </c>
      <c r="B390" s="309" t="s">
        <v>392</v>
      </c>
      <c r="C390" s="310" t="s">
        <v>244</v>
      </c>
      <c r="D390" s="311" t="s">
        <v>244</v>
      </c>
      <c r="E390" s="256">
        <v>1000</v>
      </c>
    </row>
    <row r="391" spans="1:5" s="20" customFormat="1" ht="12.75">
      <c r="A391" s="19">
        <v>9</v>
      </c>
      <c r="B391" s="292" t="s">
        <v>245</v>
      </c>
      <c r="C391" s="293" t="s">
        <v>245</v>
      </c>
      <c r="D391" s="294" t="s">
        <v>245</v>
      </c>
      <c r="E391" s="220">
        <v>86000</v>
      </c>
    </row>
    <row r="392" spans="1:5" s="20" customFormat="1" ht="12.75">
      <c r="A392" s="19">
        <v>10</v>
      </c>
      <c r="B392" s="292" t="s">
        <v>246</v>
      </c>
      <c r="C392" s="293" t="s">
        <v>246</v>
      </c>
      <c r="D392" s="294" t="s">
        <v>246</v>
      </c>
      <c r="E392" s="220">
        <v>89554</v>
      </c>
    </row>
    <row r="393" spans="1:5" s="20" customFormat="1" ht="12.75">
      <c r="A393" s="19">
        <v>11</v>
      </c>
      <c r="B393" s="292" t="s">
        <v>247</v>
      </c>
      <c r="C393" s="293" t="s">
        <v>247</v>
      </c>
      <c r="D393" s="294" t="s">
        <v>247</v>
      </c>
      <c r="E393" s="220">
        <v>76000</v>
      </c>
    </row>
    <row r="394" spans="1:5" s="20" customFormat="1" ht="12.75">
      <c r="A394" s="19">
        <v>12</v>
      </c>
      <c r="B394" s="292" t="s">
        <v>248</v>
      </c>
      <c r="C394" s="293" t="s">
        <v>248</v>
      </c>
      <c r="D394" s="294" t="s">
        <v>248</v>
      </c>
      <c r="E394" s="221">
        <v>94000</v>
      </c>
    </row>
    <row r="395" spans="1:5" s="20" customFormat="1" ht="20.25" customHeight="1">
      <c r="A395" s="210">
        <v>13</v>
      </c>
      <c r="B395" s="309" t="s">
        <v>282</v>
      </c>
      <c r="C395" s="310"/>
      <c r="D395" s="311"/>
      <c r="E395" s="267">
        <v>1000</v>
      </c>
    </row>
    <row r="396" spans="1:5" s="20" customFormat="1" ht="25.5" customHeight="1">
      <c r="A396" s="19">
        <v>14</v>
      </c>
      <c r="B396" s="292" t="s">
        <v>371</v>
      </c>
      <c r="C396" s="293"/>
      <c r="D396" s="294"/>
      <c r="E396" s="192">
        <v>166000</v>
      </c>
    </row>
    <row r="397" spans="1:5" s="20" customFormat="1" ht="52.5" customHeight="1">
      <c r="A397" s="107" t="s">
        <v>13</v>
      </c>
      <c r="B397" s="334" t="s">
        <v>323</v>
      </c>
      <c r="C397" s="334"/>
      <c r="D397" s="334"/>
      <c r="E397" s="129">
        <v>0</v>
      </c>
    </row>
    <row r="398" spans="1:5" s="20" customFormat="1" ht="27" customHeight="1">
      <c r="A398" s="107" t="s">
        <v>14</v>
      </c>
      <c r="B398" s="334" t="s">
        <v>45</v>
      </c>
      <c r="C398" s="334"/>
      <c r="D398" s="334"/>
      <c r="E398" s="129">
        <f>E399+E406+E413</f>
        <v>419000</v>
      </c>
    </row>
    <row r="399" spans="1:5" s="20" customFormat="1" ht="27" customHeight="1">
      <c r="A399" s="338" t="s">
        <v>22</v>
      </c>
      <c r="B399" s="339"/>
      <c r="C399" s="339"/>
      <c r="D399" s="340"/>
      <c r="E399" s="139">
        <f>SUM(E400:E405)</f>
        <v>106000</v>
      </c>
    </row>
    <row r="400" spans="1:5" s="20" customFormat="1" ht="27" customHeight="1">
      <c r="A400" s="66">
        <v>1</v>
      </c>
      <c r="B400" s="300" t="s">
        <v>227</v>
      </c>
      <c r="C400" s="301"/>
      <c r="D400" s="302"/>
      <c r="E400" s="21">
        <v>1000</v>
      </c>
    </row>
    <row r="401" spans="1:5" s="20" customFormat="1" ht="27" customHeight="1">
      <c r="A401" s="66">
        <v>2</v>
      </c>
      <c r="B401" s="300" t="s">
        <v>228</v>
      </c>
      <c r="C401" s="301" t="s">
        <v>228</v>
      </c>
      <c r="D401" s="302" t="s">
        <v>228</v>
      </c>
      <c r="E401" s="193">
        <v>1000</v>
      </c>
    </row>
    <row r="402" spans="1:5" s="20" customFormat="1" ht="27" customHeight="1">
      <c r="A402" s="66">
        <v>3</v>
      </c>
      <c r="B402" s="300" t="s">
        <v>229</v>
      </c>
      <c r="C402" s="301" t="s">
        <v>229</v>
      </c>
      <c r="D402" s="302" t="s">
        <v>229</v>
      </c>
      <c r="E402" s="193">
        <v>1000</v>
      </c>
    </row>
    <row r="403" spans="1:5" s="20" customFormat="1" ht="27" customHeight="1">
      <c r="A403" s="66">
        <v>5</v>
      </c>
      <c r="B403" s="292" t="s">
        <v>232</v>
      </c>
      <c r="C403" s="293"/>
      <c r="D403" s="294"/>
      <c r="E403" s="222">
        <v>100000</v>
      </c>
    </row>
    <row r="404" spans="1:5" s="20" customFormat="1" ht="27" customHeight="1">
      <c r="A404" s="66">
        <v>6</v>
      </c>
      <c r="B404" s="292" t="s">
        <v>230</v>
      </c>
      <c r="C404" s="293"/>
      <c r="D404" s="294"/>
      <c r="E404" s="222">
        <v>1500</v>
      </c>
    </row>
    <row r="405" spans="1:5" s="20" customFormat="1" ht="27" customHeight="1">
      <c r="A405" s="66">
        <v>7</v>
      </c>
      <c r="B405" s="292" t="s">
        <v>231</v>
      </c>
      <c r="C405" s="293"/>
      <c r="D405" s="294"/>
      <c r="E405" s="193">
        <v>1500</v>
      </c>
    </row>
    <row r="406" spans="1:5" s="20" customFormat="1" ht="27" customHeight="1">
      <c r="A406" s="353" t="s">
        <v>34</v>
      </c>
      <c r="B406" s="354"/>
      <c r="C406" s="354"/>
      <c r="D406" s="355"/>
      <c r="E406" s="140">
        <f>SUM(E407:E412)</f>
        <v>7000</v>
      </c>
    </row>
    <row r="407" spans="1:5" s="20" customFormat="1" ht="27" customHeight="1">
      <c r="A407" s="19">
        <v>1</v>
      </c>
      <c r="B407" s="350" t="s">
        <v>233</v>
      </c>
      <c r="C407" s="351"/>
      <c r="D407" s="352"/>
      <c r="E407" s="222">
        <v>1000</v>
      </c>
    </row>
    <row r="408" spans="1:5" s="20" customFormat="1" ht="27" customHeight="1">
      <c r="A408" s="19">
        <v>2</v>
      </c>
      <c r="B408" s="350" t="s">
        <v>234</v>
      </c>
      <c r="C408" s="351"/>
      <c r="D408" s="352"/>
      <c r="E408" s="222">
        <v>1000</v>
      </c>
    </row>
    <row r="409" spans="1:5" s="20" customFormat="1" ht="27" customHeight="1">
      <c r="A409" s="19">
        <v>3</v>
      </c>
      <c r="B409" s="350" t="s">
        <v>235</v>
      </c>
      <c r="C409" s="351"/>
      <c r="D409" s="352"/>
      <c r="E409" s="222">
        <v>1000</v>
      </c>
    </row>
    <row r="410" spans="1:5" s="20" customFormat="1" ht="12.75">
      <c r="A410" s="210">
        <v>4</v>
      </c>
      <c r="B410" s="438" t="s">
        <v>420</v>
      </c>
      <c r="C410" s="439"/>
      <c r="D410" s="440"/>
      <c r="E410" s="266">
        <v>2000</v>
      </c>
    </row>
    <row r="411" spans="1:5" s="20" customFormat="1" ht="27.75" customHeight="1">
      <c r="A411" s="19">
        <v>5</v>
      </c>
      <c r="B411" s="350" t="s">
        <v>421</v>
      </c>
      <c r="C411" s="351"/>
      <c r="D411" s="352"/>
      <c r="E411" s="189">
        <v>1000</v>
      </c>
    </row>
    <row r="412" spans="1:5" s="20" customFormat="1" ht="27" customHeight="1">
      <c r="A412" s="19">
        <v>6</v>
      </c>
      <c r="B412" s="350" t="s">
        <v>422</v>
      </c>
      <c r="C412" s="351"/>
      <c r="D412" s="352"/>
      <c r="E412" s="189">
        <v>1000</v>
      </c>
    </row>
    <row r="413" spans="1:5" s="20" customFormat="1" ht="27" customHeight="1">
      <c r="A413" s="441" t="s">
        <v>46</v>
      </c>
      <c r="B413" s="441"/>
      <c r="C413" s="441"/>
      <c r="D413" s="441"/>
      <c r="E413" s="140">
        <f>SUM(E414:E450)</f>
        <v>306000</v>
      </c>
    </row>
    <row r="414" spans="1:5" s="20" customFormat="1" ht="12.75">
      <c r="A414" s="19">
        <v>1</v>
      </c>
      <c r="B414" s="330" t="s">
        <v>423</v>
      </c>
      <c r="C414" s="330" t="s">
        <v>249</v>
      </c>
      <c r="D414" s="330" t="s">
        <v>249</v>
      </c>
      <c r="E414" s="193">
        <v>1000</v>
      </c>
    </row>
    <row r="415" spans="1:5" s="20" customFormat="1" ht="12.75">
      <c r="A415" s="19">
        <v>2</v>
      </c>
      <c r="B415" s="330" t="s">
        <v>424</v>
      </c>
      <c r="C415" s="330" t="s">
        <v>250</v>
      </c>
      <c r="D415" s="330" t="s">
        <v>250</v>
      </c>
      <c r="E415" s="193">
        <v>170000</v>
      </c>
    </row>
    <row r="416" spans="1:5" s="20" customFormat="1" ht="12.75">
      <c r="A416" s="210">
        <v>3</v>
      </c>
      <c r="B416" s="428" t="s">
        <v>401</v>
      </c>
      <c r="C416" s="428" t="s">
        <v>251</v>
      </c>
      <c r="D416" s="428" t="s">
        <v>251</v>
      </c>
      <c r="E416" s="255">
        <v>1000</v>
      </c>
    </row>
    <row r="417" spans="1:5" s="20" customFormat="1" ht="12.75">
      <c r="A417" s="19">
        <v>4</v>
      </c>
      <c r="B417" s="330" t="s">
        <v>397</v>
      </c>
      <c r="C417" s="330" t="s">
        <v>252</v>
      </c>
      <c r="D417" s="330" t="s">
        <v>252</v>
      </c>
      <c r="E417" s="193">
        <v>1000</v>
      </c>
    </row>
    <row r="418" spans="1:5" s="20" customFormat="1" ht="12.75">
      <c r="A418" s="19">
        <v>5</v>
      </c>
      <c r="B418" s="330" t="s">
        <v>253</v>
      </c>
      <c r="C418" s="330" t="s">
        <v>253</v>
      </c>
      <c r="D418" s="330" t="s">
        <v>253</v>
      </c>
      <c r="E418" s="193">
        <v>1000</v>
      </c>
    </row>
    <row r="419" spans="1:5" s="20" customFormat="1" ht="12.75">
      <c r="A419" s="19">
        <v>6</v>
      </c>
      <c r="B419" s="330" t="s">
        <v>432</v>
      </c>
      <c r="C419" s="330" t="s">
        <v>254</v>
      </c>
      <c r="D419" s="330" t="s">
        <v>254</v>
      </c>
      <c r="E419" s="193">
        <v>1000</v>
      </c>
    </row>
    <row r="420" spans="1:5" s="20" customFormat="1" ht="12.75">
      <c r="A420" s="210">
        <v>7</v>
      </c>
      <c r="B420" s="428" t="s">
        <v>414</v>
      </c>
      <c r="C420" s="428" t="s">
        <v>253</v>
      </c>
      <c r="D420" s="428" t="s">
        <v>253</v>
      </c>
      <c r="E420" s="255">
        <v>1000</v>
      </c>
    </row>
    <row r="421" spans="1:5" s="20" customFormat="1" ht="12.75">
      <c r="A421" s="19">
        <v>8</v>
      </c>
      <c r="B421" s="330" t="s">
        <v>393</v>
      </c>
      <c r="C421" s="330" t="s">
        <v>255</v>
      </c>
      <c r="D421" s="330" t="s">
        <v>255</v>
      </c>
      <c r="E421" s="193">
        <v>1000</v>
      </c>
    </row>
    <row r="422" spans="1:5" s="20" customFormat="1" ht="12.75">
      <c r="A422" s="19">
        <v>9</v>
      </c>
      <c r="B422" s="330" t="s">
        <v>256</v>
      </c>
      <c r="C422" s="330" t="s">
        <v>256</v>
      </c>
      <c r="D422" s="330" t="s">
        <v>256</v>
      </c>
      <c r="E422" s="193">
        <v>1000</v>
      </c>
    </row>
    <row r="423" spans="1:5" s="20" customFormat="1" ht="12.75">
      <c r="A423" s="19">
        <v>10</v>
      </c>
      <c r="B423" s="330" t="s">
        <v>257</v>
      </c>
      <c r="C423" s="330" t="s">
        <v>257</v>
      </c>
      <c r="D423" s="330" t="s">
        <v>257</v>
      </c>
      <c r="E423" s="193">
        <v>1000</v>
      </c>
    </row>
    <row r="424" spans="1:5" s="20" customFormat="1" ht="12.75">
      <c r="A424" s="210">
        <v>11</v>
      </c>
      <c r="B424" s="428" t="s">
        <v>258</v>
      </c>
      <c r="C424" s="428" t="s">
        <v>258</v>
      </c>
      <c r="D424" s="428" t="s">
        <v>258</v>
      </c>
      <c r="E424" s="255">
        <v>1000</v>
      </c>
    </row>
    <row r="425" spans="1:5" s="20" customFormat="1" ht="12.75">
      <c r="A425" s="19">
        <v>12</v>
      </c>
      <c r="B425" s="330" t="s">
        <v>259</v>
      </c>
      <c r="C425" s="330" t="s">
        <v>259</v>
      </c>
      <c r="D425" s="330" t="s">
        <v>259</v>
      </c>
      <c r="E425" s="193">
        <v>1000</v>
      </c>
    </row>
    <row r="426" spans="1:5" s="20" customFormat="1" ht="28.5" customHeight="1">
      <c r="A426" s="19">
        <v>13</v>
      </c>
      <c r="B426" s="292" t="s">
        <v>370</v>
      </c>
      <c r="C426" s="293"/>
      <c r="D426" s="294"/>
      <c r="E426" s="193">
        <v>100000</v>
      </c>
    </row>
    <row r="427" spans="1:5" s="20" customFormat="1" ht="27" customHeight="1">
      <c r="A427" s="19">
        <v>14</v>
      </c>
      <c r="B427" s="330" t="s">
        <v>425</v>
      </c>
      <c r="C427" s="330" t="s">
        <v>260</v>
      </c>
      <c r="D427" s="330" t="s">
        <v>260</v>
      </c>
      <c r="E427" s="193">
        <v>1000</v>
      </c>
    </row>
    <row r="428" spans="1:5" s="20" customFormat="1" ht="27" customHeight="1">
      <c r="A428" s="19">
        <v>15</v>
      </c>
      <c r="B428" s="330" t="s">
        <v>426</v>
      </c>
      <c r="C428" s="330" t="s">
        <v>261</v>
      </c>
      <c r="D428" s="330" t="s">
        <v>261</v>
      </c>
      <c r="E428" s="193">
        <v>1500</v>
      </c>
    </row>
    <row r="429" spans="1:5" s="20" customFormat="1" ht="27" customHeight="1">
      <c r="A429" s="210">
        <v>16</v>
      </c>
      <c r="B429" s="428" t="s">
        <v>402</v>
      </c>
      <c r="C429" s="428" t="s">
        <v>262</v>
      </c>
      <c r="D429" s="428" t="s">
        <v>262</v>
      </c>
      <c r="E429" s="255">
        <v>1000</v>
      </c>
    </row>
    <row r="430" spans="1:5" s="20" customFormat="1" ht="27" customHeight="1">
      <c r="A430" s="19">
        <v>17</v>
      </c>
      <c r="B430" s="330" t="s">
        <v>398</v>
      </c>
      <c r="C430" s="330" t="s">
        <v>263</v>
      </c>
      <c r="D430" s="330" t="s">
        <v>263</v>
      </c>
      <c r="E430" s="193">
        <v>1000</v>
      </c>
    </row>
    <row r="431" spans="1:5" s="20" customFormat="1" ht="27" customHeight="1">
      <c r="A431" s="19">
        <v>18</v>
      </c>
      <c r="B431" s="330" t="s">
        <v>264</v>
      </c>
      <c r="C431" s="330" t="s">
        <v>264</v>
      </c>
      <c r="D431" s="330" t="s">
        <v>264</v>
      </c>
      <c r="E431" s="193">
        <v>1000</v>
      </c>
    </row>
    <row r="432" spans="1:5" s="20" customFormat="1" ht="27" customHeight="1">
      <c r="A432" s="19">
        <v>19</v>
      </c>
      <c r="B432" s="330" t="s">
        <v>433</v>
      </c>
      <c r="C432" s="330" t="s">
        <v>265</v>
      </c>
      <c r="D432" s="330" t="s">
        <v>265</v>
      </c>
      <c r="E432" s="193">
        <v>1000</v>
      </c>
    </row>
    <row r="433" spans="1:5" s="20" customFormat="1" ht="27" customHeight="1">
      <c r="A433" s="210">
        <v>20</v>
      </c>
      <c r="B433" s="428" t="s">
        <v>417</v>
      </c>
      <c r="C433" s="428" t="s">
        <v>264</v>
      </c>
      <c r="D433" s="428" t="s">
        <v>264</v>
      </c>
      <c r="E433" s="255">
        <v>1000</v>
      </c>
    </row>
    <row r="434" spans="1:5" s="20" customFormat="1" ht="27" customHeight="1">
      <c r="A434" s="19">
        <v>21</v>
      </c>
      <c r="B434" s="330" t="s">
        <v>394</v>
      </c>
      <c r="C434" s="330" t="s">
        <v>266</v>
      </c>
      <c r="D434" s="330" t="s">
        <v>266</v>
      </c>
      <c r="E434" s="193">
        <v>1000</v>
      </c>
    </row>
    <row r="435" spans="1:5" s="20" customFormat="1" ht="27" customHeight="1">
      <c r="A435" s="19">
        <v>22</v>
      </c>
      <c r="B435" s="330" t="s">
        <v>267</v>
      </c>
      <c r="C435" s="330" t="s">
        <v>267</v>
      </c>
      <c r="D435" s="330" t="s">
        <v>267</v>
      </c>
      <c r="E435" s="193">
        <v>1000</v>
      </c>
    </row>
    <row r="436" spans="1:5" s="20" customFormat="1" ht="27" customHeight="1">
      <c r="A436" s="19">
        <v>23</v>
      </c>
      <c r="B436" s="330" t="s">
        <v>268</v>
      </c>
      <c r="C436" s="330" t="s">
        <v>268</v>
      </c>
      <c r="D436" s="330" t="s">
        <v>268</v>
      </c>
      <c r="E436" s="193">
        <v>1000</v>
      </c>
    </row>
    <row r="437" spans="1:5" s="20" customFormat="1" ht="27" customHeight="1">
      <c r="A437" s="210">
        <v>24</v>
      </c>
      <c r="B437" s="428" t="s">
        <v>269</v>
      </c>
      <c r="C437" s="428" t="s">
        <v>269</v>
      </c>
      <c r="D437" s="428" t="s">
        <v>269</v>
      </c>
      <c r="E437" s="255">
        <v>1000</v>
      </c>
    </row>
    <row r="438" spans="1:5" s="20" customFormat="1" ht="25.5" customHeight="1">
      <c r="A438" s="19">
        <v>25</v>
      </c>
      <c r="B438" s="330" t="s">
        <v>270</v>
      </c>
      <c r="C438" s="330" t="s">
        <v>270</v>
      </c>
      <c r="D438" s="330" t="s">
        <v>270</v>
      </c>
      <c r="E438" s="193">
        <v>1000</v>
      </c>
    </row>
    <row r="439" spans="1:5" s="20" customFormat="1" ht="26.25" customHeight="1">
      <c r="A439" s="19">
        <v>26</v>
      </c>
      <c r="B439" s="330" t="s">
        <v>427</v>
      </c>
      <c r="C439" s="330" t="s">
        <v>271</v>
      </c>
      <c r="D439" s="330" t="s">
        <v>271</v>
      </c>
      <c r="E439" s="193">
        <v>1000</v>
      </c>
    </row>
    <row r="440" spans="1:5" s="20" customFormat="1" ht="30" customHeight="1">
      <c r="A440" s="19">
        <v>27</v>
      </c>
      <c r="B440" s="330" t="s">
        <v>428</v>
      </c>
      <c r="C440" s="330" t="s">
        <v>272</v>
      </c>
      <c r="D440" s="330" t="s">
        <v>272</v>
      </c>
      <c r="E440" s="193">
        <v>1500</v>
      </c>
    </row>
    <row r="441" spans="1:5" s="20" customFormat="1" ht="25.5" customHeight="1">
      <c r="A441" s="210">
        <v>28</v>
      </c>
      <c r="B441" s="428" t="s">
        <v>403</v>
      </c>
      <c r="C441" s="428" t="s">
        <v>273</v>
      </c>
      <c r="D441" s="428" t="s">
        <v>273</v>
      </c>
      <c r="E441" s="255">
        <v>1000</v>
      </c>
    </row>
    <row r="442" spans="1:5" s="20" customFormat="1" ht="27" customHeight="1">
      <c r="A442" s="19">
        <v>29</v>
      </c>
      <c r="B442" s="330" t="s">
        <v>399</v>
      </c>
      <c r="C442" s="330" t="s">
        <v>274</v>
      </c>
      <c r="D442" s="330" t="s">
        <v>274</v>
      </c>
      <c r="E442" s="193">
        <v>1000</v>
      </c>
    </row>
    <row r="443" spans="1:5" s="20" customFormat="1" ht="27.75" customHeight="1">
      <c r="A443" s="19">
        <v>30</v>
      </c>
      <c r="B443" s="330" t="s">
        <v>275</v>
      </c>
      <c r="C443" s="330" t="s">
        <v>275</v>
      </c>
      <c r="D443" s="330" t="s">
        <v>275</v>
      </c>
      <c r="E443" s="193">
        <v>1000</v>
      </c>
    </row>
    <row r="444" spans="1:5" s="20" customFormat="1" ht="27.75" customHeight="1">
      <c r="A444" s="19">
        <v>31</v>
      </c>
      <c r="B444" s="330" t="s">
        <v>434</v>
      </c>
      <c r="C444" s="330" t="s">
        <v>276</v>
      </c>
      <c r="D444" s="330" t="s">
        <v>276</v>
      </c>
      <c r="E444" s="193">
        <v>1000</v>
      </c>
    </row>
    <row r="445" spans="1:5" s="20" customFormat="1" ht="26.25" customHeight="1">
      <c r="A445" s="210">
        <v>32</v>
      </c>
      <c r="B445" s="428" t="s">
        <v>418</v>
      </c>
      <c r="C445" s="428" t="s">
        <v>253</v>
      </c>
      <c r="D445" s="428" t="s">
        <v>253</v>
      </c>
      <c r="E445" s="255">
        <v>1000</v>
      </c>
    </row>
    <row r="446" spans="1:5" ht="24.75" customHeight="1">
      <c r="A446" s="19">
        <v>33</v>
      </c>
      <c r="B446" s="330" t="s">
        <v>395</v>
      </c>
      <c r="C446" s="330" t="s">
        <v>277</v>
      </c>
      <c r="D446" s="330" t="s">
        <v>277</v>
      </c>
      <c r="E446" s="193">
        <v>1000</v>
      </c>
    </row>
    <row r="447" spans="1:5" ht="31.5" customHeight="1">
      <c r="A447" s="19">
        <v>34</v>
      </c>
      <c r="B447" s="330" t="s">
        <v>278</v>
      </c>
      <c r="C447" s="330" t="s">
        <v>278</v>
      </c>
      <c r="D447" s="330" t="s">
        <v>278</v>
      </c>
      <c r="E447" s="193">
        <v>1000</v>
      </c>
    </row>
    <row r="448" spans="1:5" s="20" customFormat="1" ht="32.25" customHeight="1">
      <c r="A448" s="19">
        <v>35</v>
      </c>
      <c r="B448" s="330" t="s">
        <v>279</v>
      </c>
      <c r="C448" s="330" t="s">
        <v>279</v>
      </c>
      <c r="D448" s="330" t="s">
        <v>279</v>
      </c>
      <c r="E448" s="193">
        <v>1000</v>
      </c>
    </row>
    <row r="449" spans="1:7" ht="27" customHeight="1">
      <c r="A449" s="19">
        <v>36</v>
      </c>
      <c r="B449" s="330" t="s">
        <v>280</v>
      </c>
      <c r="C449" s="330" t="s">
        <v>280</v>
      </c>
      <c r="D449" s="330" t="s">
        <v>280</v>
      </c>
      <c r="E449" s="193">
        <v>1000</v>
      </c>
      <c r="F449" s="20"/>
      <c r="G449" s="20"/>
    </row>
    <row r="450" spans="1:7" ht="27" customHeight="1" thickBot="1">
      <c r="A450" s="19">
        <v>37</v>
      </c>
      <c r="B450" s="330" t="s">
        <v>281</v>
      </c>
      <c r="C450" s="330" t="s">
        <v>281</v>
      </c>
      <c r="D450" s="330" t="s">
        <v>281</v>
      </c>
      <c r="E450" s="193">
        <v>1000</v>
      </c>
      <c r="F450" s="20"/>
      <c r="G450" s="20"/>
    </row>
    <row r="451" spans="1:6" ht="21" customHeight="1">
      <c r="A451" s="435" t="s">
        <v>325</v>
      </c>
      <c r="B451" s="436"/>
      <c r="C451" s="436"/>
      <c r="D451" s="437"/>
      <c r="E451" s="132">
        <f>E398+E397+E374+E367+E366</f>
        <v>2056254</v>
      </c>
      <c r="F451" s="20"/>
    </row>
    <row r="452" spans="1:5" ht="12.75">
      <c r="A452" s="9"/>
      <c r="B452" s="8"/>
      <c r="C452" s="10"/>
      <c r="D452"/>
      <c r="E452"/>
    </row>
    <row r="453" spans="1:5" ht="12.75">
      <c r="A453" s="9"/>
      <c r="B453" s="8"/>
      <c r="C453" s="10"/>
      <c r="D453"/>
      <c r="E453"/>
    </row>
    <row r="454" spans="1:5" ht="12.75">
      <c r="A454" s="9"/>
      <c r="B454" s="8"/>
      <c r="C454" s="10"/>
      <c r="D454"/>
      <c r="E454"/>
    </row>
    <row r="455" spans="1:5" ht="18" customHeight="1">
      <c r="A455" s="427" t="s">
        <v>31</v>
      </c>
      <c r="B455" s="427"/>
      <c r="C455" s="427"/>
      <c r="D455"/>
      <c r="E455"/>
    </row>
    <row r="456" spans="1:5" ht="12.75">
      <c r="A456" s="433" t="s">
        <v>32</v>
      </c>
      <c r="B456" s="433"/>
      <c r="C456" s="433"/>
      <c r="D456" s="432" t="s">
        <v>38</v>
      </c>
      <c r="E456" s="432"/>
    </row>
    <row r="457" spans="1:5" ht="12.75">
      <c r="A457" s="434" t="s">
        <v>35</v>
      </c>
      <c r="B457" s="434"/>
      <c r="C457" s="434"/>
      <c r="D457" s="431" t="s">
        <v>33</v>
      </c>
      <c r="E457" s="431"/>
    </row>
    <row r="458" spans="1:5" ht="33.75" customHeight="1">
      <c r="A458" s="9"/>
      <c r="B458" s="8"/>
      <c r="C458" s="10"/>
      <c r="D458"/>
      <c r="E458"/>
    </row>
    <row r="459" spans="1:16" ht="12.75">
      <c r="A459" s="9"/>
      <c r="B459" s="8"/>
      <c r="C459" s="10"/>
      <c r="D459"/>
      <c r="E459"/>
      <c r="N459" s="20"/>
      <c r="O459" s="20"/>
      <c r="P459" s="20"/>
    </row>
    <row r="460" spans="1:16" ht="17.25" customHeight="1">
      <c r="A460" s="9"/>
      <c r="B460" s="8"/>
      <c r="C460" s="10"/>
      <c r="D460"/>
      <c r="E460"/>
      <c r="N460" s="20"/>
      <c r="O460" s="20"/>
      <c r="P460" s="20"/>
    </row>
    <row r="461" spans="1:16" ht="17.25" customHeight="1">
      <c r="A461" s="9"/>
      <c r="B461" s="8"/>
      <c r="C461" s="10"/>
      <c r="D461"/>
      <c r="E461"/>
      <c r="N461" s="20"/>
      <c r="O461" s="20"/>
      <c r="P461" s="20"/>
    </row>
    <row r="462" spans="1:16" ht="17.25" customHeight="1">
      <c r="A462" s="9"/>
      <c r="B462" s="8"/>
      <c r="C462" s="10"/>
      <c r="D462"/>
      <c r="E462"/>
      <c r="N462" s="20"/>
      <c r="O462" s="20"/>
      <c r="P462" s="20"/>
    </row>
    <row r="463" spans="1:16" ht="17.25" customHeight="1">
      <c r="A463" s="115"/>
      <c r="B463" s="116"/>
      <c r="C463" s="116"/>
      <c r="D463" s="116"/>
      <c r="E463" s="117"/>
      <c r="N463" s="20"/>
      <c r="O463" s="20"/>
      <c r="P463" s="20"/>
    </row>
    <row r="464" spans="1:16" ht="29.25" customHeight="1">
      <c r="A464" s="118"/>
      <c r="B464" s="429"/>
      <c r="C464" s="429"/>
      <c r="D464" s="429"/>
      <c r="E464" s="117"/>
      <c r="N464" s="20"/>
      <c r="O464" s="20"/>
      <c r="P464" s="20"/>
    </row>
    <row r="465" spans="1:16" ht="29.25" customHeight="1">
      <c r="A465" s="118"/>
      <c r="B465" s="430"/>
      <c r="C465" s="430"/>
      <c r="D465" s="430"/>
      <c r="E465" s="117"/>
      <c r="N465" s="20"/>
      <c r="O465" s="20"/>
      <c r="P465" s="20"/>
    </row>
    <row r="466" spans="1:16" ht="29.25" customHeight="1">
      <c r="A466" s="118"/>
      <c r="B466" s="430"/>
      <c r="C466" s="430"/>
      <c r="D466" s="430"/>
      <c r="E466" s="117"/>
      <c r="N466" s="20"/>
      <c r="O466" s="20"/>
      <c r="P466" s="20"/>
    </row>
    <row r="467" spans="1:16" ht="55.5" customHeight="1">
      <c r="A467" s="118"/>
      <c r="B467" s="429"/>
      <c r="C467" s="429"/>
      <c r="D467" s="429"/>
      <c r="E467" s="117"/>
      <c r="N467" s="20"/>
      <c r="O467" s="20"/>
      <c r="P467" s="20"/>
    </row>
    <row r="468" spans="1:16" ht="31.5" customHeight="1">
      <c r="A468" s="118"/>
      <c r="B468" s="429"/>
      <c r="C468" s="429"/>
      <c r="D468" s="429"/>
      <c r="E468" s="117"/>
      <c r="N468" s="20"/>
      <c r="O468" s="20"/>
      <c r="P468" s="20"/>
    </row>
    <row r="469" spans="1:16" ht="12.75">
      <c r="A469" s="119"/>
      <c r="B469" s="120"/>
      <c r="C469" s="121"/>
      <c r="D469" s="45"/>
      <c r="E469" s="45"/>
      <c r="N469" s="20"/>
      <c r="O469" s="20"/>
      <c r="P469" s="20"/>
    </row>
    <row r="470" spans="1:16" ht="12.75">
      <c r="A470" s="119"/>
      <c r="B470" s="120"/>
      <c r="C470" s="121"/>
      <c r="D470" s="45"/>
      <c r="E470" s="45"/>
      <c r="N470" s="20"/>
      <c r="O470" s="20"/>
      <c r="P470" s="20"/>
    </row>
    <row r="471" spans="1:16" ht="12.75">
      <c r="A471" s="9"/>
      <c r="B471" s="8"/>
      <c r="C471" s="10"/>
      <c r="D471"/>
      <c r="E471"/>
      <c r="N471" s="20"/>
      <c r="O471" s="20"/>
      <c r="P471" s="20"/>
    </row>
    <row r="472" spans="1:16" ht="12.75">
      <c r="A472" s="9"/>
      <c r="B472" s="8"/>
      <c r="C472" s="10"/>
      <c r="D472"/>
      <c r="E472"/>
      <c r="N472" s="20"/>
      <c r="O472" s="20"/>
      <c r="P472" s="20"/>
    </row>
    <row r="473" spans="1:16" ht="12.75">
      <c r="A473" s="9"/>
      <c r="B473" s="8"/>
      <c r="C473" s="10"/>
      <c r="D473"/>
      <c r="E473"/>
      <c r="N473" s="20"/>
      <c r="O473" s="20"/>
      <c r="P473" s="20"/>
    </row>
    <row r="474" spans="1:16" ht="14.25" customHeight="1">
      <c r="A474" s="9"/>
      <c r="B474" s="8"/>
      <c r="C474" s="10"/>
      <c r="D474"/>
      <c r="E474"/>
      <c r="N474" s="20"/>
      <c r="O474" s="20"/>
      <c r="P474" s="20"/>
    </row>
    <row r="475" spans="1:16" ht="13.5" customHeight="1">
      <c r="A475" s="9"/>
      <c r="B475" s="8"/>
      <c r="C475" s="10"/>
      <c r="D475"/>
      <c r="E475"/>
      <c r="N475" s="20"/>
      <c r="O475" s="20"/>
      <c r="P475" s="20"/>
    </row>
    <row r="476" spans="1:16" ht="12.75">
      <c r="A476" s="9"/>
      <c r="B476" s="8"/>
      <c r="C476" s="10"/>
      <c r="D476"/>
      <c r="E476"/>
      <c r="N476" s="20"/>
      <c r="O476" s="20"/>
      <c r="P476" s="20"/>
    </row>
    <row r="477" spans="1:16" ht="12.75">
      <c r="A477" s="9"/>
      <c r="B477" s="8"/>
      <c r="C477" s="10"/>
      <c r="D477"/>
      <c r="E477"/>
      <c r="N477" s="45"/>
      <c r="O477" s="45"/>
      <c r="P477" s="20"/>
    </row>
    <row r="478" spans="1:16" ht="12.75">
      <c r="A478" s="9"/>
      <c r="B478" s="8"/>
      <c r="C478" s="10"/>
      <c r="D478"/>
      <c r="E478"/>
      <c r="N478" s="426"/>
      <c r="O478" s="426"/>
      <c r="P478" s="20"/>
    </row>
    <row r="479" spans="1:16" ht="12.75">
      <c r="A479" s="9"/>
      <c r="B479" s="8" t="s">
        <v>17</v>
      </c>
      <c r="C479" s="10"/>
      <c r="D479"/>
      <c r="E479"/>
      <c r="N479" s="20"/>
      <c r="O479" s="45"/>
      <c r="P479" s="20"/>
    </row>
    <row r="480" spans="1:16" ht="12.75">
      <c r="A480" s="9"/>
      <c r="B480" s="8"/>
      <c r="C480" s="10"/>
      <c r="D480"/>
      <c r="E480"/>
      <c r="N480" s="20"/>
      <c r="O480" s="45"/>
      <c r="P480" s="20"/>
    </row>
    <row r="481" spans="1:16" ht="12.75">
      <c r="A481" s="9"/>
      <c r="B481" s="8"/>
      <c r="C481" s="10"/>
      <c r="D481"/>
      <c r="E481"/>
      <c r="N481" s="20"/>
      <c r="O481" s="45"/>
      <c r="P481" s="20"/>
    </row>
    <row r="482" spans="1:16" ht="12.75">
      <c r="A482" s="9"/>
      <c r="B482" s="8"/>
      <c r="C482" s="10"/>
      <c r="D482"/>
      <c r="E482"/>
      <c r="N482" s="20"/>
      <c r="O482" s="45"/>
      <c r="P482" s="20"/>
    </row>
    <row r="483" spans="1:16" ht="12.75">
      <c r="A483" s="9"/>
      <c r="B483" s="8"/>
      <c r="C483" s="10"/>
      <c r="D483"/>
      <c r="E483"/>
      <c r="N483" s="20"/>
      <c r="O483" s="20"/>
      <c r="P483" s="20"/>
    </row>
    <row r="484" spans="1:16" ht="12.75">
      <c r="A484" s="9"/>
      <c r="B484" s="8"/>
      <c r="C484" s="10"/>
      <c r="D484"/>
      <c r="E484"/>
      <c r="N484" s="20"/>
      <c r="O484" s="20"/>
      <c r="P484" s="20"/>
    </row>
    <row r="485" spans="1:5" ht="12.75">
      <c r="A485" s="9"/>
      <c r="B485" s="8"/>
      <c r="C485" s="10"/>
      <c r="D485"/>
      <c r="E485"/>
    </row>
    <row r="486" spans="1:5" ht="12.75">
      <c r="A486" s="9"/>
      <c r="B486" s="8"/>
      <c r="C486" s="10"/>
      <c r="D486"/>
      <c r="E486"/>
    </row>
    <row r="487" spans="1:5" ht="12.75">
      <c r="A487" s="9"/>
      <c r="B487" s="8"/>
      <c r="C487" s="10"/>
      <c r="D487"/>
      <c r="E487"/>
    </row>
    <row r="488" spans="1:5" ht="12.75">
      <c r="A488" s="9"/>
      <c r="B488" s="8"/>
      <c r="C488" s="10"/>
      <c r="D488"/>
      <c r="E488"/>
    </row>
    <row r="489" spans="1:5" ht="12.75">
      <c r="A489" s="9"/>
      <c r="B489" s="8"/>
      <c r="C489" s="10"/>
      <c r="D489"/>
      <c r="E489"/>
    </row>
    <row r="490" spans="1:5" ht="12.75">
      <c r="A490" s="9"/>
      <c r="B490" s="8"/>
      <c r="C490" s="10"/>
      <c r="D490"/>
      <c r="E490"/>
    </row>
    <row r="491" spans="1:5" ht="12.75">
      <c r="A491" s="9"/>
      <c r="B491" s="8"/>
      <c r="C491" s="10"/>
      <c r="D491"/>
      <c r="E491"/>
    </row>
    <row r="492" spans="1:5" ht="12.75">
      <c r="A492" s="9"/>
      <c r="B492" s="8"/>
      <c r="C492" s="10"/>
      <c r="D492"/>
      <c r="E492"/>
    </row>
    <row r="493" spans="1:5" ht="12.75">
      <c r="A493" s="9"/>
      <c r="B493" s="8"/>
      <c r="C493" s="10"/>
      <c r="D493"/>
      <c r="E493"/>
    </row>
    <row r="494" spans="1:5" ht="12.75">
      <c r="A494" s="9"/>
      <c r="B494" s="8"/>
      <c r="C494" s="10"/>
      <c r="D494"/>
      <c r="E494"/>
    </row>
    <row r="495" spans="1:5" ht="12.75">
      <c r="A495" s="9"/>
      <c r="B495" s="8"/>
      <c r="C495" s="10"/>
      <c r="D495"/>
      <c r="E495"/>
    </row>
    <row r="496" spans="1:5" ht="12.75">
      <c r="A496" s="9"/>
      <c r="B496" s="8"/>
      <c r="C496" s="10"/>
      <c r="D496"/>
      <c r="E496"/>
    </row>
    <row r="497" spans="1:5" ht="12.75">
      <c r="A497" s="9"/>
      <c r="B497" s="8"/>
      <c r="C497" s="10"/>
      <c r="D497"/>
      <c r="E497"/>
    </row>
    <row r="498" spans="1:5" ht="12.75">
      <c r="A498" s="9"/>
      <c r="B498" s="8"/>
      <c r="C498" s="10"/>
      <c r="D498"/>
      <c r="E498"/>
    </row>
    <row r="499" spans="1:5" ht="12.75">
      <c r="A499" s="9"/>
      <c r="B499" s="8"/>
      <c r="C499" s="10"/>
      <c r="D499"/>
      <c r="E499"/>
    </row>
    <row r="500" spans="1:5" ht="12.75">
      <c r="A500" s="9"/>
      <c r="B500" s="8"/>
      <c r="C500" s="10"/>
      <c r="D500"/>
      <c r="E500"/>
    </row>
    <row r="501" spans="1:5" ht="12.75">
      <c r="A501" s="9"/>
      <c r="B501" s="8"/>
      <c r="C501" s="10"/>
      <c r="D501"/>
      <c r="E501"/>
    </row>
    <row r="502" spans="1:5" ht="12.75">
      <c r="A502" s="9"/>
      <c r="B502" s="8"/>
      <c r="C502" s="10"/>
      <c r="D502"/>
      <c r="E502"/>
    </row>
    <row r="503" spans="1:5" ht="12.75">
      <c r="A503" s="9"/>
      <c r="B503" s="8"/>
      <c r="C503" s="10"/>
      <c r="D503"/>
      <c r="E503"/>
    </row>
    <row r="504" spans="1:5" ht="12.75">
      <c r="A504" s="9"/>
      <c r="B504" s="8"/>
      <c r="C504" s="10"/>
      <c r="D504"/>
      <c r="E504"/>
    </row>
    <row r="505" spans="1:5" ht="12.75">
      <c r="A505" s="9"/>
      <c r="B505" s="8"/>
      <c r="C505" s="10"/>
      <c r="D505"/>
      <c r="E505"/>
    </row>
    <row r="506" spans="1:5" ht="12.75">
      <c r="A506" s="9"/>
      <c r="B506" s="8"/>
      <c r="C506" s="10"/>
      <c r="D506"/>
      <c r="E506"/>
    </row>
    <row r="507" spans="1:5" ht="12.75">
      <c r="A507" s="9"/>
      <c r="B507" s="8"/>
      <c r="C507" s="10"/>
      <c r="D507"/>
      <c r="E507"/>
    </row>
    <row r="508" spans="1:5" ht="12.75">
      <c r="A508" s="9"/>
      <c r="B508" s="8"/>
      <c r="C508" s="10"/>
      <c r="D508"/>
      <c r="E508"/>
    </row>
    <row r="509" spans="1:5" ht="12.75">
      <c r="A509" s="9"/>
      <c r="B509" s="8"/>
      <c r="C509" s="10"/>
      <c r="D509"/>
      <c r="E509"/>
    </row>
    <row r="510" spans="1:5" ht="12.75">
      <c r="A510" s="9"/>
      <c r="B510" s="8"/>
      <c r="C510" s="10"/>
      <c r="D510"/>
      <c r="E510"/>
    </row>
    <row r="511" spans="1:5" ht="12.75">
      <c r="A511" s="9"/>
      <c r="B511" s="8"/>
      <c r="C511" s="10"/>
      <c r="D511"/>
      <c r="E511"/>
    </row>
    <row r="512" spans="1:5" ht="12.75">
      <c r="A512" s="9"/>
      <c r="B512" s="8"/>
      <c r="C512" s="10"/>
      <c r="D512"/>
      <c r="E512"/>
    </row>
    <row r="513" spans="1:5" ht="12.75">
      <c r="A513" s="9"/>
      <c r="B513" s="8"/>
      <c r="C513" s="10"/>
      <c r="D513"/>
      <c r="E513"/>
    </row>
    <row r="514" spans="1:5" ht="12.75">
      <c r="A514" s="9"/>
      <c r="B514" s="8"/>
      <c r="C514" s="10"/>
      <c r="D514"/>
      <c r="E514"/>
    </row>
    <row r="515" spans="1:5" ht="12.75">
      <c r="A515" s="9"/>
      <c r="B515" s="8"/>
      <c r="C515" s="10"/>
      <c r="D515"/>
      <c r="E515"/>
    </row>
    <row r="516" spans="1:5" ht="12.75">
      <c r="A516" s="9"/>
      <c r="B516" s="8"/>
      <c r="C516" s="10"/>
      <c r="D516"/>
      <c r="E516"/>
    </row>
    <row r="517" spans="1:5" ht="12.75">
      <c r="A517" s="9"/>
      <c r="B517" s="8"/>
      <c r="C517" s="10"/>
      <c r="D517"/>
      <c r="E517"/>
    </row>
    <row r="518" spans="1:5" ht="12.75">
      <c r="A518" s="9"/>
      <c r="B518" s="8"/>
      <c r="C518" s="10"/>
      <c r="D518"/>
      <c r="E518"/>
    </row>
    <row r="519" spans="1:5" ht="12.75">
      <c r="A519" s="9"/>
      <c r="B519" s="8"/>
      <c r="C519" s="10"/>
      <c r="D519"/>
      <c r="E519"/>
    </row>
    <row r="520" spans="1:5" ht="12.75">
      <c r="A520" s="9"/>
      <c r="B520" s="8"/>
      <c r="C520" s="10"/>
      <c r="D520"/>
      <c r="E520"/>
    </row>
    <row r="521" spans="1:5" ht="12.75">
      <c r="A521" s="9"/>
      <c r="B521" s="8"/>
      <c r="C521" s="10"/>
      <c r="D521"/>
      <c r="E521"/>
    </row>
    <row r="522" spans="1:5" ht="12.75">
      <c r="A522" s="9"/>
      <c r="B522" s="8"/>
      <c r="C522" s="10"/>
      <c r="D522"/>
      <c r="E522"/>
    </row>
    <row r="523" spans="1:5" ht="12.75">
      <c r="A523" s="9"/>
      <c r="B523" s="8"/>
      <c r="C523" s="10"/>
      <c r="D523"/>
      <c r="E523"/>
    </row>
    <row r="524" spans="1:5" ht="12.75">
      <c r="A524" s="9"/>
      <c r="B524" s="8"/>
      <c r="C524" s="10"/>
      <c r="D524"/>
      <c r="E524"/>
    </row>
    <row r="525" spans="1:5" ht="12.75">
      <c r="A525" s="9"/>
      <c r="B525" s="8"/>
      <c r="C525" s="10"/>
      <c r="D525"/>
      <c r="E525"/>
    </row>
    <row r="526" spans="1:5" ht="12.75">
      <c r="A526" s="9"/>
      <c r="B526" s="8"/>
      <c r="C526" s="10"/>
      <c r="D526"/>
      <c r="E526"/>
    </row>
    <row r="527" spans="1:5" ht="12.75">
      <c r="A527" s="9"/>
      <c r="B527" s="8"/>
      <c r="C527" s="10"/>
      <c r="D527"/>
      <c r="E527"/>
    </row>
    <row r="528" spans="1:5" ht="12.75">
      <c r="A528" s="9"/>
      <c r="B528" s="8"/>
      <c r="C528" s="10"/>
      <c r="D528"/>
      <c r="E528"/>
    </row>
    <row r="529" spans="1:5" ht="12.75">
      <c r="A529" s="9"/>
      <c r="B529" s="8"/>
      <c r="C529" s="10"/>
      <c r="D529"/>
      <c r="E529"/>
    </row>
    <row r="530" spans="1:5" ht="12.75">
      <c r="A530" s="9"/>
      <c r="B530" s="8"/>
      <c r="C530" s="10"/>
      <c r="D530"/>
      <c r="E530"/>
    </row>
    <row r="531" spans="1:5" ht="12.75">
      <c r="A531" s="9"/>
      <c r="B531" s="8"/>
      <c r="C531" s="10"/>
      <c r="D531"/>
      <c r="E531"/>
    </row>
    <row r="532" spans="1:5" ht="12.75">
      <c r="A532" s="9"/>
      <c r="B532" s="8"/>
      <c r="C532" s="10"/>
      <c r="D532"/>
      <c r="E532"/>
    </row>
    <row r="533" spans="1:5" ht="12.75">
      <c r="A533" s="9"/>
      <c r="B533" s="8"/>
      <c r="C533" s="10"/>
      <c r="D533"/>
      <c r="E533"/>
    </row>
    <row r="534" spans="1:5" ht="12.75">
      <c r="A534" s="9"/>
      <c r="B534" s="8"/>
      <c r="C534" s="10"/>
      <c r="D534"/>
      <c r="E534"/>
    </row>
    <row r="535" spans="1:5" ht="12.75">
      <c r="A535" s="9"/>
      <c r="B535" s="8"/>
      <c r="C535" s="10"/>
      <c r="D535"/>
      <c r="E535"/>
    </row>
    <row r="536" spans="1:5" ht="12.75">
      <c r="A536" s="9"/>
      <c r="B536" s="8"/>
      <c r="C536" s="10"/>
      <c r="D536"/>
      <c r="E536"/>
    </row>
    <row r="537" spans="1:5" ht="12.75">
      <c r="A537" s="9"/>
      <c r="B537" s="8"/>
      <c r="C537" s="10"/>
      <c r="D537"/>
      <c r="E537"/>
    </row>
    <row r="538" spans="1:5" ht="12.75">
      <c r="A538" s="9"/>
      <c r="B538" s="8"/>
      <c r="C538" s="10"/>
      <c r="D538"/>
      <c r="E538"/>
    </row>
    <row r="539" spans="1:5" ht="12.75">
      <c r="A539" s="9"/>
      <c r="B539" s="8"/>
      <c r="C539" s="10"/>
      <c r="D539"/>
      <c r="E539"/>
    </row>
    <row r="540" spans="1:5" ht="12.75">
      <c r="A540" s="9"/>
      <c r="B540" s="8"/>
      <c r="C540" s="10"/>
      <c r="D540"/>
      <c r="E540"/>
    </row>
    <row r="541" spans="1:5" ht="12.75">
      <c r="A541" s="9"/>
      <c r="B541" s="8"/>
      <c r="C541" s="10"/>
      <c r="D541"/>
      <c r="E541"/>
    </row>
    <row r="542" spans="1:5" ht="12.75">
      <c r="A542" s="2"/>
      <c r="C542" s="3"/>
      <c r="D542"/>
      <c r="E542"/>
    </row>
    <row r="543" spans="1:5" ht="12.75">
      <c r="A543" s="2"/>
      <c r="C543" s="3"/>
      <c r="D543"/>
      <c r="E543"/>
    </row>
    <row r="544" spans="1:5" ht="12.75">
      <c r="A544" s="2"/>
      <c r="C544" s="3"/>
      <c r="D544"/>
      <c r="E544"/>
    </row>
    <row r="545" spans="1:5" ht="12.75">
      <c r="A545" s="2"/>
      <c r="C545" s="3"/>
      <c r="D545"/>
      <c r="E545"/>
    </row>
    <row r="546" spans="1:5" ht="12.75">
      <c r="A546" s="2"/>
      <c r="C546" s="3"/>
      <c r="D546"/>
      <c r="E546"/>
    </row>
    <row r="547" spans="1:5" ht="12.75">
      <c r="A547" s="2"/>
      <c r="C547" s="3"/>
      <c r="D547"/>
      <c r="E547"/>
    </row>
    <row r="548" spans="1:5" ht="12.75">
      <c r="A548" s="2"/>
      <c r="C548" s="3"/>
      <c r="D548"/>
      <c r="E548"/>
    </row>
    <row r="549" spans="1:5" ht="12.75">
      <c r="A549" s="2"/>
      <c r="C549" s="3"/>
      <c r="D549"/>
      <c r="E549"/>
    </row>
    <row r="550" spans="1:5" ht="12.75">
      <c r="A550" s="2"/>
      <c r="C550" s="3"/>
      <c r="D550"/>
      <c r="E550"/>
    </row>
    <row r="551" spans="1:5" ht="12.75">
      <c r="A551" s="2"/>
      <c r="C551" s="3"/>
      <c r="D551"/>
      <c r="E551"/>
    </row>
    <row r="552" spans="1:5" ht="12.75">
      <c r="A552" s="2"/>
      <c r="C552" s="3"/>
      <c r="D552"/>
      <c r="E552"/>
    </row>
    <row r="553" spans="1:5" ht="12.75">
      <c r="A553" s="2"/>
      <c r="C553" s="3"/>
      <c r="D553"/>
      <c r="E553"/>
    </row>
    <row r="554" spans="1:5" ht="12.75">
      <c r="A554" s="2"/>
      <c r="C554" s="3"/>
      <c r="D554"/>
      <c r="E554"/>
    </row>
    <row r="555" spans="1:5" ht="12.75">
      <c r="A555" s="2"/>
      <c r="C555" s="3"/>
      <c r="D555"/>
      <c r="E555"/>
    </row>
    <row r="556" spans="1:5" ht="12.75">
      <c r="A556" s="2"/>
      <c r="C556" s="3"/>
      <c r="D556"/>
      <c r="E556"/>
    </row>
    <row r="557" spans="1:5" ht="12.75">
      <c r="A557" s="2"/>
      <c r="C557" s="3"/>
      <c r="D557"/>
      <c r="E557"/>
    </row>
    <row r="558" spans="1:5" ht="12.75">
      <c r="A558" s="2"/>
      <c r="C558" s="3"/>
      <c r="D558"/>
      <c r="E558"/>
    </row>
    <row r="559" spans="1:5" ht="12.75">
      <c r="A559" s="2"/>
      <c r="C559" s="3"/>
      <c r="D559"/>
      <c r="E559"/>
    </row>
    <row r="560" spans="1:5" ht="12.75">
      <c r="A560" s="2"/>
      <c r="C560" s="3"/>
      <c r="D560"/>
      <c r="E560"/>
    </row>
    <row r="561" spans="1:5" ht="12.75">
      <c r="A561" s="2"/>
      <c r="C561" s="3"/>
      <c r="D561"/>
      <c r="E561"/>
    </row>
    <row r="562" spans="1:5" ht="12.75">
      <c r="A562" s="2"/>
      <c r="C562" s="3"/>
      <c r="D562"/>
      <c r="E562"/>
    </row>
    <row r="563" spans="1:5" ht="12.75">
      <c r="A563" s="2"/>
      <c r="C563" s="3"/>
      <c r="D563"/>
      <c r="E563"/>
    </row>
    <row r="564" spans="1:5" ht="12.75">
      <c r="A564" s="2"/>
      <c r="C564" s="3"/>
      <c r="D564"/>
      <c r="E564"/>
    </row>
    <row r="565" spans="1:5" ht="12.75">
      <c r="A565" s="2"/>
      <c r="C565" s="3"/>
      <c r="D565"/>
      <c r="E565"/>
    </row>
    <row r="566" spans="1:5" ht="12.75">
      <c r="A566" s="2"/>
      <c r="C566" s="3"/>
      <c r="D566"/>
      <c r="E566"/>
    </row>
    <row r="567" spans="1:5" ht="12.75">
      <c r="A567" s="2"/>
      <c r="C567" s="3"/>
      <c r="D567"/>
      <c r="E567"/>
    </row>
    <row r="568" spans="1:5" ht="12.75">
      <c r="A568" s="2"/>
      <c r="C568" s="3"/>
      <c r="D568"/>
      <c r="E568"/>
    </row>
    <row r="569" spans="1:5" ht="12.75">
      <c r="A569" s="2"/>
      <c r="C569" s="3"/>
      <c r="D569"/>
      <c r="E569"/>
    </row>
    <row r="570" spans="1:5" ht="12.75">
      <c r="A570" s="2"/>
      <c r="C570" s="3"/>
      <c r="D570"/>
      <c r="E570"/>
    </row>
    <row r="571" spans="1:5" ht="12.75">
      <c r="A571" s="2"/>
      <c r="C571" s="3"/>
      <c r="D571"/>
      <c r="E571"/>
    </row>
    <row r="572" spans="1:5" ht="12.75">
      <c r="A572" s="2"/>
      <c r="C572" s="3"/>
      <c r="D572"/>
      <c r="E572"/>
    </row>
    <row r="573" spans="1:5" ht="12.75">
      <c r="A573" s="2"/>
      <c r="C573" s="3"/>
      <c r="D573"/>
      <c r="E573"/>
    </row>
    <row r="574" spans="1:5" ht="12.75">
      <c r="A574" s="2"/>
      <c r="C574" s="3"/>
      <c r="D574"/>
      <c r="E574"/>
    </row>
    <row r="575" spans="1:5" ht="12.75">
      <c r="A575" s="2"/>
      <c r="C575" s="3"/>
      <c r="D575"/>
      <c r="E575"/>
    </row>
    <row r="576" spans="1:5" ht="12.75">
      <c r="A576" s="2"/>
      <c r="C576" s="3"/>
      <c r="D576"/>
      <c r="E576"/>
    </row>
    <row r="577" spans="1:5" ht="12.75">
      <c r="A577" s="2"/>
      <c r="C577" s="3"/>
      <c r="D577"/>
      <c r="E577"/>
    </row>
    <row r="578" spans="1:5" ht="12.75">
      <c r="A578" s="2"/>
      <c r="C578" s="3"/>
      <c r="D578"/>
      <c r="E578"/>
    </row>
    <row r="579" spans="1:5" ht="12.75">
      <c r="A579" s="2"/>
      <c r="C579" s="3"/>
      <c r="D579"/>
      <c r="E579"/>
    </row>
    <row r="580" spans="1:5" ht="12.75">
      <c r="A580" s="2"/>
      <c r="C580" s="3"/>
      <c r="D580"/>
      <c r="E580"/>
    </row>
    <row r="581" spans="1:5" ht="12.75">
      <c r="A581" s="2"/>
      <c r="C581" s="3"/>
      <c r="D581"/>
      <c r="E581"/>
    </row>
    <row r="582" spans="1:5" ht="12.75">
      <c r="A582" s="2"/>
      <c r="C582" s="3"/>
      <c r="D582"/>
      <c r="E582"/>
    </row>
    <row r="583" spans="1:5" ht="12.75">
      <c r="A583" s="2"/>
      <c r="C583" s="3"/>
      <c r="D583"/>
      <c r="E583"/>
    </row>
    <row r="584" spans="1:5" ht="12.75">
      <c r="A584" s="2"/>
      <c r="C584" s="3"/>
      <c r="D584"/>
      <c r="E584"/>
    </row>
    <row r="585" spans="1:5" ht="12.75">
      <c r="A585" s="2"/>
      <c r="C585" s="3"/>
      <c r="D585"/>
      <c r="E585"/>
    </row>
    <row r="586" spans="1:5" ht="12.75">
      <c r="A586" s="2"/>
      <c r="C586" s="3"/>
      <c r="D586"/>
      <c r="E586"/>
    </row>
    <row r="587" spans="1:5" ht="12.75">
      <c r="A587" s="2"/>
      <c r="C587" s="3"/>
      <c r="D587"/>
      <c r="E587"/>
    </row>
    <row r="588" spans="1:5" ht="12.75">
      <c r="A588" s="2"/>
      <c r="C588" s="3"/>
      <c r="D588"/>
      <c r="E588"/>
    </row>
    <row r="589" spans="1:5" ht="12.75">
      <c r="A589" s="2"/>
      <c r="C589" s="3"/>
      <c r="D589"/>
      <c r="E589"/>
    </row>
    <row r="590" spans="1:5" ht="12.75">
      <c r="A590" s="2"/>
      <c r="C590" s="3"/>
      <c r="D590"/>
      <c r="E590"/>
    </row>
    <row r="591" spans="1:5" ht="12.75">
      <c r="A591" s="2"/>
      <c r="C591" s="3"/>
      <c r="D591"/>
      <c r="E591"/>
    </row>
    <row r="592" spans="1:5" ht="12.75">
      <c r="A592" s="2"/>
      <c r="C592" s="3"/>
      <c r="D592"/>
      <c r="E592"/>
    </row>
    <row r="593" spans="1:5" ht="12.75">
      <c r="A593" s="2"/>
      <c r="C593" s="3"/>
      <c r="D593"/>
      <c r="E593"/>
    </row>
    <row r="594" spans="1:5" ht="12.75">
      <c r="A594" s="2"/>
      <c r="C594" s="3"/>
      <c r="D594"/>
      <c r="E594"/>
    </row>
    <row r="595" spans="1:5" ht="12.75">
      <c r="A595" s="2"/>
      <c r="C595" s="3"/>
      <c r="D595"/>
      <c r="E595"/>
    </row>
    <row r="596" spans="1:5" ht="12.75">
      <c r="A596" s="2"/>
      <c r="C596" s="3"/>
      <c r="D596"/>
      <c r="E596"/>
    </row>
    <row r="597" spans="1:5" ht="12.75">
      <c r="A597" s="2"/>
      <c r="C597" s="3"/>
      <c r="D597"/>
      <c r="E597"/>
    </row>
    <row r="598" spans="1:5" ht="12.75">
      <c r="A598" s="2"/>
      <c r="C598" s="3"/>
      <c r="D598"/>
      <c r="E598"/>
    </row>
    <row r="599" spans="1:5" ht="12.75">
      <c r="A599" s="2"/>
      <c r="C599" s="3"/>
      <c r="D599"/>
      <c r="E599"/>
    </row>
    <row r="600" spans="1:5" ht="12.75">
      <c r="A600" s="2"/>
      <c r="C600" s="3"/>
      <c r="D600"/>
      <c r="E600"/>
    </row>
    <row r="601" spans="1:5" ht="12.75">
      <c r="A601" s="2"/>
      <c r="C601" s="3"/>
      <c r="D601"/>
      <c r="E601"/>
    </row>
    <row r="602" spans="1:5" ht="12.75">
      <c r="A602" s="2"/>
      <c r="C602" s="3"/>
      <c r="D602"/>
      <c r="E602"/>
    </row>
    <row r="603" spans="1:5" ht="12.75">
      <c r="A603" s="2"/>
      <c r="C603" s="3"/>
      <c r="D603"/>
      <c r="E603"/>
    </row>
    <row r="604" spans="1:5" ht="12.75">
      <c r="A604" s="2"/>
      <c r="C604" s="3"/>
      <c r="D604"/>
      <c r="E604"/>
    </row>
    <row r="605" spans="1:5" ht="12.75">
      <c r="A605" s="2"/>
      <c r="C605" s="3"/>
      <c r="D605"/>
      <c r="E605"/>
    </row>
    <row r="606" spans="1:5" ht="12.75">
      <c r="A606" s="2"/>
      <c r="C606" s="3"/>
      <c r="D606"/>
      <c r="E606"/>
    </row>
    <row r="607" spans="1:5" ht="12.75">
      <c r="A607" s="2"/>
      <c r="C607" s="3"/>
      <c r="D607"/>
      <c r="E607"/>
    </row>
    <row r="608" spans="1:5" ht="12.75">
      <c r="A608" s="2"/>
      <c r="C608" s="3"/>
      <c r="D608"/>
      <c r="E608"/>
    </row>
    <row r="609" spans="1:5" ht="12.75">
      <c r="A609" s="2"/>
      <c r="C609" s="3"/>
      <c r="D609"/>
      <c r="E609"/>
    </row>
    <row r="610" spans="1:5" ht="12.75">
      <c r="A610" s="2"/>
      <c r="C610" s="3"/>
      <c r="D610"/>
      <c r="E610"/>
    </row>
    <row r="611" spans="1:5" ht="12.75">
      <c r="A611" s="2"/>
      <c r="C611" s="3"/>
      <c r="D611"/>
      <c r="E611"/>
    </row>
    <row r="612" spans="1:5" ht="12.75">
      <c r="A612" s="2"/>
      <c r="C612" s="3"/>
      <c r="D612"/>
      <c r="E612"/>
    </row>
    <row r="613" spans="1:5" ht="12.75">
      <c r="A613" s="2"/>
      <c r="C613" s="3"/>
      <c r="D613"/>
      <c r="E613"/>
    </row>
    <row r="614" spans="1:5" ht="12.75">
      <c r="A614" s="2"/>
      <c r="C614" s="3"/>
      <c r="D614"/>
      <c r="E614"/>
    </row>
    <row r="615" spans="1:5" ht="12.75">
      <c r="A615" s="2"/>
      <c r="C615" s="3"/>
      <c r="D615"/>
      <c r="E615"/>
    </row>
    <row r="616" spans="1:5" ht="12.75">
      <c r="A616" s="2"/>
      <c r="C616" s="3"/>
      <c r="D616"/>
      <c r="E616"/>
    </row>
    <row r="617" spans="1:5" ht="12.75">
      <c r="A617" s="2"/>
      <c r="C617" s="3"/>
      <c r="D617"/>
      <c r="E617"/>
    </row>
    <row r="618" spans="1:5" ht="12.75">
      <c r="A618" s="2"/>
      <c r="C618" s="3"/>
      <c r="D618"/>
      <c r="E618"/>
    </row>
    <row r="619" spans="1:5" ht="12.75">
      <c r="A619" s="2"/>
      <c r="C619" s="3"/>
      <c r="D619"/>
      <c r="E619"/>
    </row>
    <row r="620" spans="1:5" ht="12.75">
      <c r="A620" s="2"/>
      <c r="C620" s="3"/>
      <c r="D620"/>
      <c r="E620"/>
    </row>
    <row r="621" spans="1:5" ht="12.75">
      <c r="A621" s="2"/>
      <c r="C621" s="3"/>
      <c r="D621"/>
      <c r="E621"/>
    </row>
    <row r="622" spans="1:5" ht="12.75">
      <c r="A622" s="2"/>
      <c r="C622" s="3"/>
      <c r="D622"/>
      <c r="E622"/>
    </row>
    <row r="623" spans="1:5" ht="12.75">
      <c r="A623" s="2"/>
      <c r="C623" s="3"/>
      <c r="D623"/>
      <c r="E623"/>
    </row>
    <row r="624" spans="1:5" ht="12.75">
      <c r="A624" s="2"/>
      <c r="C624" s="3"/>
      <c r="D624"/>
      <c r="E624"/>
    </row>
    <row r="625" spans="1:5" ht="12.75">
      <c r="A625" s="2"/>
      <c r="C625" s="3"/>
      <c r="D625"/>
      <c r="E625"/>
    </row>
    <row r="626" spans="1:5" ht="12.75">
      <c r="A626" s="2"/>
      <c r="C626" s="3"/>
      <c r="D626"/>
      <c r="E626"/>
    </row>
    <row r="627" spans="1:5" ht="12.75">
      <c r="A627" s="2"/>
      <c r="C627" s="3"/>
      <c r="D627"/>
      <c r="E627"/>
    </row>
    <row r="628" spans="1:5" ht="12.75">
      <c r="A628" s="2"/>
      <c r="C628" s="3"/>
      <c r="D628"/>
      <c r="E628"/>
    </row>
    <row r="629" spans="1:5" ht="12.75">
      <c r="A629" s="2"/>
      <c r="C629" s="3"/>
      <c r="D629"/>
      <c r="E629"/>
    </row>
    <row r="630" spans="1:5" ht="12.75">
      <c r="A630" s="2"/>
      <c r="C630" s="3"/>
      <c r="D630"/>
      <c r="E630"/>
    </row>
    <row r="631" spans="1:5" ht="12.75">
      <c r="A631" s="2"/>
      <c r="C631" s="3"/>
      <c r="D631"/>
      <c r="E631"/>
    </row>
    <row r="632" spans="1:5" ht="12.75">
      <c r="A632" s="2"/>
      <c r="C632" s="3"/>
      <c r="D632"/>
      <c r="E632"/>
    </row>
    <row r="633" spans="1:5" ht="12.75">
      <c r="A633" s="2"/>
      <c r="C633" s="3"/>
      <c r="D633"/>
      <c r="E633"/>
    </row>
    <row r="634" spans="1:5" ht="12.75">
      <c r="A634" s="2"/>
      <c r="C634" s="3"/>
      <c r="D634"/>
      <c r="E634"/>
    </row>
    <row r="635" spans="1:5" ht="12.75">
      <c r="A635" s="2"/>
      <c r="C635" s="3"/>
      <c r="D635"/>
      <c r="E635"/>
    </row>
    <row r="636" spans="1:5" ht="12.75">
      <c r="A636" s="2"/>
      <c r="C636" s="3"/>
      <c r="D636"/>
      <c r="E636"/>
    </row>
    <row r="637" spans="1:5" ht="12.75">
      <c r="A637" s="2"/>
      <c r="C637" s="3"/>
      <c r="D637"/>
      <c r="E637"/>
    </row>
    <row r="638" spans="1:5" ht="12.75">
      <c r="A638" s="2"/>
      <c r="C638" s="3"/>
      <c r="D638"/>
      <c r="E638"/>
    </row>
    <row r="639" spans="1:5" ht="12.75">
      <c r="A639" s="2"/>
      <c r="C639" s="3"/>
      <c r="D639"/>
      <c r="E639"/>
    </row>
    <row r="640" spans="1:5" ht="12.75">
      <c r="A640" s="2"/>
      <c r="C640" s="3"/>
      <c r="D640"/>
      <c r="E640"/>
    </row>
    <row r="641" spans="1:5" ht="12.75">
      <c r="A641" s="2"/>
      <c r="C641" s="3"/>
      <c r="D641"/>
      <c r="E641"/>
    </row>
    <row r="642" spans="1:5" ht="12.75">
      <c r="A642" s="2"/>
      <c r="C642" s="3"/>
      <c r="D642"/>
      <c r="E642"/>
    </row>
    <row r="643" spans="1:5" ht="12.75">
      <c r="A643" s="2"/>
      <c r="C643" s="3"/>
      <c r="D643"/>
      <c r="E643"/>
    </row>
    <row r="644" spans="1:5" ht="12.75">
      <c r="A644" s="2"/>
      <c r="C644" s="3"/>
      <c r="D644"/>
      <c r="E644"/>
    </row>
    <row r="645" spans="1:5" ht="12.75">
      <c r="A645" s="2"/>
      <c r="C645" s="3"/>
      <c r="D645"/>
      <c r="E645"/>
    </row>
    <row r="646" spans="1:5" ht="12.75">
      <c r="A646" s="2"/>
      <c r="C646" s="3"/>
      <c r="D646"/>
      <c r="E646"/>
    </row>
    <row r="647" spans="1:5" ht="12.75">
      <c r="A647" s="2"/>
      <c r="C647" s="3"/>
      <c r="D647"/>
      <c r="E647"/>
    </row>
    <row r="648" spans="1:5" ht="12.75">
      <c r="A648" s="2"/>
      <c r="C648" s="3"/>
      <c r="D648"/>
      <c r="E648"/>
    </row>
    <row r="649" spans="1:5" ht="12.75">
      <c r="A649" s="2"/>
      <c r="C649" s="3"/>
      <c r="D649"/>
      <c r="E649"/>
    </row>
    <row r="650" spans="1:5" ht="12.75">
      <c r="A650" s="2"/>
      <c r="C650" s="3"/>
      <c r="D650"/>
      <c r="E650"/>
    </row>
    <row r="651" spans="1:5" ht="12.75">
      <c r="A651" s="2"/>
      <c r="C651" s="3"/>
      <c r="D651"/>
      <c r="E651"/>
    </row>
    <row r="652" spans="1:5" ht="12.75">
      <c r="A652" s="2"/>
      <c r="C652" s="3"/>
      <c r="D652"/>
      <c r="E652"/>
    </row>
    <row r="653" spans="1:5" ht="12.75">
      <c r="A653" s="2"/>
      <c r="C653" s="3"/>
      <c r="D653"/>
      <c r="E653"/>
    </row>
    <row r="654" spans="1:5" ht="12.75">
      <c r="A654" s="2"/>
      <c r="C654" s="3"/>
      <c r="D654"/>
      <c r="E654"/>
    </row>
    <row r="655" spans="1:5" ht="12.75">
      <c r="A655" s="2"/>
      <c r="C655" s="3"/>
      <c r="D655"/>
      <c r="E655"/>
    </row>
    <row r="656" spans="1:5" ht="12.75">
      <c r="A656" s="2"/>
      <c r="C656" s="3"/>
      <c r="D656"/>
      <c r="E656"/>
    </row>
    <row r="657" spans="1:5" ht="12.75">
      <c r="A657" s="2"/>
      <c r="C657" s="3"/>
      <c r="D657"/>
      <c r="E657"/>
    </row>
    <row r="658" spans="1:5" ht="12.75">
      <c r="A658" s="2"/>
      <c r="C658" s="3"/>
      <c r="D658"/>
      <c r="E658"/>
    </row>
    <row r="659" spans="1:5" ht="12.75">
      <c r="A659" s="2"/>
      <c r="C659" s="3"/>
      <c r="D659"/>
      <c r="E659"/>
    </row>
    <row r="660" spans="1:5" ht="12.75">
      <c r="A660" s="2"/>
      <c r="C660" s="3"/>
      <c r="D660"/>
      <c r="E660"/>
    </row>
    <row r="661" spans="1:5" ht="12.75">
      <c r="A661" s="2"/>
      <c r="C661" s="3"/>
      <c r="D661"/>
      <c r="E661"/>
    </row>
    <row r="662" spans="1:5" ht="12.75">
      <c r="A662" s="2"/>
      <c r="C662" s="3"/>
      <c r="D662"/>
      <c r="E662"/>
    </row>
    <row r="663" spans="1:5" ht="12.75">
      <c r="A663" s="2"/>
      <c r="C663" s="3"/>
      <c r="D663"/>
      <c r="E663"/>
    </row>
    <row r="664" spans="1:5" ht="12.75">
      <c r="A664" s="2"/>
      <c r="C664" s="3"/>
      <c r="D664"/>
      <c r="E664"/>
    </row>
    <row r="665" spans="1:5" ht="12.75">
      <c r="A665" s="2"/>
      <c r="C665" s="3"/>
      <c r="D665"/>
      <c r="E665"/>
    </row>
    <row r="666" spans="1:5" ht="12.75">
      <c r="A666" s="2"/>
      <c r="C666" s="3"/>
      <c r="D666"/>
      <c r="E666"/>
    </row>
    <row r="667" spans="1:5" ht="12.75">
      <c r="A667" s="2"/>
      <c r="C667" s="3"/>
      <c r="D667"/>
      <c r="E667"/>
    </row>
    <row r="668" spans="1:5" ht="12.75">
      <c r="A668" s="2"/>
      <c r="C668" s="3"/>
      <c r="D668"/>
      <c r="E668"/>
    </row>
    <row r="669" spans="1:5" ht="12.75">
      <c r="A669" s="2"/>
      <c r="C669" s="3"/>
      <c r="D669"/>
      <c r="E669"/>
    </row>
    <row r="670" spans="1:5" ht="12.75">
      <c r="A670" s="2"/>
      <c r="C670" s="3"/>
      <c r="D670"/>
      <c r="E670"/>
    </row>
    <row r="671" spans="1:5" ht="12.75">
      <c r="A671" s="2"/>
      <c r="C671" s="3"/>
      <c r="D671"/>
      <c r="E671"/>
    </row>
    <row r="672" spans="1:5" ht="12.75">
      <c r="A672" s="2"/>
      <c r="C672" s="3"/>
      <c r="D672"/>
      <c r="E672"/>
    </row>
    <row r="673" spans="1:5" ht="12.75">
      <c r="A673" s="2"/>
      <c r="C673" s="3"/>
      <c r="D673"/>
      <c r="E673"/>
    </row>
    <row r="674" spans="1:5" ht="12.75">
      <c r="A674" s="2"/>
      <c r="C674" s="3"/>
      <c r="D674"/>
      <c r="E674"/>
    </row>
    <row r="675" spans="1:5" ht="12.75">
      <c r="A675" s="2"/>
      <c r="C675" s="3"/>
      <c r="D675"/>
      <c r="E675"/>
    </row>
    <row r="676" spans="1:5" ht="12.75">
      <c r="A676" s="2"/>
      <c r="C676" s="3"/>
      <c r="D676"/>
      <c r="E676"/>
    </row>
    <row r="677" spans="1:5" ht="12.75">
      <c r="A677" s="2"/>
      <c r="C677" s="3"/>
      <c r="D677"/>
      <c r="E677"/>
    </row>
    <row r="678" spans="1:5" ht="12.75">
      <c r="A678" s="2"/>
      <c r="C678" s="3"/>
      <c r="D678"/>
      <c r="E678"/>
    </row>
    <row r="679" spans="1:5" ht="12.75">
      <c r="A679" s="2"/>
      <c r="C679" s="3"/>
      <c r="D679"/>
      <c r="E679"/>
    </row>
    <row r="680" spans="1:5" ht="12.75">
      <c r="A680" s="2"/>
      <c r="C680" s="3"/>
      <c r="D680"/>
      <c r="E680"/>
    </row>
    <row r="681" spans="1:5" ht="12.75">
      <c r="A681" s="2"/>
      <c r="C681" s="3"/>
      <c r="D681"/>
      <c r="E681"/>
    </row>
    <row r="682" spans="1:5" ht="12.75">
      <c r="A682" s="2"/>
      <c r="C682" s="3"/>
      <c r="D682"/>
      <c r="E682"/>
    </row>
    <row r="683" spans="4:5" ht="12.75">
      <c r="D683"/>
      <c r="E683"/>
    </row>
    <row r="684" spans="4:5" ht="12.75">
      <c r="D684"/>
      <c r="E684"/>
    </row>
    <row r="685" spans="4:5" ht="12.75">
      <c r="D685"/>
      <c r="E685"/>
    </row>
    <row r="686" spans="4:5" ht="12.75">
      <c r="D686"/>
      <c r="E686"/>
    </row>
    <row r="687" spans="4:5" ht="12.75">
      <c r="D687"/>
      <c r="E687"/>
    </row>
    <row r="688" spans="4:5" ht="12.75">
      <c r="D688"/>
      <c r="E688"/>
    </row>
    <row r="689" spans="4:5" ht="12.75">
      <c r="D689"/>
      <c r="E689"/>
    </row>
    <row r="690" spans="4:5" ht="12.75">
      <c r="D690"/>
      <c r="E690"/>
    </row>
    <row r="691" spans="1:5" ht="12.75">
      <c r="A691"/>
      <c r="D691"/>
      <c r="E691"/>
    </row>
  </sheetData>
  <sheetProtection/>
  <mergeCells count="404">
    <mergeCell ref="C224:D224"/>
    <mergeCell ref="B243:D243"/>
    <mergeCell ref="B265:D265"/>
    <mergeCell ref="B266:D266"/>
    <mergeCell ref="B222:D222"/>
    <mergeCell ref="B283:D283"/>
    <mergeCell ref="B272:D272"/>
    <mergeCell ref="B270:D270"/>
    <mergeCell ref="B256:D256"/>
    <mergeCell ref="B255:D255"/>
    <mergeCell ref="B262:D262"/>
    <mergeCell ref="B274:D274"/>
    <mergeCell ref="B249:D249"/>
    <mergeCell ref="B247:D247"/>
    <mergeCell ref="C263:D263"/>
    <mergeCell ref="B264:D264"/>
    <mergeCell ref="B257:D257"/>
    <mergeCell ref="B252:D252"/>
    <mergeCell ref="B271:D271"/>
    <mergeCell ref="C202:D202"/>
    <mergeCell ref="B207:D207"/>
    <mergeCell ref="B208:D208"/>
    <mergeCell ref="B206:D206"/>
    <mergeCell ref="B204:D204"/>
    <mergeCell ref="B212:D212"/>
    <mergeCell ref="A202:B202"/>
    <mergeCell ref="B210:D210"/>
    <mergeCell ref="B205:D205"/>
    <mergeCell ref="B214:D214"/>
    <mergeCell ref="B203:D203"/>
    <mergeCell ref="B253:D253"/>
    <mergeCell ref="B223:D223"/>
    <mergeCell ref="B215:D215"/>
    <mergeCell ref="B233:D233"/>
    <mergeCell ref="A225:B225"/>
    <mergeCell ref="B226:D226"/>
    <mergeCell ref="B218:D218"/>
    <mergeCell ref="B220:D220"/>
    <mergeCell ref="C200:D200"/>
    <mergeCell ref="B155:D155"/>
    <mergeCell ref="B169:D169"/>
    <mergeCell ref="B174:D174"/>
    <mergeCell ref="B167:D167"/>
    <mergeCell ref="B170:D170"/>
    <mergeCell ref="B180:D180"/>
    <mergeCell ref="B159:D159"/>
    <mergeCell ref="B157:D157"/>
    <mergeCell ref="B160:D160"/>
    <mergeCell ref="B213:D213"/>
    <mergeCell ref="B437:D437"/>
    <mergeCell ref="B449:D449"/>
    <mergeCell ref="B433:D433"/>
    <mergeCell ref="B434:D434"/>
    <mergeCell ref="B440:D440"/>
    <mergeCell ref="B439:D439"/>
    <mergeCell ref="B447:D447"/>
    <mergeCell ref="B436:D436"/>
    <mergeCell ref="B441:D441"/>
    <mergeCell ref="B442:D442"/>
    <mergeCell ref="B424:D424"/>
    <mergeCell ref="B411:D411"/>
    <mergeCell ref="B422:D422"/>
    <mergeCell ref="B435:D435"/>
    <mergeCell ref="B432:D432"/>
    <mergeCell ref="B416:D416"/>
    <mergeCell ref="B423:D423"/>
    <mergeCell ref="B428:D428"/>
    <mergeCell ref="B426:D426"/>
    <mergeCell ref="B394:D394"/>
    <mergeCell ref="B374:D374"/>
    <mergeCell ref="B383:D383"/>
    <mergeCell ref="B393:D393"/>
    <mergeCell ref="A375:D375"/>
    <mergeCell ref="B360:D360"/>
    <mergeCell ref="A363:D363"/>
    <mergeCell ref="A382:D382"/>
    <mergeCell ref="B391:D391"/>
    <mergeCell ref="B386:D386"/>
    <mergeCell ref="A314:D314"/>
    <mergeCell ref="B297:D297"/>
    <mergeCell ref="B346:D346"/>
    <mergeCell ref="B343:D343"/>
    <mergeCell ref="B387:D387"/>
    <mergeCell ref="B385:D385"/>
    <mergeCell ref="B367:D367"/>
    <mergeCell ref="B344:D344"/>
    <mergeCell ref="B349:D349"/>
    <mergeCell ref="B335:D335"/>
    <mergeCell ref="B288:D288"/>
    <mergeCell ref="B287:D287"/>
    <mergeCell ref="B356:D356"/>
    <mergeCell ref="B355:D355"/>
    <mergeCell ref="B302:D302"/>
    <mergeCell ref="B313:D313"/>
    <mergeCell ref="B348:D348"/>
    <mergeCell ref="B319:D319"/>
    <mergeCell ref="C318:D318"/>
    <mergeCell ref="A309:D309"/>
    <mergeCell ref="B354:D354"/>
    <mergeCell ref="A370:D370"/>
    <mergeCell ref="B353:D353"/>
    <mergeCell ref="A342:D342"/>
    <mergeCell ref="A357:D357"/>
    <mergeCell ref="B361:D361"/>
    <mergeCell ref="B359:D359"/>
    <mergeCell ref="B308:D308"/>
    <mergeCell ref="B281:D281"/>
    <mergeCell ref="B300:D300"/>
    <mergeCell ref="M353:N353"/>
    <mergeCell ref="B304:D304"/>
    <mergeCell ref="B321:D321"/>
    <mergeCell ref="B328:D328"/>
    <mergeCell ref="A322:D322"/>
    <mergeCell ref="C340:D340"/>
    <mergeCell ref="B320:D320"/>
    <mergeCell ref="B333:D333"/>
    <mergeCell ref="A311:D311"/>
    <mergeCell ref="B324:D324"/>
    <mergeCell ref="A73:B73"/>
    <mergeCell ref="B306:D306"/>
    <mergeCell ref="B312:D312"/>
    <mergeCell ref="C86:D86"/>
    <mergeCell ref="A86:B86"/>
    <mergeCell ref="B150:D150"/>
    <mergeCell ref="B126:D126"/>
    <mergeCell ref="A60:B60"/>
    <mergeCell ref="C73:D73"/>
    <mergeCell ref="C27:D27"/>
    <mergeCell ref="A12:B12"/>
    <mergeCell ref="C83:D83"/>
    <mergeCell ref="C37:D37"/>
    <mergeCell ref="A81:B81"/>
    <mergeCell ref="C81:D81"/>
    <mergeCell ref="A27:B27"/>
    <mergeCell ref="C14:D14"/>
    <mergeCell ref="A14:B14"/>
    <mergeCell ref="A18:B18"/>
    <mergeCell ref="C17:D17"/>
    <mergeCell ref="C18:D18"/>
    <mergeCell ref="A37:B37"/>
    <mergeCell ref="D6:D8"/>
    <mergeCell ref="C6:C8"/>
    <mergeCell ref="A3:E3"/>
    <mergeCell ref="E6:E8"/>
    <mergeCell ref="A6:A8"/>
    <mergeCell ref="C12:D12"/>
    <mergeCell ref="A4:E4"/>
    <mergeCell ref="C11:D11"/>
    <mergeCell ref="B6:B8"/>
    <mergeCell ref="C63:D63"/>
    <mergeCell ref="A65:B65"/>
    <mergeCell ref="A83:B83"/>
    <mergeCell ref="B289:D289"/>
    <mergeCell ref="B330:D330"/>
    <mergeCell ref="A318:B318"/>
    <mergeCell ref="C85:D85"/>
    <mergeCell ref="B250:D250"/>
    <mergeCell ref="A63:B63"/>
    <mergeCell ref="C65:D65"/>
    <mergeCell ref="B410:D410"/>
    <mergeCell ref="B431:D431"/>
    <mergeCell ref="A399:D399"/>
    <mergeCell ref="B400:D400"/>
    <mergeCell ref="B401:D401"/>
    <mergeCell ref="A413:D413"/>
    <mergeCell ref="B430:D430"/>
    <mergeCell ref="B407:D407"/>
    <mergeCell ref="B421:D421"/>
    <mergeCell ref="B409:D409"/>
    <mergeCell ref="B446:D446"/>
    <mergeCell ref="B450:D450"/>
    <mergeCell ref="B464:D464"/>
    <mergeCell ref="B445:D445"/>
    <mergeCell ref="A457:C457"/>
    <mergeCell ref="B444:D444"/>
    <mergeCell ref="A451:D451"/>
    <mergeCell ref="B448:D448"/>
    <mergeCell ref="B467:D467"/>
    <mergeCell ref="B468:D468"/>
    <mergeCell ref="B465:D465"/>
    <mergeCell ref="B417:D417"/>
    <mergeCell ref="D457:E457"/>
    <mergeCell ref="B466:D466"/>
    <mergeCell ref="D456:E456"/>
    <mergeCell ref="A456:C456"/>
    <mergeCell ref="B443:D443"/>
    <mergeCell ref="B418:D418"/>
    <mergeCell ref="B415:D415"/>
    <mergeCell ref="N478:O478"/>
    <mergeCell ref="A455:C455"/>
    <mergeCell ref="B438:D438"/>
    <mergeCell ref="B412:D412"/>
    <mergeCell ref="B419:D419"/>
    <mergeCell ref="B427:D427"/>
    <mergeCell ref="B429:D429"/>
    <mergeCell ref="B420:D420"/>
    <mergeCell ref="B414:D414"/>
    <mergeCell ref="B384:D384"/>
    <mergeCell ref="B390:D390"/>
    <mergeCell ref="B377:D377"/>
    <mergeCell ref="B389:D389"/>
    <mergeCell ref="A379:D379"/>
    <mergeCell ref="B378:D378"/>
    <mergeCell ref="B381:D381"/>
    <mergeCell ref="B371:D371"/>
    <mergeCell ref="B329:D329"/>
    <mergeCell ref="B373:D373"/>
    <mergeCell ref="B351:D351"/>
    <mergeCell ref="B338:D338"/>
    <mergeCell ref="B358:D358"/>
    <mergeCell ref="B352:D352"/>
    <mergeCell ref="A372:D372"/>
    <mergeCell ref="B350:D350"/>
    <mergeCell ref="B334:D334"/>
    <mergeCell ref="B130:D130"/>
    <mergeCell ref="B286:D286"/>
    <mergeCell ref="C225:D225"/>
    <mergeCell ref="B276:D276"/>
    <mergeCell ref="B345:D345"/>
    <mergeCell ref="B315:D315"/>
    <mergeCell ref="B151:D151"/>
    <mergeCell ref="B179:D179"/>
    <mergeCell ref="B268:D268"/>
    <mergeCell ref="B136:D136"/>
    <mergeCell ref="B138:D138"/>
    <mergeCell ref="B145:D145"/>
    <mergeCell ref="B158:D158"/>
    <mergeCell ref="B152:D152"/>
    <mergeCell ref="B141:D141"/>
    <mergeCell ref="B154:D154"/>
    <mergeCell ref="B183:D183"/>
    <mergeCell ref="B173:D173"/>
    <mergeCell ref="B172:D172"/>
    <mergeCell ref="B164:D164"/>
    <mergeCell ref="B188:D188"/>
    <mergeCell ref="B178:D178"/>
    <mergeCell ref="B184:D184"/>
    <mergeCell ref="B124:D124"/>
    <mergeCell ref="B116:D116"/>
    <mergeCell ref="B114:D114"/>
    <mergeCell ref="B125:D125"/>
    <mergeCell ref="B128:D128"/>
    <mergeCell ref="B149:D149"/>
    <mergeCell ref="C137:D137"/>
    <mergeCell ref="C131:D131"/>
    <mergeCell ref="B142:D142"/>
    <mergeCell ref="B146:D146"/>
    <mergeCell ref="B96:D96"/>
    <mergeCell ref="B121:D121"/>
    <mergeCell ref="B120:D120"/>
    <mergeCell ref="B118:D118"/>
    <mergeCell ref="B113:D113"/>
    <mergeCell ref="B117:D117"/>
    <mergeCell ref="B102:D102"/>
    <mergeCell ref="B111:D111"/>
    <mergeCell ref="B87:D87"/>
    <mergeCell ref="B92:D92"/>
    <mergeCell ref="B88:D88"/>
    <mergeCell ref="B89:D89"/>
    <mergeCell ref="B110:D110"/>
    <mergeCell ref="B108:D108"/>
    <mergeCell ref="B109:D109"/>
    <mergeCell ref="B90:D90"/>
    <mergeCell ref="B93:D93"/>
    <mergeCell ref="B101:D101"/>
    <mergeCell ref="B94:D94"/>
    <mergeCell ref="B107:D107"/>
    <mergeCell ref="B91:D91"/>
    <mergeCell ref="B99:D99"/>
    <mergeCell ref="B98:D98"/>
    <mergeCell ref="B105:D105"/>
    <mergeCell ref="B106:D106"/>
    <mergeCell ref="B103:D103"/>
    <mergeCell ref="B97:D97"/>
    <mergeCell ref="B95:D95"/>
    <mergeCell ref="B132:D132"/>
    <mergeCell ref="B165:D165"/>
    <mergeCell ref="B168:D168"/>
    <mergeCell ref="B144:D144"/>
    <mergeCell ref="B143:D143"/>
    <mergeCell ref="B153:D153"/>
    <mergeCell ref="B147:D147"/>
    <mergeCell ref="B148:D148"/>
    <mergeCell ref="B166:D166"/>
    <mergeCell ref="B161:D161"/>
    <mergeCell ref="B129:D129"/>
    <mergeCell ref="B115:D115"/>
    <mergeCell ref="B112:D112"/>
    <mergeCell ref="B139:D139"/>
    <mergeCell ref="B140:D140"/>
    <mergeCell ref="A137:B137"/>
    <mergeCell ref="B133:D133"/>
    <mergeCell ref="B134:D134"/>
    <mergeCell ref="B135:D135"/>
    <mergeCell ref="A131:B131"/>
    <mergeCell ref="B235:D235"/>
    <mergeCell ref="B182:D182"/>
    <mergeCell ref="B175:D175"/>
    <mergeCell ref="B176:D176"/>
    <mergeCell ref="B171:D171"/>
    <mergeCell ref="B156:D156"/>
    <mergeCell ref="B181:D181"/>
    <mergeCell ref="B162:D162"/>
    <mergeCell ref="B163:D163"/>
    <mergeCell ref="B177:D177"/>
    <mergeCell ref="B227:D227"/>
    <mergeCell ref="B186:D186"/>
    <mergeCell ref="B209:D209"/>
    <mergeCell ref="B199:D199"/>
    <mergeCell ref="B187:D187"/>
    <mergeCell ref="B192:D192"/>
    <mergeCell ref="B211:D211"/>
    <mergeCell ref="B198:D198"/>
    <mergeCell ref="A200:B200"/>
    <mergeCell ref="B217:D217"/>
    <mergeCell ref="B195:D195"/>
    <mergeCell ref="B196:D196"/>
    <mergeCell ref="B197:D197"/>
    <mergeCell ref="B193:D193"/>
    <mergeCell ref="B185:D185"/>
    <mergeCell ref="B189:D189"/>
    <mergeCell ref="B190:D190"/>
    <mergeCell ref="B194:D194"/>
    <mergeCell ref="B191:D191"/>
    <mergeCell ref="B228:D228"/>
    <mergeCell ref="B298:D298"/>
    <mergeCell ref="B251:D251"/>
    <mergeCell ref="B275:D275"/>
    <mergeCell ref="B305:D305"/>
    <mergeCell ref="B258:D258"/>
    <mergeCell ref="B303:D303"/>
    <mergeCell ref="B259:D259"/>
    <mergeCell ref="B248:D248"/>
    <mergeCell ref="B229:D229"/>
    <mergeCell ref="B216:D216"/>
    <mergeCell ref="B366:D366"/>
    <mergeCell ref="B339:D339"/>
    <mergeCell ref="B332:D332"/>
    <mergeCell ref="A340:B340"/>
    <mergeCell ref="B369:D369"/>
    <mergeCell ref="B316:D316"/>
    <mergeCell ref="B277:D277"/>
    <mergeCell ref="A291:D291"/>
    <mergeCell ref="B260:D260"/>
    <mergeCell ref="B408:D408"/>
    <mergeCell ref="B396:D396"/>
    <mergeCell ref="B397:D397"/>
    <mergeCell ref="B403:D403"/>
    <mergeCell ref="B362:D362"/>
    <mergeCell ref="A406:D406"/>
    <mergeCell ref="B380:D380"/>
    <mergeCell ref="A365:E365"/>
    <mergeCell ref="B392:D392"/>
    <mergeCell ref="B388:D388"/>
    <mergeCell ref="B376:D376"/>
    <mergeCell ref="B269:D269"/>
    <mergeCell ref="B267:D267"/>
    <mergeCell ref="B402:D402"/>
    <mergeCell ref="B405:D405"/>
    <mergeCell ref="B404:D404"/>
    <mergeCell ref="B273:D273"/>
    <mergeCell ref="B395:D395"/>
    <mergeCell ref="B307:D307"/>
    <mergeCell ref="B280:D280"/>
    <mergeCell ref="B425:D425"/>
    <mergeCell ref="B278:D278"/>
    <mergeCell ref="B398:D398"/>
    <mergeCell ref="A292:E292"/>
    <mergeCell ref="A368:D368"/>
    <mergeCell ref="B285:D285"/>
    <mergeCell ref="B279:D279"/>
    <mergeCell ref="B325:D325"/>
    <mergeCell ref="B347:D347"/>
    <mergeCell ref="B337:D337"/>
    <mergeCell ref="B282:D282"/>
    <mergeCell ref="A263:B263"/>
    <mergeCell ref="B254:D254"/>
    <mergeCell ref="A242:B242"/>
    <mergeCell ref="B231:D231"/>
    <mergeCell ref="B246:D246"/>
    <mergeCell ref="B234:D234"/>
    <mergeCell ref="B232:D232"/>
    <mergeCell ref="B240:D240"/>
    <mergeCell ref="C242:D242"/>
    <mergeCell ref="B219:D219"/>
    <mergeCell ref="B284:D284"/>
    <mergeCell ref="A237:C237"/>
    <mergeCell ref="B238:D238"/>
    <mergeCell ref="B241:D241"/>
    <mergeCell ref="B245:D245"/>
    <mergeCell ref="B244:D244"/>
    <mergeCell ref="B236:D236"/>
    <mergeCell ref="B261:D261"/>
    <mergeCell ref="B221:D221"/>
    <mergeCell ref="B290:D290"/>
    <mergeCell ref="B336:D336"/>
    <mergeCell ref="A327:D327"/>
    <mergeCell ref="B326:D326"/>
    <mergeCell ref="A299:D299"/>
    <mergeCell ref="B331:D331"/>
    <mergeCell ref="A293:E293"/>
    <mergeCell ref="B323:D323"/>
    <mergeCell ref="A301:D301"/>
    <mergeCell ref="B317:D317"/>
  </mergeCells>
  <printOptions/>
  <pageMargins left="0.36" right="0.26" top="0.92" bottom="0.96" header="0.93" footer="1"/>
  <pageSetup fitToHeight="0" fitToWidth="1" horizontalDpi="600" verticalDpi="600" orientation="portrait" paperSize="9" scale="32"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PrMSM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Borbei Terezia</dc:creator>
  <cp:keywords/>
  <dc:description/>
  <cp:lastModifiedBy>Mariana Husar</cp:lastModifiedBy>
  <cp:lastPrinted>2023-09-08T08:03:53Z</cp:lastPrinted>
  <dcterms:created xsi:type="dcterms:W3CDTF">2014-01-24T07:25:38Z</dcterms:created>
  <dcterms:modified xsi:type="dcterms:W3CDTF">2023-10-23T12:15:03Z</dcterms:modified>
  <cp:category/>
  <cp:version/>
  <cp:contentType/>
  <cp:contentStatus/>
</cp:coreProperties>
</file>