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2023" sheetId="1" r:id="rId1"/>
  </sheets>
  <externalReferences>
    <externalReference r:id="rId4"/>
  </externalReferences>
  <definedNames>
    <definedName name="_Hlk108432815" localSheetId="0">'2023'!#REF!</definedName>
    <definedName name="_xlnm.Print_Titles" localSheetId="0">'2023'!$6:$9</definedName>
  </definedNames>
  <calcPr fullCalcOnLoad="1"/>
</workbook>
</file>

<file path=xl/sharedStrings.xml><?xml version="1.0" encoding="utf-8"?>
<sst xmlns="http://schemas.openxmlformats.org/spreadsheetml/2006/main" count="669" uniqueCount="367">
  <si>
    <t>Sursa 02 buget local</t>
  </si>
  <si>
    <t>Nr
crt.</t>
  </si>
  <si>
    <t>U.M.</t>
  </si>
  <si>
    <t>Cantit.</t>
  </si>
  <si>
    <t xml:space="preserve">Buget </t>
  </si>
  <si>
    <t>I</t>
  </si>
  <si>
    <t>Achiziţii imobile</t>
  </si>
  <si>
    <t>total</t>
  </si>
  <si>
    <t>buc.</t>
  </si>
  <si>
    <t>II.</t>
  </si>
  <si>
    <t>Cap. 84 "Transporturi"</t>
  </si>
  <si>
    <t>III</t>
  </si>
  <si>
    <t xml:space="preserve">Cheltuieli pentru elaborarea studiilor de prefezabilitate, a studiilor de fezabilitate, a proiectelor si a 
altor studii aferente obiectivelor de investitii </t>
  </si>
  <si>
    <t>IV</t>
  </si>
  <si>
    <t>V</t>
  </si>
  <si>
    <t>Lucrari de foraj, cartarea terenului,fotogrametrie, determinari seismologice, consultanta, asistenta tehnica 
si alte cheltuieli asimilate investitiilor, potrivit legii</t>
  </si>
  <si>
    <t xml:space="preserve">TOTAL GENERAL </t>
  </si>
  <si>
    <t xml:space="preserve"> </t>
  </si>
  <si>
    <t>Total</t>
  </si>
  <si>
    <t>Nominalizarea achiziţiilor
 de bunuri şi a altor
cheltuieli de investiţii</t>
  </si>
  <si>
    <t>Dotări independente</t>
  </si>
  <si>
    <t>Cap.51 "Autorităţi publice şi acţiuni externe"</t>
  </si>
  <si>
    <t>Cap.65 "Învăţământ"</t>
  </si>
  <si>
    <t>Cap. 67 "Cultură , recreere şi religie"</t>
  </si>
  <si>
    <t>Cap. 70 "Locuinţe, servicii şi dezvoltare publică"</t>
  </si>
  <si>
    <t>Cap. 68 "Asigurări şi asistenţă socială"</t>
  </si>
  <si>
    <t>Cap. 70 "Locuinţe , servicii şi dezvoltare publică"</t>
  </si>
  <si>
    <t>Cap. 65 "Învăţământ"</t>
  </si>
  <si>
    <t>Cap.70 "Locuinţe , servicii şi dezvoltare publică"</t>
  </si>
  <si>
    <t>Valoarea totală, 
din care:</t>
  </si>
  <si>
    <t>Sursa  FONDURI EXTERNE NERAMBURSABILE</t>
  </si>
  <si>
    <t xml:space="preserve">                     Ordonator principal de credite                                                                                              </t>
  </si>
  <si>
    <t xml:space="preserve">                                     Primar,                                        Director economic,</t>
  </si>
  <si>
    <t>ing.Szucs Zsigmond</t>
  </si>
  <si>
    <t>Cap. 67 Cultură, recreere şi religie</t>
  </si>
  <si>
    <r>
      <t xml:space="preserve">                              Keresk</t>
    </r>
    <r>
      <rPr>
        <sz val="10"/>
        <rFont val="Calibri"/>
        <family val="2"/>
      </rPr>
      <t>é</t>
    </r>
    <r>
      <rPr>
        <sz val="10"/>
        <rFont val="Arial"/>
        <family val="2"/>
      </rPr>
      <t>nyi G</t>
    </r>
    <r>
      <rPr>
        <sz val="10"/>
        <rFont val="Calibri"/>
        <family val="2"/>
      </rPr>
      <t>á</t>
    </r>
    <r>
      <rPr>
        <sz val="10"/>
        <rFont val="Arial"/>
        <family val="2"/>
      </rPr>
      <t>bor                                  ec. Ursu Lucia</t>
    </r>
  </si>
  <si>
    <t>Modernizări străzi de pământ în municipiul Satu Mare - strada Depozitelor</t>
  </si>
  <si>
    <t>Pod peste râul Someș - Amplasament str. Ștrandului</t>
  </si>
  <si>
    <t>Şef  serviciu investiţii, gospodărire, întreținere</t>
  </si>
  <si>
    <t>Cap. 74 Protecția mediului</t>
  </si>
  <si>
    <t xml:space="preserve">Asistenţă tehnică din partea proiectantului pentru Modernizare strada Grădinarilor </t>
  </si>
  <si>
    <t>PT Modernizare pasaje pietonale care fac legătura între centru nou și digul de pe malul drept al râului Someș</t>
  </si>
  <si>
    <t>Modernizare pasaje pietonale care fac legătura între centru nou și digul de pe malul drept al râului Someș</t>
  </si>
  <si>
    <t>Nominalizarea achiziţiilor  de bunuri şi a altor cheltuieli de investiţii</t>
  </si>
  <si>
    <t xml:space="preserve">Cheltuieli pentru elaborarea studiilor de prefezabilitate, a studiilor de fezabilitate, a proiectelor si a altor studii aferente obiectivelor de investitii </t>
  </si>
  <si>
    <t>Lucrari de foraj, cartarea terenului,fotogrametrie, determinari seismologice, consultanta, asistenta tehnica si alte cheltuieli asimilate investitiilor, potrivit legii</t>
  </si>
  <si>
    <t>Cap. 70  Locuinţe, servicii şi dezvoltare publică</t>
  </si>
  <si>
    <t>Servicii de dirigenţie de şantier pentru Modernizare infrastructură educațională Grădinița nr.7</t>
  </si>
  <si>
    <t>Servicii de supervizare lucrari pentru Pod peste râul Someş - amplasament str. Ştrandului</t>
  </si>
  <si>
    <t>Modernizare Strada Grădinarilor</t>
  </si>
  <si>
    <t>Reabilitare clădiri rezidențiale Satu Mare 2</t>
  </si>
  <si>
    <t>Reabilitare clădiri rezidențiale Satu Mare 4</t>
  </si>
  <si>
    <t>Reabilitare clădiri rezidențiale Satu Mare 5</t>
  </si>
  <si>
    <t>Reabilitare clădiri rezidențiale Satu Mare 7</t>
  </si>
  <si>
    <t>Servicii de dirigenţie de şantier pentru Reabilitare clădiri rezidențiale Satu Mare 2</t>
  </si>
  <si>
    <t>Servicii de dirigenţie de şantier pentru Reabilitare clădiri rezidențiale Satu Mare 4</t>
  </si>
  <si>
    <t>Servicii de dirigenţie de şantier pentru Reabilitare clădiri rezidențiale Satu Mare 5</t>
  </si>
  <si>
    <t>Servicii de dirigenţie de şantier pentru Reabilitare clădiri rezidențiale Satu Mare 7</t>
  </si>
  <si>
    <t>Asistenţă tehnică din partea proiectantului pentru Reabilitare clădiri rezidențiale Satu Mare 2</t>
  </si>
  <si>
    <t>Asistenţă tehnică din partea proiectantului pentru Reabilitare clădiri rezidențiale Satu Mare 7</t>
  </si>
  <si>
    <t>Servicii de dirigenţie de şantier pentru Pasarela pietonală și velo peste râul Someș în municipiul Satu Mare</t>
  </si>
  <si>
    <t>Asistenţă tehnică din partea proiectantului pentru Pasarela pietonală și velo peste râul Someș în municipiul Satu Mare</t>
  </si>
  <si>
    <t>Cap. 61  Ordine publică şi siguranţă naţională</t>
  </si>
  <si>
    <t>Cap. 84 Transporturi</t>
  </si>
  <si>
    <t>Servicii de dirigenţie de şantier pentru  Modernizarea și extinderea traseului pietonal și velo Centrul Nou din municipiul Satu Mare - Componenta 2 Pasarela pietonală și velo peste râul Someș în municipiul Satu Mare</t>
  </si>
  <si>
    <t>Asistenţă tehnică din partea proiectantului pentru  Modernizarea și extinderea traseului pietonal și velo Centrul Nou din municipiul Satu Mare - Componenta 2 Pasarela pietonală și velo peste râul Someș în municipiul Satu Mare</t>
  </si>
  <si>
    <t>Transformarea zonei degradate Cubic în zona de petrecere a timpului liber pentru comunitate</t>
  </si>
  <si>
    <t>Cap. 61 ”Ordine publică şi siguranţă naţională”</t>
  </si>
  <si>
    <t>Stații de lucru</t>
  </si>
  <si>
    <t>Asistenţă tehnică din partea proiectantului pentru Pod peste râul Someș - Amplasament str. Ștrandului</t>
  </si>
  <si>
    <t>Asistenţă tehnică din partea proiectantului pentru Extinderea iluminatului public pe străzile Mihai Viteazu, str.Crăieselor și parcarea situată pe strada Uzinei (lângă Pod Decebal)</t>
  </si>
  <si>
    <t>Modernizarea și extinderea traseului pietonal și velo Centrul Vechi din municipiul Satu Mare</t>
  </si>
  <si>
    <t>Servicii de dirigenţie de şantier pentru Modernizarea și extinderea traseului pietonal și velo Centrul Vechi din municipiul Satu Mare</t>
  </si>
  <si>
    <t>Asistenţă tehnică din partea proiectantului pentru Modernizarea și extinderea traseului pietonal și velo Centrul Vechi din municipiul Satu Mare</t>
  </si>
  <si>
    <t>Servicii de dirigenţie de şantier pentru Transformarea zonei degradate Cubic în zona de petrecere a timpului liber pentru comunitate</t>
  </si>
  <si>
    <t>Asistenţă tehnică din partea proiectantului pentru Transformarea zonei degradate Cubic în zona de petrecere a timpului liber pentru comunitate</t>
  </si>
  <si>
    <t>Servicii de dirigenţie de şantier pentru Transformarea zonei degradate malurile Someșului între cele două poduri în zonă de petrecere a timpului liber pentru comunitate</t>
  </si>
  <si>
    <t>Asistenţă tehnică din partea proiectantului pentru Transformarea zonei degradate malurile Someșului între cele două poduri în zonă de petrecere a timpului liber pentru comunitate</t>
  </si>
  <si>
    <t>Modernizarea și extinderea traseului pietonal și velo Centrul Nou din municipiul Satu Mare - Componenta 2 Pasarela pietonală și velo peste râul Someș în municipiul Satu Mare</t>
  </si>
  <si>
    <t>Modernizare parcari in cvartalul delimitat de strazile Uzinei si Independentei si baza sportiva M.I.U.</t>
  </si>
  <si>
    <t>Modernizare parcari in cvartatul delimitat de str. Lucian Blaga - Dorna - Ganea - Ambudului</t>
  </si>
  <si>
    <t>Reabilitarea clădirii unităţii de învăţământ situată pe strada Wolfenbuttel nr. 6-8</t>
  </si>
  <si>
    <t>Servicii de dirigenţie de şantier pentru Reabilitarea clădirii unităţii de învăţământ situată pe strada Wolfenbuttel nr. 6-8</t>
  </si>
  <si>
    <t>Asistenţă tehnică din partea proiectantului pentru Reabilitarea clădirii unităţii de învăţământ situată pe strada Wolfenbuttel nr. 6-8</t>
  </si>
  <si>
    <t>Sistem de închiriere de biciclete</t>
  </si>
  <si>
    <t>Alimentare cont IID</t>
  </si>
  <si>
    <t>Servicii de dirigenţie de şantier pentru Transformarea zonei degradate malurile Someșului între cele 2 poduri în zonă de petrecere a timpului liber pentru comunitate</t>
  </si>
  <si>
    <t>Asistenţă tehnică din partea proiectantului pentru Transformarea zonei degradate malurile Someșului între cele 2 poduri în zonă de petrecere a timpului liber pentru comunitate</t>
  </si>
  <si>
    <t>Transformarea zonei degradate malurile Someșului între cele 2 poduri în zonă de petrecere a timpului liber pentru comunitate</t>
  </si>
  <si>
    <t>Dotari de specialitate la proiectul ”Ensuring public safety - supraveghere video”</t>
  </si>
  <si>
    <t xml:space="preserve">Developing cross-border culture: Revitalised Theatres in Satu Mare and Uzhgorod </t>
  </si>
  <si>
    <t xml:space="preserve">Asistenţă tehnică din partea proiectantului pentru Developing cross-border culture: Revitalised Theatres in Satu Mare and Uzhgorod </t>
  </si>
  <si>
    <t xml:space="preserve">Servicii de dirigenţie de şantier pentru Developing cross-border culture: Revitalised Theatres in Satu Mare and Uzhgorod </t>
  </si>
  <si>
    <t>SF Construire Sală Polivalentă (PUZ + SF)</t>
  </si>
  <si>
    <t>Servicii de dirigenţie de şantier pentru Modernizare infrastructură educațională Liceul Tehnologic ”Constantin Brâncuși”</t>
  </si>
  <si>
    <t>PT Extindere unitate de învăţământ prin construcţii provizorii Şcoala Gimnazială Grigore Moisil Satu Mare</t>
  </si>
  <si>
    <t>Servicii generale de consultantă profesională în managementul proiectelor încheiate cu M.D.R.A.P.</t>
  </si>
  <si>
    <t>Servicii de dirigenţie de şantier pentru Construire corp clădire Școala Gimnaziala Rákóczi Ferenc - Construire clădire multifuncțională P-P+M</t>
  </si>
  <si>
    <t>Asistenţă tehnică din partea proiectantului pentru Construire corp clădire Școala Gimnaziala Rákóczi Ferenc - Construire clădire multifuncțională P-P+M</t>
  </si>
  <si>
    <t>Prelungirea străzii Diana</t>
  </si>
  <si>
    <t>Largire b-dul L.Blaga, între str.Dorobanților și str.Căprioarei</t>
  </si>
  <si>
    <t>Asistenţă tehnică din partea proiectantului pentru Prelungirea străzii Diana</t>
  </si>
  <si>
    <t>Servicii de dirigenţie de şantier pentru Prelungirea străzii Diana</t>
  </si>
  <si>
    <t>Asistenţă tehnică din partea proiectantului pentru Largire b-dul L.Blaga, între str.Dorobanților și str.Căprioarei</t>
  </si>
  <si>
    <t>Cap. 66 Sănătate</t>
  </si>
  <si>
    <t>Amenajare pistă biciclete pe strada Botizului - Pod Golescu</t>
  </si>
  <si>
    <t>Servicii de dirigenţie de şantier pentru Amenajare pistă biciclete pe strada Botizului - Pod Golescu</t>
  </si>
  <si>
    <t>Asistenţă tehnică din partea proiectantului pentru Amenajare pistă biciclete pe strada Botizului - Pod Golescu</t>
  </si>
  <si>
    <t>SF Extindere Parc Industrial Sud</t>
  </si>
  <si>
    <t>SF Modernizarea clădirii la Colegiul Naţional Mihai Eminescu Satu Mare</t>
  </si>
  <si>
    <t>SF Strategie Integrată de Dezvoltare Urbană 2021-2031</t>
  </si>
  <si>
    <t>PT Amenajarea şi construirea de piste de biciclete ȋn municipiu (Traseu 1: B-dul Lucian Blaga - str. Păulești - Dig, str. G. Alexandrescu - P-ța Soarelui - Dig; Traseu 2 : B-dul Cloșca (plecare str. Magnoliei) - Drumul Careiului, precum și realizarea a 4 sisteme de închiriat biciclete</t>
  </si>
  <si>
    <t>PT Amenajarea şi construirea de piste de biciclete ȋn municipiu (Traseul 1: Str. Gh.Barițiu(punct de plecare colț cu str.Ady Endre), str.Rodnei, str.Fabricii, str.Odoreului; Traseu 2: str Gh.Barițiu(punct de plecare colț cu str.Ady Endre), str.Lăcrămioarei, str.Porumbeilor, str.Liviu Rebreanu, str.Panseluței, p-ța Titulescu, str.I.Maniu, Centru; Traseu 3:(punct de plecare str.Panseluției) str.L.Rebreanu, str.Mileniului, str.Horea, Centru Vechi), precum și realizarea a 6 sisteme de închiriat biciclete</t>
  </si>
  <si>
    <t>PT Amenajarea şi construirea de piste de biciclete ȋn municipiu Traseu 1: (punct de plecare str.Lazarului), str.Trandafirilor, str.Avram Iancu, str.Iuliu Hosu, b-dul.Vasile Lucaciu, str.1 decembrie 1918, Centru Vechi; Traseu 2: (punct de plecare str Mileniului), str.G.Coșbuc, b-dul Vasile Lucaciu, precum și realizarea unui sistem de închiriere de biciclete</t>
  </si>
  <si>
    <t>SF Amenajare parc în zona Noroieni</t>
  </si>
  <si>
    <t>SF Reabilitare bloc de locuințe sociale pe strada Ostrovului nr.2/CD</t>
  </si>
  <si>
    <t>SF Elaborare PUZ Bercu Roșu</t>
  </si>
  <si>
    <t>Actualizare DALI “Reabilitare clădire situată pe Str. Mircea Eliade Nr. 3 (Scoala gimnazială Mircea Eliade)”</t>
  </si>
  <si>
    <t>DALI Reabilitare infrastructură educaţională Grădiniţa nr. 5 şi Creşa Tara minunilor</t>
  </si>
  <si>
    <t>DALI Reabilitare infrastructură educaţională Grădiniţa nr. 13</t>
  </si>
  <si>
    <t>DALI Reabilitare infrastructură educaţională Grădiniţa nr. 9 şi Creşa Albă ca Zăpada</t>
  </si>
  <si>
    <t>DALI Modernizare infrastructură educatională Colegiul Tehnic Unio -Traian Vuia</t>
  </si>
  <si>
    <t xml:space="preserve">Actualizare SF “Amenajarea şi construirea de piste de biciclete în municipiu: Traseu 1: (punct de plecare Str. Lazarului) Str. Trandafirilor - Str. Avram Iancu - Str. Iuliu Hossu - Bd. Vasile Lucaciu - Str. 1 Decembrie 1918 - Centru Vechi; Traseu 2: (punct de plecare Str. Mileniului) Str. G. Coşbuc - Bd. V. Lucaciu”, “Amenajarea şi construirea de piste de biciclete în municipiu:
Traseu 1: B-dul Lucian Blaga – str. Păulești – Dig – strada G. Alexandrescu –P-ța Soarelui – Dig; Traseu 2: B-dul Cloșca (plecare din strada Magnoliei) – Drumul Careiului”. “Amenajarea şi construirea de piste de biciclete în municipiu: Traseu 1: Str. Gh. Bariţiu (punct de plecare colţ cu Str. Ady Endre) - Str. Rodnei - Str. Fabricii - Str. Odoreului;Traseu 2: Str. Gh. Bariţiu (punct de plecare colţ cu Str. Ady Endre) - Str. Lăcrimioarei - Str. Porumbeilor - Str. Liviu Rebreanu - Str. Panseluţei – P-ţa Titulescu - Str. Iuliu Maniu - Centru; Traseu 3: (punct de plecare Str. Panseluţei) Str. L. Rebreanu - Str. Mileniului - Str. Horea - Centru Vechi” Şi “Realizare de sisteme de închiriere de biciclete în municipiul Satu Mare”
</t>
  </si>
  <si>
    <t>SF Regenerare ZONA URBANA MICRO 14</t>
  </si>
  <si>
    <t>SF Regenerare ZONA URBANA MICRO 15</t>
  </si>
  <si>
    <t>SF Regenerare ZONA URBANA MICRO 16</t>
  </si>
  <si>
    <t>SF Regenerare ZONA URBANA SOARELUI</t>
  </si>
  <si>
    <t>SF Modernizare Piaţeta Turnul Pompierilor</t>
  </si>
  <si>
    <t>SF Reconversia și refuncționalizarea terenurilor degradate și neutilizate situate pe malurile Someșului</t>
  </si>
  <si>
    <t>SF Modernizare Parc Urban Vasile Lucaciu</t>
  </si>
  <si>
    <t>SF Pasarelă pietonală şi velo intersecţia Burdea</t>
  </si>
  <si>
    <t>Actualizare DALI “Modernizarea pistei de biciclete POD GOLESCU şi construirea unui pasaj suprateran pentru pietoni şi biciclişti în intersecţia Crinul”</t>
  </si>
  <si>
    <t>Modernizare infrastructură educațională Liceul Tehnologic ”Constantin Brâncuși”</t>
  </si>
  <si>
    <t>Modernizare infrastructură educațională Grădinița nr.7 - achiziție furnizare dotări produse mobilier</t>
  </si>
  <si>
    <t>Modernizare infrastructură educațională Grădinița nr.7 - dotări conexe: amenajare loc joacă, dotări foișor</t>
  </si>
  <si>
    <t>Asistenţă tehnică din partea proiectantului pentru  Modernizare infrastructură educațională Liceul Tehnologic ”Constantin Brâncuși”</t>
  </si>
  <si>
    <t>SF Pista de biciclete pe coronamentul digului mal drept al râului Someș din dreptul străzii Fântânii spre comuna Odoreu</t>
  </si>
  <si>
    <t>Dotări în cadrul proiectului - Modernizare Infrastructură Educaţională Liceul Tehnologic „Constantin Brâncuşi”</t>
  </si>
  <si>
    <t>DALI Reabilitare structură educațională strada Crișan nr.1</t>
  </si>
  <si>
    <t>SF Regenerare ZONA URBANA SOLIDARITĂȚII</t>
  </si>
  <si>
    <t>SF Dezvoltarea infrastructurii de transport integrat și de mediu - Staţie intermodală Drumul Careiului- Str. Oituz</t>
  </si>
  <si>
    <t>SF Dezvoltarea infrastructurii de transport integrat și de mediu - Extinderea sistemului de management al traficului pentru transport public, achiziţia de autobuse ecologice și înființarea și modernizarea stațiilor de autobus SMART în Municipiul Satu Mare</t>
  </si>
  <si>
    <t>SF Dezvoltarea infrastructurii de transport integrat și de mediu - Sistem de monitorizare al traficului rutier în municipiul Satu Mare</t>
  </si>
  <si>
    <t>Studiu de opotunitate digitalizare parcări Municipiul Satu Mare</t>
  </si>
  <si>
    <t>Coridor de mobilitate Strada Aurel Vlaicu</t>
  </si>
  <si>
    <t>Coridor de mobilitate b-dul Lucian Blaga</t>
  </si>
  <si>
    <t>Coridor de mobilitate Strada Botizului</t>
  </si>
  <si>
    <t xml:space="preserve">Coridor de mobilitate b-dul Cloșca </t>
  </si>
  <si>
    <t>Extindere rețea electrică de distribuție în municipiul Satu Mare, strada Aurel Vlaicu,  nr.94, nr.96 și nr.98</t>
  </si>
  <si>
    <t>SF Expertiza tehnică la Casa Meșteșugarilor</t>
  </si>
  <si>
    <t>SF Actualizare DALI “Modernizarea pistei de biciclete POD GOLESCU şi construirea unui pasaj suprateran pentru pietoni şi biciclişti în intersecţia Crinul”</t>
  </si>
  <si>
    <t>SF Studiu de opotunitate digitalizare parcări Municipiul Satu Mare</t>
  </si>
  <si>
    <t>SF Coridor de mobilitate Strada Aurel Vlaicu</t>
  </si>
  <si>
    <t>SF Coridor de mobilitate b-dul Lucian Blaga</t>
  </si>
  <si>
    <t>SF Coridor de mobilitate Strada Botizului</t>
  </si>
  <si>
    <t xml:space="preserve">SF Coridor de mobilitate b-dul Cloșca </t>
  </si>
  <si>
    <t>PT Extindere rețele alimentare cu apă și canalizare menajeră în Municipiul Satu Mare, zona Bercu Roșu</t>
  </si>
  <si>
    <t>SF 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Nord-Est, jud. Satu Mare”</t>
  </si>
  <si>
    <t>Software supraveghere video profesional (actualizare software existent)</t>
  </si>
  <si>
    <t>Autoturism</t>
  </si>
  <si>
    <t>Sistem rampe luminoase și sirene</t>
  </si>
  <si>
    <t>Extinderea iluminatului public pe strada Fluturilor</t>
  </si>
  <si>
    <t>Asistenţă tehnică din partea proiectantului pentru Extinderea iluminatului public in parcarile din cartierele Micro 17, Carpati 1, Carpati 2</t>
  </si>
  <si>
    <t>Extinderea iluminatului public in parcarile din cartierele Micro 17, Carpati 1, Carpati 2</t>
  </si>
  <si>
    <t>PT Extinderea iluminatului public pe strada Fluturilor</t>
  </si>
  <si>
    <t>PT Extinderea iluminatului public în cvartalul delimitat de str.Oituz, str. Prahovei și Aleea Milcov</t>
  </si>
  <si>
    <t>PT Extinderea iluminatului public în parcările adiacente zonelor Aleea Timișului, nr.4, bloc 27 și b-dul Cloșca nr.1, bloc 17</t>
  </si>
  <si>
    <t>PT Iluminat ornamental pentru locașurile de cult din Municipiul Satu Mare</t>
  </si>
  <si>
    <t>Servicii de dirigenţie de şantier pentru Parcare etajată str.Kogălniceanu</t>
  </si>
  <si>
    <t>Asistenţă tehnică din partea proiectantului pentru Parcare etajată str.Kogălniceanu</t>
  </si>
  <si>
    <t>Prelungirea străzii Sălciilor</t>
  </si>
  <si>
    <t>PT Prelungirea străzii Sălciilor</t>
  </si>
  <si>
    <t>Asistenţă tehnică din partea proiectantului pentru  Prelungirea străzii Sălciilor</t>
  </si>
  <si>
    <t>Servicii de dirigenţie de şantier pentru Prelungirea străzii Sălciilor</t>
  </si>
  <si>
    <t>PT Reparații capitale Pod Decebal</t>
  </si>
  <si>
    <t>SF Modernizare străzi în municipiul Satu Mare Lot 2</t>
  </si>
  <si>
    <t xml:space="preserve">SF Reabilitare conductă de aducțiune apă </t>
  </si>
  <si>
    <t xml:space="preserve">SF Reabilitare colector de canalizare </t>
  </si>
  <si>
    <t>Echipamente de joacă la Grădinița cu program Prelungit Guliver</t>
  </si>
  <si>
    <t>Sistem detecţie şi semnalizare, hidranţi la Liceul Teoretic German Johann Ettinger</t>
  </si>
  <si>
    <t>Centrală telefonică</t>
  </si>
  <si>
    <t>SF Modernizare strada Stupilor</t>
  </si>
  <si>
    <t>SF Schimbarea iluminatului public pe strada Ács Alajos</t>
  </si>
  <si>
    <t>SF Extinderea iluminatului public pe strada Hermann Mihaly</t>
  </si>
  <si>
    <t>Certificarea performanței energetice pentru Reabilitare clădiri rezidențiale Satu Mare 2</t>
  </si>
  <si>
    <t>Certificarea performanței energetice pentru Reabilitare clădiri rezidențiale Satu Mare 7</t>
  </si>
  <si>
    <t>Dezvoltarea infrastructurii de transport public în municipiul Satu Mare – Crearea unui sistem de management al traficului inclusiv sistem monitorizare video</t>
  </si>
  <si>
    <t>SF PUD Construire creșă și dotare strada Iuliu Coroianu</t>
  </si>
  <si>
    <t>SF Elaborare PUZ pentru Bazin de înot didactic și de agrement strada Crișan</t>
  </si>
  <si>
    <t>Iluminat ornamental pentru lăcașurile de cult din Municipiul Satu Mare</t>
  </si>
  <si>
    <t>PT Iluminat ornamental pentru lăcașurile de cult din Municipiul Satu Mare</t>
  </si>
  <si>
    <t>SF Modernizare DJ 194 în Sătmărel</t>
  </si>
  <si>
    <t>Extinderea iluminatului public în parcările adiacente zonelor Aleea Timișului, nr.4, bloc 27 și b-dul Cloșca nr.1, bloc 17</t>
  </si>
  <si>
    <t xml:space="preserve">SF 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SUD, jud. Satu Mare”
</t>
  </si>
  <si>
    <t>SF Extinderea iluminatului public pe strada Ștefan Benea</t>
  </si>
  <si>
    <t>PT Extindere iluminat public în cvartalul delimitat de str.Oituz, str. Prahovei și Aleea Milcov</t>
  </si>
  <si>
    <t>Extindere iluminat public în cvartalul delimitat de str.Oituz, str. Prahovei și Aleea Milcov</t>
  </si>
  <si>
    <t>SF Extindere iluminat public pe strada Ferma Sătmărel, nr.36A - 36P</t>
  </si>
  <si>
    <t>Chit de filtrarea aerului de bacterii și viruși în cadrul proiectului ”Consolidarea capacității unității de învățământ Școala Gimnazială Octavian Goga”  SMIS 149730</t>
  </si>
  <si>
    <t>DALI Eficientizarea energetică a Liceului cu Program Sportiv situate pe str. Ioan Slavici nr. 54</t>
  </si>
  <si>
    <t>SF Reactualizarea hărților de zgomot</t>
  </si>
  <si>
    <t>SF Actualizare Registrul local al spațiilor verzi</t>
  </si>
  <si>
    <t>SF Actualizare Studiu de Fezabilitate pentru Pista de biciclete pe coronamentul digului mal drept al râului Someș de la stația de epurare până la limita administrativă a Municipilui Satu Mare spre Dara</t>
  </si>
  <si>
    <t>Toalete publice automate</t>
  </si>
  <si>
    <t>Aparat tip nebulizator destinat dezinfecției și sterilizării sălilor de clasă, spații și suprafețe cu Ozon, în cadrul proiectului ”Consolidarea capacității unității de învățământ Școala Gimnazială Octavian Goga” SMIS 149730</t>
  </si>
  <si>
    <t>SF Centru multifuncțional de servicii publice strada Porumbeilor nr.1</t>
  </si>
  <si>
    <t>SF Reabilitarea clădirii Hotel Sport, situată pe strada Mileniului, nr.25</t>
  </si>
  <si>
    <t>SF Branșament electric pentru teren de minifotbal situat pe strada Fabricii</t>
  </si>
  <si>
    <t>SF Extindere corp clădire compus din 6 săli de clasă P+1/2 Școala Gimnazială ”Grigore Moisil”</t>
  </si>
  <si>
    <t>Aparat tip nebulizator destinat dezinfecției și sterilizării sălilor de clasă, spații și suprafețe cu Ozon, în cadrul proiectului ”Consolidarea capacității unității de învățământ Grădinița cu Program Prelungit Guliver Satu Mare” SMIS 149785</t>
  </si>
  <si>
    <t>Chit de filtrarea aerului de bacterii și viruși în cadrul proiectului ”Consolidarea capacității unității de învățământ Grădinița cu Program Prelungit Guliver Satu Mare”  SMIS 149785</t>
  </si>
  <si>
    <t>PT Pista de biciclete pe coronamentul digului mal drept al râului Someș de la stația de epurare până la limita administrativă a Municipilui Satu Mare spre comuna Dara</t>
  </si>
  <si>
    <t>SF Modernizare construcție existentă situată pe B-dul Muncii nr. 44</t>
  </si>
  <si>
    <t xml:space="preserve">Modernizare străzi în municipiul Satu Mare Lot 1 </t>
  </si>
  <si>
    <t>SF Extinderea iluminatului public pe strada Vasile Scurtu</t>
  </si>
  <si>
    <t>SF  Extinderea iluminatului public în jurul Grădiniței nr.9</t>
  </si>
  <si>
    <t>SF Alimentarea cu energie electrică a unor stații de încărcare situate pe b-dul Transilvania</t>
  </si>
  <si>
    <t>SF Lucrări tehnico-edilitare la centrul de depozitare deșeuri reciclabile situat pe strada Depozitelor</t>
  </si>
  <si>
    <t>Achiziție teren zona străzii Digului</t>
  </si>
  <si>
    <t>Achiziție teren zona străzii Lunca Sighet</t>
  </si>
  <si>
    <t>SF DALI Modernizare Stadion Olimpia</t>
  </si>
  <si>
    <t>Studiu de fezabilitate pentru blocul de locuințe situat pe str.Dorna CD8</t>
  </si>
  <si>
    <t>Studiu de fezabilitate pentru blocul de locuințe situat pe str.Dorna CD10</t>
  </si>
  <si>
    <t>SF DALI Modernizare stadion str. Zefirului</t>
  </si>
  <si>
    <t>SF Studiu de coexistență pentru obiectivul de investiții ” Modernizare străzi în municipiul Satu Mare Lot 2”</t>
  </si>
  <si>
    <t>SF Reabilitarea, modernizarea și dotarea interioară a clădirilor ”C1” și ”C2” și Reabilitarea, modernizarea și dotarea Clădirii C3 a Colegiului Național ”Mihai Eminescu” Satu Mare, municipiul Satu Mare, str. Mihai  Eminescu, nr.5, județul Satu Mare</t>
  </si>
  <si>
    <t>Anexa nr. 8 la H.C.L. Satu Mare nr..................din...............</t>
  </si>
  <si>
    <t>SF Elaborarea PMUD 2023-2030</t>
  </si>
  <si>
    <t>Router/Firewall</t>
  </si>
  <si>
    <t>Camera de supraveghere video</t>
  </si>
  <si>
    <t>Programul de investiţii publice aferente lucrărilor pentru care au fost semnate contracte de finanţare din FEN (fonduri externe nerambursabile) pe anul 2023</t>
  </si>
  <si>
    <t>Programul de investiţii publice pe anul 2023</t>
  </si>
  <si>
    <t>Echipamente rețea wifi</t>
  </si>
  <si>
    <t>Parcometru stradal</t>
  </si>
  <si>
    <t>Laptop - DAS</t>
  </si>
  <si>
    <t>Server sediu DAS</t>
  </si>
  <si>
    <t>Imprimantă</t>
  </si>
  <si>
    <t>Videoproiector</t>
  </si>
  <si>
    <t>Aparatură medicală stomatologică - autoclav</t>
  </si>
  <si>
    <t>Aparatură medicală stomatologică - unitate stomatologică (scaun stomatologic)</t>
  </si>
  <si>
    <t>Construire corp clădire Școala Gimnaziala Rákóczi Ferenc - Construire clădire multifuncțională P-P+M</t>
  </si>
  <si>
    <t>Autoutilitară</t>
  </si>
  <si>
    <t>Autoturism electric hibric</t>
  </si>
  <si>
    <t>Sistem de încălzire centrală</t>
  </si>
  <si>
    <t>SF Extindere școala Lucian Blaga</t>
  </si>
  <si>
    <t>SF Actualizare Expertiză tehnică pentru Modernizare pasaje pietonale care fac legătura între centru nou și digul de pe malul drept al râului Someș</t>
  </si>
  <si>
    <t>PT Implementarea măsurilor de eficiență energetică la sala de sport al Școlii gimnaziale Bălcescu Petofi</t>
  </si>
  <si>
    <t>Implementarea măsurilor de eficiență energetică la sala de sport al Școlii gimnaziale Bălcescu Petofi</t>
  </si>
  <si>
    <t>Servicii de dirigenţie de şantier pentru Implementarea măsurilor de eficiență energetică la sala de sport al Școlii gimnaziale Bălcescu Petofi</t>
  </si>
  <si>
    <t>Asistenţă tehnică din partea proiectantului pentru Implementarea măsurilor de eficiență energetică la sala de sport al Școlii gimnaziale Bălcescu Petofi</t>
  </si>
  <si>
    <t>Servicii de dirigenţie de şantier pentru Implementarea măsurilor de eficiență energetică la Școala gimnazială Octavian Goga</t>
  </si>
  <si>
    <t>Asistenţă tehnică din partea proiectantului pentru Implementarea măsurilor de eficiență energetică la Școala gimnazială Octavian Goga</t>
  </si>
  <si>
    <t>Implementarea măsurilor de eficiență energetică la Școala gimnazială Octavian Goga</t>
  </si>
  <si>
    <t>Pista de biciclete pe coronamentul digului mal drept al râului Someș de la stația de epurare până la limita administrativă a Municipilui Satu Mare spre comuna Dara</t>
  </si>
  <si>
    <t>Servicii de dirigenţie de şantier pentru Pista de biciclete pe coronamentul digului mal drept al râului Someș de la stația de epurare până la limita administrativă a Municipilui Satu Mare spre comuna Dara</t>
  </si>
  <si>
    <t>Asistenţă tehnică din partea proiectantului pentru Pista de biciclete pe coronamentul digului mal drept al râului Someș de la stația de epurare până la limita administrativă a Municipilui Satu Mare spre comuna Dara</t>
  </si>
  <si>
    <t>PT Muzeul industrializării forțate din Satu Mare</t>
  </si>
  <si>
    <t>Dotari de specialitate la proiectul Muzeul industrializării forțate din Satu Mare</t>
  </si>
  <si>
    <t>Muzeul industrializării forțate din Satu Mare</t>
  </si>
  <si>
    <t>Servicii de dirigenţie de şantier pentru Muzeul industrializării forțate din Satu Mare</t>
  </si>
  <si>
    <t>Asistenţă tehnică din partea proiectantului pentru Muzeul industrializării forțate din Satu Mare</t>
  </si>
  <si>
    <t>PT Reabilitare termică la blocurile de locuinţe b-dul Transilvania Bl.2</t>
  </si>
  <si>
    <t>PT Reabilitare termică la blocurile de locuinţe str.Proiectantului S1</t>
  </si>
  <si>
    <t>PT Reabilitare termică la blocurile de locuinţe str.Păulești, nr.3, bl.6</t>
  </si>
  <si>
    <t>PT Reabilitare termică la blocurile de locuinţe I.C. Brătianu, nr.5</t>
  </si>
  <si>
    <t>PT Reabilitare termică la blocurile de locuinţe str.Codrului CC3 - CC5</t>
  </si>
  <si>
    <t>PT Reabilitare termică la blocurile de locuinţe str.Astronauților A1</t>
  </si>
  <si>
    <t>PT Reabilitare termică a blocului de locuințe din str.Mircea cel Bătrân, nr.25, bl. C26</t>
  </si>
  <si>
    <t>PT Reabilitare termică a blocului de locuințe din str.Mircea cel Bătrân, nr.25, bl. C25</t>
  </si>
  <si>
    <t>PT Reabilitare termică a blocului de locuințe din b-dul Lucian Blaga UU40</t>
  </si>
  <si>
    <t>PT Reabilitare termică a blocului de locuințe din str.Corvinilor nr.17</t>
  </si>
  <si>
    <t>PT Reabilitare termică a blocului de locuințe din str.Proiectantului S5</t>
  </si>
  <si>
    <t>Reabilitare termică la blocurile de locuinţe b-dul Transilvania Bl.2</t>
  </si>
  <si>
    <t>Reabilitare termică la blocurile de locuinţe str.Proiectantului S1</t>
  </si>
  <si>
    <t>Reabilitare termică la blocurile de locuinţe str.Păulești, nr.3, bl.6</t>
  </si>
  <si>
    <t>Reabilitare termică la blocurile de locuinţe I.C. Brătianu, nr.5</t>
  </si>
  <si>
    <t>Reabilitare termică la blocurile de locuinţe str.Codrului CC3 - CC5</t>
  </si>
  <si>
    <t>Reabilitare termică la blocurile de locuinţe str.Astronauților A1</t>
  </si>
  <si>
    <t>Reabilitare termică a blocului de locuințe din str.Mircea cel Bătrân, nr.25, bl. C26</t>
  </si>
  <si>
    <t>Reabilitare termică a blocului de locuințe din str.Mircea cel Bătrân, nr.25, bl. C25</t>
  </si>
  <si>
    <t>Reabilitare termică a blocului de locuințe din b-dul Lucian Blaga UU40</t>
  </si>
  <si>
    <t>Reabilitare termică a blocului de locuințe din str.Corvinilor nr.17</t>
  </si>
  <si>
    <t>Reabilitare termică a blocului de locuințe din str.Proiectantului S5</t>
  </si>
  <si>
    <t>Servicii de dirigenţie de şantier pentru Reabilitare termică la blocurile de locuinţe b-dul Transilvania Bl.2</t>
  </si>
  <si>
    <t>Servicii de dirigenţie de şantier pentru Reabilitare termică la blocurile de locuinţe str.Proiectantului S1</t>
  </si>
  <si>
    <t>Servicii de dirigenţie de şantier pentru Reabilitare termică la blocurile de locuinţe str.Păulești, nr.3, bl.6</t>
  </si>
  <si>
    <t>Servicii de dirigenţie de şantier pentru Reabilitare termică la blocurile de locuinţe I.C. Brătianu, nr.5</t>
  </si>
  <si>
    <t>Servicii de dirigenţie de şantier pentru Reabilitare termică la blocurile de locuinţe str.Codrului CC3 - CC5</t>
  </si>
  <si>
    <t>Servicii de dirigenţie de şantier pentru Reabilitare termică la blocurile de locuinţe str.Astronauților A1</t>
  </si>
  <si>
    <t>Servicii de dirigenţie de şantier pentru Reabilitare termică a blocului de locuințe din str.Mircea cel Bătrân, nr.25, bl. C26</t>
  </si>
  <si>
    <t>Servicii de dirigenţie de şantier pentru Reabilitare termică a blocului de locuințe din str.Mircea cel Bătrân, nr.25, bl. C25</t>
  </si>
  <si>
    <t>Servicii de dirigenţie de şantier pentru Reabilitare termică a blocului de locuințe din b-dul Lucian Blaga UU40</t>
  </si>
  <si>
    <t>Servicii de dirigenţie de şantier pentru Reabilitare termică a blocului de locuințe din str.Corvinilor nr.17</t>
  </si>
  <si>
    <t>Servicii de dirigenţie de şantier pentru Reabilitare termică a blocului de locuințe din str.Proiectantului S5</t>
  </si>
  <si>
    <t>Asistenţă tehnică din partea proiectantului pentru Reabilitare termică la blocurile de locuinţe b-dul Transilvania Bl.2</t>
  </si>
  <si>
    <t>Asistenţă tehnică din partea proiectantului pentru Reabilitare termică la blocurile de locuinţe str.Proiectantului S1</t>
  </si>
  <si>
    <t>Asistenţă tehnică din partea proiectantului pentru Reabilitare termică la blocurile de locuinţe str.Păulești, nr.3, bl.6</t>
  </si>
  <si>
    <t>Asistenţă tehnică din partea proiectantului pentru Reabilitare termică la blocurile de locuinţe I.C. Brătianu, nr.5</t>
  </si>
  <si>
    <t>Asistenţă tehnică din partea proiectantului pentru Reabilitare termică la blocurile de locuinţe str.Codrului CC3 - CC5</t>
  </si>
  <si>
    <t>Asistenţă tehnică din partea proiectantului pentru Reabilitare termică la blocurile de locuinţe str.Astronauților A1</t>
  </si>
  <si>
    <t>Asistenţă tehnică din partea proiectantului pentru Reabilitare termică a blocului de locuințe din str.Mircea cel Bătrân, nr.25, bl. C26</t>
  </si>
  <si>
    <t>Asistenţă tehnică din partea proiectantului pentru Reabilitare termică a blocului de locuințe din str.Mircea cel Bătrân, nr.25, bl. C25</t>
  </si>
  <si>
    <t>Asistenţă tehnică din partea proiectantului pentru Reabilitare termică a blocului de locuințe din b-dul Lucian Blaga UU40</t>
  </si>
  <si>
    <t>Asistenţă tehnică din partea proiectantului pentru Reabilitare termică a blocului de locuințe din str.Corvinilor nr.17</t>
  </si>
  <si>
    <t>Asistenţă tehnică din partea proiectantului pentru Reabilitare termică a blocului de locuințe din str.Proiectantului S5</t>
  </si>
  <si>
    <t>SF Elaborarea Planului Urbanistic General al Municipiului Satu Mare</t>
  </si>
  <si>
    <t>Achiziție de autobuse nepoluante</t>
  </si>
  <si>
    <t>Exproprieri pe amplasamentul drumului de ocolire între DN19A și DJ 194</t>
  </si>
  <si>
    <t>Studiu de fezabilitate pentru blocul de locuințe situat pe str.Rândunelelor nr.6</t>
  </si>
  <si>
    <t>Studiu de fezabilitate pentru blocul de locuințe situat pe str.Prahova, nr.20, bl.C5</t>
  </si>
  <si>
    <t>Studiu de fezabilitate pentru blocul de locuințe situat pe str.Mal Stâng Someș T2</t>
  </si>
  <si>
    <t>SF Studiu de fezabilitate pentru blocul de locuințe situat pe str.Dorna, CD11 - CD13</t>
  </si>
  <si>
    <t>SF Modernizare strazi zona de Sud</t>
  </si>
  <si>
    <t>SF Modernizare strada Kaffka Margit, tronson 1 și strada Krudy Gyula, Tronson 2</t>
  </si>
  <si>
    <t>SF Modernizare strada Câmpului</t>
  </si>
  <si>
    <t>PT Reabilitare fațadă și acoperiș a clădirii situate pe strada Horea nr.6</t>
  </si>
  <si>
    <t>PT Extinderea iluminatului public pe strada Lazarului</t>
  </si>
  <si>
    <t>SF Modernizare strada Kaffka Margit, tronson 2</t>
  </si>
  <si>
    <t>PT Modernizare străzi în municipiul Satu Mare Lot 1</t>
  </si>
  <si>
    <t>Licență acces camere de supraveghere parc cubic</t>
  </si>
  <si>
    <t xml:space="preserve">Servicii de dirigenţie de şantier pentru Modernizare strada Grădinarilor </t>
  </si>
  <si>
    <t>Servicii de dirigenţie de şantier pentru Modernizare strada Kaffka Margit, tronson 2</t>
  </si>
  <si>
    <t>Asistenţă tehnică din partea proiectantului pentru Modernizare strada Kaffka Margit, tronson 2</t>
  </si>
  <si>
    <t xml:space="preserve"> Modernizare strada Kaffka Margit, tronson 2</t>
  </si>
  <si>
    <t>SF Extinderea iluminatului public în cvartalul blocului UU 1- UU 13 din Piața Soarelui</t>
  </si>
  <si>
    <t xml:space="preserve">Servicii de dirigenţie de şantier pentru Modernizare străzi în municipiul Satu Mare Lot 1 </t>
  </si>
  <si>
    <t xml:space="preserve">Asistenţă tehnică din partea proiectantului pentru Modernizare străzi în municipiul Satu Mare Lot 1 </t>
  </si>
  <si>
    <t>Servicii de dirigenţie de şantier pentru Modernizare pasaje pietonale care fac legătura între centru nou și digul de pe malul drept al râului Someș</t>
  </si>
  <si>
    <t>Asistenţă tehnică din partea proiectantului pentru Modernizare pasaje pietonale care fac legătura între centru nou și digul de pe malul drept al râului Someș</t>
  </si>
  <si>
    <t>PT Extinderea iluminatului public in parcarile din cartierele Micro 17, Carpati 1, Carpati 2</t>
  </si>
  <si>
    <t>SF Reabilitare internat str.Ceahlaului nr. 1</t>
  </si>
  <si>
    <t>Dotare cabinet stomatologic la Liceul Reformat</t>
  </si>
  <si>
    <t>Centrală termică la Liceul Reformat structură GPP 24</t>
  </si>
  <si>
    <t>Dezumidificator la Creșa satu Mare</t>
  </si>
  <si>
    <t>Stații de lucru la Creșă Satu Mare</t>
  </si>
  <si>
    <t>Server pentru sistem integrat la Creșă Satu Mare</t>
  </si>
  <si>
    <t>SF Extinderea iluminatului public pe strada Sighișoara, nr. 35C</t>
  </si>
  <si>
    <t>Modul Patrimoniu Privat și Public</t>
  </si>
  <si>
    <t>Parcare etajată S+P+4 pe strada Decebal</t>
  </si>
  <si>
    <t>Servicii de dirigenţie de şantier pentru Parcare etajată S+P+4 pe strada Decebal</t>
  </si>
  <si>
    <t>Asistenţă tehnică din partea proiectantului pentru Parcare etajată S+P+4 pe strada Decebal</t>
  </si>
  <si>
    <t>PT Parcare etajată S+P+4 pe strada Decebal</t>
  </si>
  <si>
    <t>PT Parcare etajată S+P+2 pe strada Mihail Kogălniceanu nr.5</t>
  </si>
  <si>
    <t>Parcare etajată S+P+2 pe strada Mihail Kogălniceanu nr.5</t>
  </si>
  <si>
    <t>Servicii de dirigenţie de şantier pentru Parcare etajată S+P+2 pe strada Mihail Kogălniceanu nr.5</t>
  </si>
  <si>
    <t>Asistenţă tehnică din partea proiectantului pentru Parcare etajată S+P+2 pe strada Mihail Kogălniceanu nr.5</t>
  </si>
  <si>
    <t>Asistenţă tehnică din partea proiectantului pentru Extinderea iluminatului public pe strada Fluturilor</t>
  </si>
  <si>
    <t>Asistenţă tehnică din partea proiectantului pentru Extindere iluminat public în cvartalul delimitat de str.Oituz, str. Prahovei și Aleea Milcov</t>
  </si>
  <si>
    <t>Asistenţă tehnică din partea proiectantului pentru Extinderea iluminatului public în parcările adiacente zonelor Aleea Timișului, nr.4, bloc 27 și b-dul Cloșca nr.1, bloc 17</t>
  </si>
  <si>
    <t>Cofinanțare Proiect regional de dezvoltare a infrastructurii de apă și apă uzată din județul Satu Mare</t>
  </si>
  <si>
    <t>SF Elabortare PUZ Zona Noroieni</t>
  </si>
  <si>
    <t>SF PUZ str. Zefirului</t>
  </si>
  <si>
    <t>PT Certificarea performanței energetice pentru Reabilitare clădiri rezidențiale Satu Mare 2</t>
  </si>
  <si>
    <t>PT Certificarea performanței energetice pentru Reabilitare clădiri rezidențiale Satu Mare 7</t>
  </si>
  <si>
    <t>Proiecte cu finanțare din sumele reprezentând asistența financiară nerambursabilă aferentă PNRR pe anul 2023</t>
  </si>
  <si>
    <t>PT Implementarea măsurilor de eficiență energetică la Școala gimnazială Octavian Goga</t>
  </si>
  <si>
    <t>Cheltuieli de expertiza, proiectare si executie privind consolidarile si interventiile pentru prevenirea sau inlaturarea efectelor produse de actiuni accidentale si calamitati naturale: cutremure. Inundatii, alunecari, prabusiri si tasari de teren, incendii</t>
  </si>
  <si>
    <t xml:space="preserve">TOTAL GENERAL FEN: </t>
  </si>
  <si>
    <t xml:space="preserve">TOTAL GENERAL PNRR: </t>
  </si>
  <si>
    <t>Sursă de alimentare de siguranță pentru sistem de supraveghere stradal </t>
  </si>
  <si>
    <t>Studiu de coexistenta deviere retele pentru Bazin Didactic si de Agrement-Proiect Tip</t>
  </si>
  <si>
    <t>Regenerare fizică a zonei Ostrovului</t>
  </si>
  <si>
    <t>Cap 68 Asigurări şi Asistenţă socială</t>
  </si>
  <si>
    <t>Mobilier Urabn</t>
  </si>
  <si>
    <t>Creşterea eficienţei energetice şi a gestionării inteligente a energiei în infrastructura de iluminat public a Municipiului Satu Mare, zona Nord-Est</t>
  </si>
  <si>
    <t>PT Reabilitare și extindere pe verticală Corp ”B” D+P+2(parțial) la Școala Gimnazială "Constantin Brâncoveanu”</t>
  </si>
  <si>
    <t>DALI – Extindere corp B și C în imobil cu funcțiuni multiple P+E+Er. Str. Stefan cel Mare nr. 5</t>
  </si>
</sst>
</file>

<file path=xl/styles.xml><?xml version="1.0" encoding="utf-8"?>
<styleSheet xmlns="http://schemas.openxmlformats.org/spreadsheetml/2006/main">
  <numFmts count="4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 #,##0\ _l_e_i_-;\-* #,##0\ _l_e_i_-;_-* &quot;-&quot;\ _l_e_i_-;_-@_-"/>
    <numFmt numFmtId="187" formatCode="_-* #,##0.00\ _l_e_i_-;\-* #,##0.00\ _l_e_i_-;_-* &quot;-&quot;??\ _l_e_i_-;_-@_-"/>
    <numFmt numFmtId="188" formatCode="#,##0&quot; &quot;;\-#,##0&quot; &quot;"/>
    <numFmt numFmtId="189" formatCode="#,##0&quot; &quot;;[Red]\-#,##0&quot; &quot;"/>
    <numFmt numFmtId="190" formatCode="#,##0.00&quot; &quot;;\-#,##0.00&quot; &quot;"/>
    <numFmt numFmtId="191" formatCode="#,##0.00&quot; &quot;;[Red]\-#,##0.00&quot; &quot;"/>
    <numFmt numFmtId="192" formatCode="_-* #,##0&quot; &quot;_-;\-* #,##0&quot; &quot;_-;_-* &quot;-&quot;&quot; &quot;_-;_-@_-"/>
    <numFmt numFmtId="193" formatCode="_-* #,##0_ _-;\-* #,##0_ _-;_-* &quot;-&quot;_ _-;_-@_-"/>
    <numFmt numFmtId="194" formatCode="_-* #,##0.00&quot; &quot;_-;\-* #,##0.00&quot; &quot;_-;_-* &quot;-&quot;??&quot; &quot;_-;_-@_-"/>
    <numFmt numFmtId="195" formatCode="_-* #,##0.00_ _-;\-* #,##0.00_ _-;_-* &quot;-&quot;??_ _-;_-@_-"/>
    <numFmt numFmtId="196" formatCode="&quot;Da&quot;;&quot;Da&quot;;&quot;Nu&quot;"/>
    <numFmt numFmtId="197" formatCode="&quot;Adevărat&quot;;&quot;Adevărat&quot;;&quot;Fals&quot;"/>
    <numFmt numFmtId="198" formatCode="&quot;Activat&quot;;&quot;Activat&quot;;&quot;Dezactivat&quot;"/>
    <numFmt numFmtId="199" formatCode="[$¥€-2]\ #,##0.00_);[Red]\([$¥€-2]\ #,##0.00\)"/>
    <numFmt numFmtId="200" formatCode="&quot;Yes&quot;;&quot;Yes&quot;;&quot;No&quot;"/>
    <numFmt numFmtId="201" formatCode="&quot;True&quot;;&quot;True&quot;;&quot;False&quot;"/>
    <numFmt numFmtId="202" formatCode="&quot;On&quot;;&quot;On&quot;;&quot;Off&quot;"/>
    <numFmt numFmtId="203" formatCode="[$€-2]\ #,##0.00_);[Red]\([$€-2]\ #,##0.00\)"/>
  </numFmts>
  <fonts count="60">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b/>
      <sz val="12"/>
      <name val="Arial"/>
      <family val="2"/>
    </font>
    <font>
      <b/>
      <i/>
      <sz val="10"/>
      <name val="Arial"/>
      <family val="2"/>
    </font>
    <font>
      <b/>
      <sz val="9"/>
      <name val="Arial"/>
      <family val="2"/>
    </font>
    <font>
      <b/>
      <sz val="14"/>
      <name val="Arial"/>
      <family val="2"/>
    </font>
    <font>
      <b/>
      <sz val="11"/>
      <name val="Arial"/>
      <family val="2"/>
    </font>
    <font>
      <sz val="14"/>
      <name val="Arial"/>
      <family val="2"/>
    </font>
    <font>
      <b/>
      <u val="single"/>
      <sz val="12"/>
      <name val="Arial"/>
      <family val="2"/>
    </font>
    <font>
      <sz val="10"/>
      <name val="Calibri"/>
      <family val="2"/>
    </font>
    <font>
      <b/>
      <i/>
      <sz val="12"/>
      <name val="Arial"/>
      <family val="2"/>
    </font>
    <font>
      <b/>
      <i/>
      <sz val="14"/>
      <name val="Arial"/>
      <family val="2"/>
    </font>
    <font>
      <b/>
      <sz val="8"/>
      <name val="Arial"/>
      <family val="2"/>
    </font>
    <font>
      <b/>
      <i/>
      <sz val="16"/>
      <name val="Arial"/>
      <family val="2"/>
    </font>
    <font>
      <sz val="11"/>
      <name val="Arial"/>
      <family val="2"/>
    </font>
    <font>
      <sz val="10"/>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i/>
      <sz val="14"/>
      <color indexed="60"/>
      <name val="Arial"/>
      <family val="2"/>
    </font>
    <font>
      <b/>
      <u val="single"/>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i/>
      <sz val="14"/>
      <color rgb="FFC00000"/>
      <name val="Arial"/>
      <family val="2"/>
    </font>
    <font>
      <b/>
      <u val="single"/>
      <sz val="14"/>
      <color rgb="FF00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0"/>
        <bgColor indexed="64"/>
      </patternFill>
    </fill>
    <fill>
      <patternFill patternType="solid">
        <fgColor indexed="22"/>
        <bgColor indexed="64"/>
      </patternFill>
    </fill>
    <fill>
      <patternFill patternType="solid">
        <fgColor indexed="47"/>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indexed="15"/>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style="mediu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style="thin"/>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medium"/>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style="medium"/>
      <right style="thin"/>
      <top>
        <color indexed="63"/>
      </top>
      <bottom style="medium"/>
    </border>
    <border>
      <left style="medium"/>
      <right style="thin"/>
      <top>
        <color indexed="63"/>
      </top>
      <bottom>
        <color indexed="63"/>
      </bottom>
    </border>
    <border>
      <left style="thin"/>
      <right style="thin"/>
      <top style="medium"/>
      <bottom style="thin"/>
    </border>
    <border>
      <left style="medium"/>
      <right style="thin"/>
      <top style="thin"/>
      <bottom style="thin"/>
    </border>
    <border>
      <left style="medium"/>
      <right style="medium"/>
      <top style="medium"/>
      <bottom style="mediu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thin"/>
      <top>
        <color indexed="63"/>
      </top>
      <bottom style="thin"/>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color indexed="63"/>
      </bottom>
    </border>
    <border>
      <left>
        <color indexed="63"/>
      </left>
      <right>
        <color indexed="63"/>
      </right>
      <top>
        <color indexed="63"/>
      </top>
      <bottom style="thin"/>
    </border>
    <border>
      <left>
        <color indexed="63"/>
      </left>
      <right style="medium"/>
      <top style="thin"/>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446">
    <xf numFmtId="0" fontId="0" fillId="0" borderId="0" xfId="0" applyAlignment="1">
      <alignment/>
    </xf>
    <xf numFmtId="0" fontId="0" fillId="0" borderId="0" xfId="0" applyFill="1" applyAlignment="1">
      <alignment horizontal="center"/>
    </xf>
    <xf numFmtId="0" fontId="0" fillId="0" borderId="0" xfId="0" applyAlignment="1">
      <alignment horizontal="center"/>
    </xf>
    <xf numFmtId="3" fontId="0" fillId="0" borderId="0" xfId="0" applyNumberFormat="1" applyAlignment="1">
      <alignment/>
    </xf>
    <xf numFmtId="0" fontId="5" fillId="33" borderId="10" xfId="0" applyFont="1" applyFill="1" applyBorder="1" applyAlignment="1">
      <alignment horizontal="center"/>
    </xf>
    <xf numFmtId="3" fontId="5" fillId="33" borderId="10" xfId="0" applyNumberFormat="1" applyFont="1" applyFill="1" applyBorder="1" applyAlignment="1">
      <alignment/>
    </xf>
    <xf numFmtId="0" fontId="0" fillId="0" borderId="0" xfId="0" applyBorder="1" applyAlignment="1">
      <alignment/>
    </xf>
    <xf numFmtId="0" fontId="0" fillId="0" borderId="0" xfId="0" applyFill="1" applyAlignment="1">
      <alignment/>
    </xf>
    <xf numFmtId="0" fontId="0" fillId="0" borderId="0" xfId="0" applyFont="1" applyAlignment="1">
      <alignment/>
    </xf>
    <xf numFmtId="0" fontId="0" fillId="0" borderId="0" xfId="0" applyFont="1" applyAlignment="1">
      <alignment horizontal="center"/>
    </xf>
    <xf numFmtId="3" fontId="0" fillId="0" borderId="0" xfId="0" applyNumberFormat="1" applyFont="1" applyAlignment="1">
      <alignment/>
    </xf>
    <xf numFmtId="0" fontId="4" fillId="0" borderId="11" xfId="0" applyFont="1" applyBorder="1" applyAlignment="1">
      <alignment horizontal="center" vertical="center"/>
    </xf>
    <xf numFmtId="3" fontId="0" fillId="0" borderId="0" xfId="0" applyNumberFormat="1" applyFill="1" applyAlignment="1">
      <alignment/>
    </xf>
    <xf numFmtId="0" fontId="0" fillId="0" borderId="0" xfId="0" applyFont="1" applyAlignment="1">
      <alignment/>
    </xf>
    <xf numFmtId="0" fontId="10" fillId="0" borderId="0" xfId="0" applyFont="1" applyAlignment="1">
      <alignment/>
    </xf>
    <xf numFmtId="3" fontId="10" fillId="0" borderId="0" xfId="0" applyNumberFormat="1" applyFont="1" applyAlignment="1">
      <alignment/>
    </xf>
    <xf numFmtId="0" fontId="5" fillId="0" borderId="0" xfId="0" applyFont="1" applyFill="1" applyBorder="1" applyAlignment="1">
      <alignment horizontal="center" vertical="center"/>
    </xf>
    <xf numFmtId="3" fontId="5" fillId="0" borderId="0" xfId="0" applyNumberFormat="1" applyFont="1" applyFill="1" applyBorder="1" applyAlignment="1">
      <alignment horizontal="right"/>
    </xf>
    <xf numFmtId="0" fontId="0" fillId="0" borderId="0" xfId="0" applyFill="1" applyBorder="1" applyAlignment="1">
      <alignment/>
    </xf>
    <xf numFmtId="0" fontId="0" fillId="34" borderId="12" xfId="0" applyFont="1" applyFill="1" applyBorder="1" applyAlignment="1">
      <alignment horizontal="center" vertical="center"/>
    </xf>
    <xf numFmtId="0" fontId="0" fillId="34" borderId="0" xfId="0" applyFill="1" applyAlignment="1">
      <alignment/>
    </xf>
    <xf numFmtId="3" fontId="0" fillId="34" borderId="12" xfId="0" applyNumberFormat="1" applyFont="1" applyFill="1" applyBorder="1" applyAlignment="1">
      <alignment/>
    </xf>
    <xf numFmtId="0" fontId="0" fillId="34" borderId="12" xfId="0" applyFont="1" applyFill="1" applyBorder="1" applyAlignment="1">
      <alignment wrapText="1"/>
    </xf>
    <xf numFmtId="0" fontId="0" fillId="0" borderId="0" xfId="0" applyFont="1" applyFill="1" applyAlignment="1">
      <alignment/>
    </xf>
    <xf numFmtId="0" fontId="6" fillId="0" borderId="10" xfId="0" applyFont="1" applyBorder="1" applyAlignment="1">
      <alignment horizontal="center" vertical="center"/>
    </xf>
    <xf numFmtId="3" fontId="0" fillId="34" borderId="0" xfId="0" applyNumberFormat="1" applyFill="1" applyAlignment="1">
      <alignment/>
    </xf>
    <xf numFmtId="0" fontId="57" fillId="0" borderId="0" xfId="0" applyFont="1" applyAlignment="1">
      <alignment/>
    </xf>
    <xf numFmtId="0" fontId="0" fillId="0" borderId="0" xfId="0" applyFont="1" applyAlignment="1">
      <alignment/>
    </xf>
    <xf numFmtId="0" fontId="0" fillId="34" borderId="12" xfId="0" applyFont="1" applyFill="1" applyBorder="1" applyAlignment="1">
      <alignment horizontal="center"/>
    </xf>
    <xf numFmtId="3" fontId="4" fillId="35" borderId="12" xfId="0" applyNumberFormat="1" applyFont="1" applyFill="1" applyBorder="1" applyAlignment="1">
      <alignment vertical="center"/>
    </xf>
    <xf numFmtId="0" fontId="4" fillId="35" borderId="12" xfId="0" applyFont="1" applyFill="1" applyBorder="1" applyAlignment="1">
      <alignment horizontal="right" vertical="center"/>
    </xf>
    <xf numFmtId="0" fontId="4" fillId="0" borderId="13" xfId="0" applyFont="1" applyBorder="1" applyAlignment="1">
      <alignment horizontal="center" vertical="center"/>
    </xf>
    <xf numFmtId="3" fontId="6" fillId="0" borderId="14" xfId="0" applyNumberFormat="1" applyFont="1" applyBorder="1" applyAlignment="1">
      <alignment horizontal="center" vertical="center"/>
    </xf>
    <xf numFmtId="0" fontId="4" fillId="33" borderId="12" xfId="0" applyFont="1" applyFill="1" applyBorder="1" applyAlignment="1">
      <alignment horizontal="center" vertical="center"/>
    </xf>
    <xf numFmtId="3" fontId="4" fillId="35" borderId="12" xfId="0" applyNumberFormat="1" applyFont="1" applyFill="1" applyBorder="1" applyAlignment="1">
      <alignment horizontal="right" vertical="center"/>
    </xf>
    <xf numFmtId="0" fontId="0" fillId="34" borderId="12" xfId="0" applyFont="1" applyFill="1" applyBorder="1" applyAlignment="1">
      <alignment/>
    </xf>
    <xf numFmtId="3" fontId="0" fillId="34" borderId="12" xfId="0" applyNumberFormat="1" applyFont="1" applyFill="1" applyBorder="1" applyAlignment="1">
      <alignment horizontal="right"/>
    </xf>
    <xf numFmtId="170" fontId="58" fillId="34" borderId="0" xfId="44" applyFont="1" applyFill="1" applyBorder="1" applyAlignment="1">
      <alignment horizontal="center"/>
    </xf>
    <xf numFmtId="0" fontId="4" fillId="36" borderId="12" xfId="0" applyFont="1" applyFill="1" applyBorder="1" applyAlignment="1">
      <alignment horizontal="center" vertical="center" wrapText="1"/>
    </xf>
    <xf numFmtId="3" fontId="4" fillId="36" borderId="12" xfId="0" applyNumberFormat="1" applyFont="1" applyFill="1" applyBorder="1" applyAlignment="1">
      <alignment horizontal="center" vertical="center" wrapText="1"/>
    </xf>
    <xf numFmtId="0" fontId="57" fillId="34" borderId="0" xfId="0" applyFont="1" applyFill="1" applyAlignment="1">
      <alignment/>
    </xf>
    <xf numFmtId="3" fontId="5" fillId="34" borderId="0" xfId="0" applyNumberFormat="1" applyFont="1" applyFill="1" applyBorder="1" applyAlignment="1">
      <alignment horizontal="center" vertical="center"/>
    </xf>
    <xf numFmtId="0" fontId="4" fillId="33" borderId="15" xfId="0" applyFont="1" applyFill="1" applyBorder="1" applyAlignment="1">
      <alignment horizontal="left" vertical="center" wrapText="1"/>
    </xf>
    <xf numFmtId="0" fontId="0" fillId="34" borderId="0" xfId="0" applyFill="1" applyAlignment="1">
      <alignment vertical="top"/>
    </xf>
    <xf numFmtId="3" fontId="4" fillId="37" borderId="12" xfId="0" applyNumberFormat="1" applyFont="1" applyFill="1" applyBorder="1" applyAlignment="1">
      <alignment wrapText="1"/>
    </xf>
    <xf numFmtId="3" fontId="4" fillId="37" borderId="12" xfId="0" applyNumberFormat="1" applyFont="1" applyFill="1" applyBorder="1" applyAlignment="1">
      <alignment vertical="center" wrapText="1"/>
    </xf>
    <xf numFmtId="0" fontId="0" fillId="34" borderId="0" xfId="0" applyFill="1" applyBorder="1" applyAlignment="1">
      <alignment/>
    </xf>
    <xf numFmtId="0" fontId="8" fillId="34" borderId="0" xfId="0" applyFont="1" applyFill="1" applyAlignment="1">
      <alignment/>
    </xf>
    <xf numFmtId="3" fontId="0" fillId="34" borderId="12" xfId="0" applyNumberFormat="1" applyFont="1" applyFill="1" applyBorder="1" applyAlignment="1">
      <alignment horizontal="right" wrapText="1"/>
    </xf>
    <xf numFmtId="3" fontId="4" fillId="37" borderId="11" xfId="0" applyNumberFormat="1" applyFont="1" applyFill="1" applyBorder="1" applyAlignment="1">
      <alignment/>
    </xf>
    <xf numFmtId="0" fontId="0" fillId="34" borderId="0" xfId="0" applyFill="1" applyAlignment="1">
      <alignment horizontal="center"/>
    </xf>
    <xf numFmtId="0" fontId="0" fillId="34" borderId="11" xfId="0" applyFont="1" applyFill="1" applyBorder="1" applyAlignment="1">
      <alignment horizontal="left" vertical="center"/>
    </xf>
    <xf numFmtId="0" fontId="4" fillId="33" borderId="16" xfId="0" applyFont="1" applyFill="1" applyBorder="1" applyAlignment="1">
      <alignment vertical="center" wrapText="1"/>
    </xf>
    <xf numFmtId="0" fontId="0" fillId="34" borderId="14" xfId="0" applyFont="1" applyFill="1" applyBorder="1" applyAlignment="1">
      <alignment horizontal="center" vertical="center"/>
    </xf>
    <xf numFmtId="3" fontId="0" fillId="34" borderId="0" xfId="0" applyNumberFormat="1" applyFont="1" applyFill="1" applyBorder="1" applyAlignment="1">
      <alignment horizontal="left" wrapText="1"/>
    </xf>
    <xf numFmtId="0" fontId="0" fillId="34" borderId="14" xfId="0" applyFill="1" applyBorder="1" applyAlignment="1">
      <alignment/>
    </xf>
    <xf numFmtId="0" fontId="0" fillId="34" borderId="14" xfId="0" applyFill="1" applyBorder="1" applyAlignment="1">
      <alignment horizontal="center"/>
    </xf>
    <xf numFmtId="3" fontId="0" fillId="34" borderId="14" xfId="0" applyNumberFormat="1" applyFont="1" applyFill="1" applyBorder="1" applyAlignment="1">
      <alignment horizontal="right" vertical="center"/>
    </xf>
    <xf numFmtId="0" fontId="0" fillId="34" borderId="0" xfId="0" applyFont="1" applyFill="1" applyAlignment="1">
      <alignment/>
    </xf>
    <xf numFmtId="0" fontId="4" fillId="37" borderId="17" xfId="0" applyFont="1" applyFill="1" applyBorder="1" applyAlignment="1">
      <alignment vertical="center"/>
    </xf>
    <xf numFmtId="0" fontId="4" fillId="37" borderId="18" xfId="0" applyFont="1" applyFill="1" applyBorder="1" applyAlignment="1">
      <alignment vertical="center"/>
    </xf>
    <xf numFmtId="0" fontId="4" fillId="37" borderId="18" xfId="0" applyFont="1" applyFill="1" applyBorder="1" applyAlignment="1">
      <alignment horizontal="right" vertical="center"/>
    </xf>
    <xf numFmtId="0" fontId="8" fillId="33" borderId="19" xfId="0" applyFont="1" applyFill="1" applyBorder="1" applyAlignment="1">
      <alignment horizontal="center"/>
    </xf>
    <xf numFmtId="3" fontId="0" fillId="34" borderId="12" xfId="0" applyNumberFormat="1" applyFont="1" applyFill="1" applyBorder="1" applyAlignment="1">
      <alignment horizontal="left" wrapText="1"/>
    </xf>
    <xf numFmtId="0" fontId="0" fillId="34" borderId="11" xfId="0" applyFont="1" applyFill="1" applyBorder="1" applyAlignment="1">
      <alignment horizontal="center" vertical="center"/>
    </xf>
    <xf numFmtId="3" fontId="0" fillId="34" borderId="12" xfId="0" applyNumberFormat="1" applyFont="1" applyFill="1" applyBorder="1" applyAlignment="1">
      <alignment horizontal="center" wrapText="1"/>
    </xf>
    <xf numFmtId="0" fontId="0" fillId="34" borderId="14" xfId="0" applyFont="1" applyFill="1" applyBorder="1" applyAlignment="1">
      <alignment horizontal="left" vertical="center"/>
    </xf>
    <xf numFmtId="3" fontId="4" fillId="37" borderId="12" xfId="0" applyNumberFormat="1" applyFont="1" applyFill="1" applyBorder="1" applyAlignment="1">
      <alignment/>
    </xf>
    <xf numFmtId="0" fontId="0" fillId="34" borderId="13" xfId="0" applyFont="1" applyFill="1" applyBorder="1" applyAlignment="1">
      <alignment horizontal="center" vertical="center"/>
    </xf>
    <xf numFmtId="3" fontId="5" fillId="0" borderId="0" xfId="0" applyNumberFormat="1" applyFont="1" applyFill="1" applyBorder="1" applyAlignment="1">
      <alignment horizontal="center" vertical="center"/>
    </xf>
    <xf numFmtId="0" fontId="0" fillId="0" borderId="20" xfId="0" applyFont="1" applyFill="1" applyBorder="1" applyAlignment="1">
      <alignment horizontal="center"/>
    </xf>
    <xf numFmtId="0" fontId="0" fillId="0" borderId="21" xfId="0" applyBorder="1" applyAlignment="1">
      <alignment/>
    </xf>
    <xf numFmtId="0" fontId="0" fillId="0" borderId="21" xfId="0" applyFont="1" applyBorder="1" applyAlignment="1">
      <alignment/>
    </xf>
    <xf numFmtId="0" fontId="0" fillId="0" borderId="21" xfId="0" applyFont="1" applyBorder="1" applyAlignment="1">
      <alignment horizontal="center"/>
    </xf>
    <xf numFmtId="3" fontId="0" fillId="0" borderId="22" xfId="0" applyNumberFormat="1" applyFont="1" applyBorder="1" applyAlignment="1">
      <alignment/>
    </xf>
    <xf numFmtId="0" fontId="0" fillId="0" borderId="23" xfId="0" applyFill="1" applyBorder="1" applyAlignment="1">
      <alignment horizontal="center"/>
    </xf>
    <xf numFmtId="0" fontId="0" fillId="0" borderId="0" xfId="0" applyBorder="1" applyAlignment="1">
      <alignment horizontal="center"/>
    </xf>
    <xf numFmtId="3" fontId="0" fillId="0" borderId="24" xfId="0" applyNumberFormat="1" applyBorder="1" applyAlignment="1">
      <alignment/>
    </xf>
    <xf numFmtId="0" fontId="4" fillId="0" borderId="12" xfId="0" applyFont="1" applyFill="1" applyBorder="1" applyAlignment="1">
      <alignment horizontal="center"/>
    </xf>
    <xf numFmtId="3" fontId="6" fillId="34" borderId="25"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8" fillId="33" borderId="20" xfId="0" applyFont="1" applyFill="1" applyBorder="1" applyAlignment="1">
      <alignment horizontal="center"/>
    </xf>
    <xf numFmtId="3" fontId="9" fillId="35" borderId="25" xfId="0" applyNumberFormat="1" applyFont="1" applyFill="1" applyBorder="1" applyAlignment="1">
      <alignment/>
    </xf>
    <xf numFmtId="0" fontId="0" fillId="34" borderId="14" xfId="0" applyFont="1" applyFill="1" applyBorder="1" applyAlignment="1">
      <alignment horizontal="center"/>
    </xf>
    <xf numFmtId="3" fontId="9" fillId="35" borderId="26" xfId="0" applyNumberFormat="1" applyFont="1" applyFill="1" applyBorder="1" applyAlignment="1">
      <alignment/>
    </xf>
    <xf numFmtId="0" fontId="8" fillId="33" borderId="15" xfId="0" applyFont="1" applyFill="1" applyBorder="1" applyAlignment="1">
      <alignment horizontal="center"/>
    </xf>
    <xf numFmtId="3" fontId="8" fillId="33" borderId="19" xfId="0" applyNumberFormat="1" applyFont="1" applyFill="1" applyBorder="1" applyAlignment="1">
      <alignment/>
    </xf>
    <xf numFmtId="3" fontId="4" fillId="38" borderId="16" xfId="0" applyNumberFormat="1" applyFont="1" applyFill="1" applyBorder="1" applyAlignment="1">
      <alignment vertical="center"/>
    </xf>
    <xf numFmtId="3" fontId="4" fillId="38" borderId="27" xfId="0" applyNumberFormat="1" applyFont="1" applyFill="1" applyBorder="1" applyAlignment="1">
      <alignment horizontal="right" vertical="center"/>
    </xf>
    <xf numFmtId="3" fontId="4" fillId="35" borderId="19" xfId="0" applyNumberFormat="1" applyFont="1" applyFill="1" applyBorder="1" applyAlignment="1">
      <alignment/>
    </xf>
    <xf numFmtId="3" fontId="0" fillId="39" borderId="28" xfId="0" applyNumberFormat="1" applyFont="1" applyFill="1" applyBorder="1" applyAlignment="1">
      <alignment horizontal="right"/>
    </xf>
    <xf numFmtId="3" fontId="4" fillId="35" borderId="16" xfId="0" applyNumberFormat="1" applyFont="1" applyFill="1" applyBorder="1" applyAlignment="1">
      <alignment vertical="center"/>
    </xf>
    <xf numFmtId="0" fontId="4" fillId="33" borderId="19" xfId="0" applyFont="1" applyFill="1" applyBorder="1" applyAlignment="1">
      <alignment horizontal="center" vertical="center"/>
    </xf>
    <xf numFmtId="3" fontId="4" fillId="40" borderId="29" xfId="0" applyNumberFormat="1" applyFont="1" applyFill="1" applyBorder="1" applyAlignment="1">
      <alignment/>
    </xf>
    <xf numFmtId="3" fontId="4" fillId="37" borderId="16" xfId="0" applyNumberFormat="1" applyFont="1" applyFill="1" applyBorder="1" applyAlignment="1">
      <alignment vertical="center"/>
    </xf>
    <xf numFmtId="3" fontId="4" fillId="35" borderId="26" xfId="0" applyNumberFormat="1" applyFont="1" applyFill="1" applyBorder="1" applyAlignment="1">
      <alignment vertical="center"/>
    </xf>
    <xf numFmtId="3" fontId="4" fillId="35" borderId="29" xfId="0" applyNumberFormat="1" applyFont="1" applyFill="1" applyBorder="1" applyAlignment="1">
      <alignment vertical="center"/>
    </xf>
    <xf numFmtId="0" fontId="4" fillId="33" borderId="16" xfId="0" applyFont="1" applyFill="1" applyBorder="1" applyAlignment="1">
      <alignment horizontal="center" vertical="center"/>
    </xf>
    <xf numFmtId="3" fontId="4" fillId="33" borderId="16" xfId="0" applyNumberFormat="1" applyFont="1" applyFill="1" applyBorder="1" applyAlignment="1">
      <alignment vertical="center"/>
    </xf>
    <xf numFmtId="3" fontId="4" fillId="35" borderId="22" xfId="0" applyNumberFormat="1" applyFont="1" applyFill="1" applyBorder="1" applyAlignment="1">
      <alignment vertical="center"/>
    </xf>
    <xf numFmtId="3" fontId="4" fillId="35" borderId="24" xfId="0" applyNumberFormat="1" applyFont="1" applyFill="1" applyBorder="1" applyAlignment="1">
      <alignment horizontal="right" vertical="center"/>
    </xf>
    <xf numFmtId="3" fontId="4" fillId="35" borderId="30" xfId="0" applyNumberFormat="1" applyFont="1" applyFill="1" applyBorder="1" applyAlignment="1">
      <alignment/>
    </xf>
    <xf numFmtId="170" fontId="58" fillId="34" borderId="23" xfId="44" applyFont="1" applyFill="1" applyBorder="1" applyAlignment="1">
      <alignment horizontal="center"/>
    </xf>
    <xf numFmtId="170" fontId="58" fillId="34" borderId="24" xfId="44" applyFont="1" applyFill="1" applyBorder="1" applyAlignment="1">
      <alignment horizontal="center"/>
    </xf>
    <xf numFmtId="0" fontId="4" fillId="33" borderId="31" xfId="0" applyFont="1" applyFill="1" applyBorder="1" applyAlignment="1">
      <alignment horizontal="center"/>
    </xf>
    <xf numFmtId="0" fontId="4" fillId="33" borderId="10" xfId="0" applyFont="1" applyFill="1" applyBorder="1" applyAlignment="1">
      <alignment horizontal="center"/>
    </xf>
    <xf numFmtId="0" fontId="0" fillId="0" borderId="23"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3" fontId="0" fillId="0" borderId="24" xfId="0" applyNumberFormat="1" applyFont="1" applyBorder="1" applyAlignment="1">
      <alignment/>
    </xf>
    <xf numFmtId="0" fontId="4" fillId="33" borderId="12" xfId="0" applyFont="1" applyFill="1" applyBorder="1" applyAlignment="1">
      <alignment horizontal="center" vertical="center"/>
    </xf>
    <xf numFmtId="0" fontId="4" fillId="33" borderId="12" xfId="0" applyFont="1" applyFill="1" applyBorder="1" applyAlignment="1">
      <alignment horizontal="center"/>
    </xf>
    <xf numFmtId="0" fontId="17" fillId="34" borderId="0" xfId="0" applyFont="1" applyFill="1" applyAlignment="1">
      <alignment/>
    </xf>
    <xf numFmtId="0" fontId="17" fillId="0" borderId="0" xfId="0" applyFont="1" applyFill="1" applyAlignment="1">
      <alignment/>
    </xf>
    <xf numFmtId="3" fontId="17" fillId="0" borderId="0" xfId="0" applyNumberFormat="1" applyFont="1" applyFill="1" applyAlignment="1">
      <alignment/>
    </xf>
    <xf numFmtId="0" fontId="0" fillId="37" borderId="12" xfId="0" applyFont="1" applyFill="1" applyBorder="1" applyAlignment="1">
      <alignment horizontal="left"/>
    </xf>
    <xf numFmtId="3" fontId="0" fillId="37" borderId="12" xfId="0" applyNumberFormat="1" applyFont="1" applyFill="1" applyBorder="1" applyAlignment="1">
      <alignment horizontal="center"/>
    </xf>
    <xf numFmtId="3" fontId="4" fillId="37" borderId="12" xfId="0" applyNumberFormat="1" applyFont="1" applyFill="1" applyBorder="1" applyAlignment="1">
      <alignment horizontal="right"/>
    </xf>
    <xf numFmtId="3" fontId="18" fillId="34" borderId="12" xfId="0" applyNumberFormat="1" applyFont="1" applyFill="1" applyBorder="1" applyAlignment="1">
      <alignment wrapText="1"/>
    </xf>
    <xf numFmtId="0" fontId="4" fillId="34" borderId="0" xfId="0" applyFont="1" applyFill="1" applyBorder="1" applyAlignment="1">
      <alignment horizontal="center"/>
    </xf>
    <xf numFmtId="0" fontId="4" fillId="34" borderId="0" xfId="0" applyFont="1" applyFill="1" applyBorder="1" applyAlignment="1">
      <alignment horizontal="left"/>
    </xf>
    <xf numFmtId="3" fontId="5" fillId="34" borderId="0" xfId="0" applyNumberFormat="1" applyFont="1" applyFill="1" applyBorder="1" applyAlignment="1">
      <alignment/>
    </xf>
    <xf numFmtId="0" fontId="4" fillId="34" borderId="0" xfId="0" applyFont="1" applyFill="1" applyBorder="1" applyAlignment="1">
      <alignment horizontal="center" vertical="center"/>
    </xf>
    <xf numFmtId="0" fontId="0" fillId="34" borderId="0" xfId="0" applyFont="1" applyFill="1" applyBorder="1" applyAlignment="1">
      <alignment horizontal="center"/>
    </xf>
    <xf numFmtId="0" fontId="0" fillId="34" borderId="0" xfId="0" applyFont="1" applyFill="1" applyBorder="1" applyAlignment="1">
      <alignment/>
    </xf>
    <xf numFmtId="3" fontId="0" fillId="34" borderId="0" xfId="0" applyNumberFormat="1" applyFont="1" applyFill="1" applyBorder="1" applyAlignment="1">
      <alignment/>
    </xf>
    <xf numFmtId="0" fontId="7" fillId="0" borderId="23" xfId="0" applyFont="1" applyBorder="1" applyAlignment="1">
      <alignment horizontal="center" vertical="center"/>
    </xf>
    <xf numFmtId="3" fontId="5" fillId="0" borderId="24" xfId="0" applyNumberFormat="1" applyFont="1" applyBorder="1" applyAlignment="1">
      <alignment horizontal="center" vertical="center" wrapText="1"/>
    </xf>
    <xf numFmtId="0" fontId="15" fillId="0" borderId="23" xfId="0" applyFont="1" applyBorder="1" applyAlignment="1">
      <alignment horizontal="center"/>
    </xf>
    <xf numFmtId="0" fontId="15" fillId="0" borderId="0" xfId="0" applyFont="1" applyAlignment="1">
      <alignment horizontal="center"/>
    </xf>
    <xf numFmtId="3" fontId="15" fillId="0" borderId="24" xfId="0" applyNumberFormat="1" applyFont="1" applyBorder="1" applyAlignment="1">
      <alignment horizontal="right"/>
    </xf>
    <xf numFmtId="0" fontId="8" fillId="33" borderId="31" xfId="0" applyFont="1" applyFill="1" applyBorder="1" applyAlignment="1">
      <alignment/>
    </xf>
    <xf numFmtId="3" fontId="5" fillId="33" borderId="10" xfId="0" applyNumberFormat="1" applyFont="1" applyFill="1" applyBorder="1" applyAlignment="1">
      <alignment/>
    </xf>
    <xf numFmtId="3" fontId="5" fillId="33" borderId="12" xfId="0" applyNumberFormat="1" applyFont="1" applyFill="1" applyBorder="1" applyAlignment="1">
      <alignment/>
    </xf>
    <xf numFmtId="3" fontId="4" fillId="35" borderId="32" xfId="0" applyNumberFormat="1" applyFont="1" applyFill="1" applyBorder="1" applyAlignment="1">
      <alignment/>
    </xf>
    <xf numFmtId="3" fontId="0" fillId="34" borderId="11" xfId="0" applyNumberFormat="1" applyFont="1" applyFill="1" applyBorder="1" applyAlignment="1">
      <alignment/>
    </xf>
    <xf numFmtId="3" fontId="16" fillId="41" borderId="31" xfId="0" applyNumberFormat="1" applyFont="1" applyFill="1" applyBorder="1" applyAlignment="1">
      <alignment/>
    </xf>
    <xf numFmtId="0" fontId="5" fillId="0" borderId="0" xfId="0" applyFont="1" applyAlignment="1">
      <alignment horizontal="center"/>
    </xf>
    <xf numFmtId="3" fontId="5" fillId="0" borderId="0" xfId="0" applyNumberFormat="1" applyFont="1" applyAlignment="1">
      <alignment horizontal="right"/>
    </xf>
    <xf numFmtId="0" fontId="8" fillId="33" borderId="12" xfId="0" applyFont="1" applyFill="1" applyBorder="1" applyAlignment="1">
      <alignment/>
    </xf>
    <xf numFmtId="3" fontId="5" fillId="38" borderId="22" xfId="0" applyNumberFormat="1" applyFont="1" applyFill="1" applyBorder="1" applyAlignment="1">
      <alignment/>
    </xf>
    <xf numFmtId="3" fontId="5" fillId="38" borderId="10" xfId="0" applyNumberFormat="1" applyFont="1" applyFill="1" applyBorder="1" applyAlignment="1">
      <alignment/>
    </xf>
    <xf numFmtId="3" fontId="5" fillId="38" borderId="12" xfId="0" applyNumberFormat="1" applyFont="1" applyFill="1" applyBorder="1" applyAlignment="1">
      <alignment/>
    </xf>
    <xf numFmtId="3" fontId="4" fillId="38" borderId="0" xfId="0" applyNumberFormat="1" applyFont="1" applyFill="1" applyAlignment="1">
      <alignment/>
    </xf>
    <xf numFmtId="3" fontId="4" fillId="38" borderId="12" xfId="0" applyNumberFormat="1" applyFont="1" applyFill="1" applyBorder="1" applyAlignment="1">
      <alignment/>
    </xf>
    <xf numFmtId="3" fontId="14" fillId="41" borderId="33" xfId="0" applyNumberFormat="1" applyFont="1" applyFill="1" applyBorder="1" applyAlignment="1">
      <alignment horizontal="center"/>
    </xf>
    <xf numFmtId="0" fontId="0" fillId="34" borderId="12" xfId="0" applyFill="1" applyBorder="1" applyAlignment="1">
      <alignment/>
    </xf>
    <xf numFmtId="0" fontId="0" fillId="34" borderId="12" xfId="0" applyFill="1" applyBorder="1" applyAlignment="1">
      <alignment horizontal="center"/>
    </xf>
    <xf numFmtId="3" fontId="0" fillId="34" borderId="12" xfId="0" applyNumberFormat="1" applyFont="1" applyFill="1" applyBorder="1" applyAlignment="1">
      <alignment horizontal="right" vertical="center"/>
    </xf>
    <xf numFmtId="0" fontId="0" fillId="34" borderId="13" xfId="0" applyFont="1" applyFill="1" applyBorder="1" applyAlignment="1">
      <alignment horizontal="center"/>
    </xf>
    <xf numFmtId="3" fontId="0" fillId="34" borderId="11" xfId="0" applyNumberFormat="1" applyFont="1" applyFill="1" applyBorder="1" applyAlignment="1">
      <alignment horizontal="left" wrapText="1"/>
    </xf>
    <xf numFmtId="3" fontId="0" fillId="34" borderId="11" xfId="0" applyNumberFormat="1" applyFont="1" applyFill="1" applyBorder="1" applyAlignment="1">
      <alignment horizontal="right" vertical="center"/>
    </xf>
    <xf numFmtId="0" fontId="0" fillId="34" borderId="12" xfId="0" applyFont="1" applyFill="1" applyBorder="1" applyAlignment="1">
      <alignment vertical="center"/>
    </xf>
    <xf numFmtId="3" fontId="0" fillId="34" borderId="11" xfId="0" applyNumberFormat="1" applyFont="1" applyFill="1" applyBorder="1" applyAlignment="1">
      <alignment horizontal="center"/>
    </xf>
    <xf numFmtId="0" fontId="0" fillId="34" borderId="12" xfId="0" applyFont="1" applyFill="1" applyBorder="1" applyAlignment="1">
      <alignment horizontal="left" vertical="center"/>
    </xf>
    <xf numFmtId="3" fontId="0" fillId="34" borderId="12" xfId="0" applyNumberFormat="1" applyFont="1" applyFill="1" applyBorder="1" applyAlignment="1">
      <alignment horizontal="center"/>
    </xf>
    <xf numFmtId="0" fontId="0" fillId="34" borderId="10" xfId="0" applyFont="1" applyFill="1" applyBorder="1" applyAlignment="1">
      <alignment horizontal="center" vertical="center"/>
    </xf>
    <xf numFmtId="3" fontId="0" fillId="34" borderId="12" xfId="0" applyNumberFormat="1" applyFont="1" applyFill="1" applyBorder="1" applyAlignment="1">
      <alignment horizontal="left" vertical="center" wrapText="1"/>
    </xf>
    <xf numFmtId="0" fontId="0" fillId="34" borderId="12" xfId="0" applyFont="1" applyFill="1" applyBorder="1" applyAlignment="1">
      <alignment horizontal="left"/>
    </xf>
    <xf numFmtId="3" fontId="0" fillId="34" borderId="12" xfId="0" applyNumberFormat="1" applyFont="1" applyFill="1" applyBorder="1" applyAlignment="1">
      <alignment horizontal="center" vertical="center"/>
    </xf>
    <xf numFmtId="3" fontId="0" fillId="34" borderId="12" xfId="0" applyNumberFormat="1" applyFont="1" applyFill="1" applyBorder="1" applyAlignment="1">
      <alignment horizontal="left" vertical="center"/>
    </xf>
    <xf numFmtId="3" fontId="0" fillId="34" borderId="14" xfId="0" applyNumberFormat="1" applyFont="1" applyFill="1" applyBorder="1" applyAlignment="1">
      <alignment horizontal="left" vertical="center" wrapText="1"/>
    </xf>
    <xf numFmtId="0" fontId="0" fillId="34" borderId="10" xfId="0" applyFont="1" applyFill="1" applyBorder="1" applyAlignment="1">
      <alignment horizontal="left"/>
    </xf>
    <xf numFmtId="3" fontId="0" fillId="34" borderId="14" xfId="0" applyNumberFormat="1" applyFont="1" applyFill="1" applyBorder="1" applyAlignment="1">
      <alignment horizontal="center"/>
    </xf>
    <xf numFmtId="3" fontId="0" fillId="34" borderId="14" xfId="0" applyNumberFormat="1" applyFont="1" applyFill="1" applyBorder="1" applyAlignment="1">
      <alignment/>
    </xf>
    <xf numFmtId="0" fontId="0" fillId="34" borderId="12" xfId="0" applyFont="1" applyFill="1" applyBorder="1" applyAlignment="1">
      <alignment horizontal="left" vertical="top" wrapText="1"/>
    </xf>
    <xf numFmtId="0" fontId="0" fillId="34" borderId="12" xfId="0" applyFont="1" applyFill="1" applyBorder="1" applyAlignment="1">
      <alignment horizontal="left"/>
    </xf>
    <xf numFmtId="0" fontId="0" fillId="34" borderId="12" xfId="0" applyFont="1" applyFill="1" applyBorder="1" applyAlignment="1">
      <alignment horizontal="left" wrapText="1"/>
    </xf>
    <xf numFmtId="3" fontId="0" fillId="34" borderId="24" xfId="0" applyNumberFormat="1" applyFont="1" applyFill="1" applyBorder="1" applyAlignment="1">
      <alignment horizontal="right"/>
    </xf>
    <xf numFmtId="0" fontId="0" fillId="34" borderId="12" xfId="0" applyFont="1" applyFill="1" applyBorder="1" applyAlignment="1">
      <alignment horizontal="center" vertical="center" wrapText="1"/>
    </xf>
    <xf numFmtId="0" fontId="0" fillId="34" borderId="12" xfId="0" applyFont="1" applyFill="1" applyBorder="1" applyAlignment="1">
      <alignment horizontal="center" vertical="center"/>
    </xf>
    <xf numFmtId="0" fontId="0" fillId="34" borderId="34" xfId="0" applyFont="1" applyFill="1" applyBorder="1" applyAlignment="1">
      <alignment horizontal="left" wrapText="1"/>
    </xf>
    <xf numFmtId="0" fontId="0" fillId="34" borderId="12" xfId="0" applyFont="1" applyFill="1" applyBorder="1" applyAlignment="1">
      <alignment horizontal="center" wrapText="1"/>
    </xf>
    <xf numFmtId="3" fontId="0" fillId="34" borderId="12" xfId="0" applyNumberFormat="1" applyFont="1" applyFill="1" applyBorder="1" applyAlignment="1">
      <alignment vertical="center"/>
    </xf>
    <xf numFmtId="0" fontId="0" fillId="34" borderId="11" xfId="0" applyFont="1" applyFill="1" applyBorder="1" applyAlignment="1">
      <alignment horizontal="center" vertical="center"/>
    </xf>
    <xf numFmtId="0" fontId="0" fillId="34" borderId="11" xfId="0" applyFont="1" applyFill="1" applyBorder="1" applyAlignment="1">
      <alignment horizontal="left"/>
    </xf>
    <xf numFmtId="3" fontId="0" fillId="34" borderId="11" xfId="0" applyNumberFormat="1" applyFont="1" applyFill="1" applyBorder="1" applyAlignment="1">
      <alignment vertical="center"/>
    </xf>
    <xf numFmtId="0" fontId="0" fillId="34" borderId="12" xfId="0" applyFont="1" applyFill="1" applyBorder="1" applyAlignment="1">
      <alignment horizontal="center"/>
    </xf>
    <xf numFmtId="3" fontId="18" fillId="34" borderId="11" xfId="0" applyNumberFormat="1" applyFont="1" applyFill="1" applyBorder="1" applyAlignment="1">
      <alignment horizontal="right"/>
    </xf>
    <xf numFmtId="0" fontId="0" fillId="34" borderId="12" xfId="0" applyFont="1" applyFill="1" applyBorder="1" applyAlignment="1">
      <alignment vertical="center" wrapText="1"/>
    </xf>
    <xf numFmtId="3" fontId="0" fillId="34" borderId="10" xfId="0" applyNumberFormat="1" applyFont="1" applyFill="1" applyBorder="1" applyAlignment="1">
      <alignment horizontal="center" vertical="center" wrapText="1"/>
    </xf>
    <xf numFmtId="3" fontId="0" fillId="34" borderId="10" xfId="0" applyNumberFormat="1" applyFont="1" applyFill="1" applyBorder="1" applyAlignment="1">
      <alignment/>
    </xf>
    <xf numFmtId="3" fontId="18" fillId="34" borderId="12" xfId="0" applyNumberFormat="1" applyFont="1" applyFill="1" applyBorder="1" applyAlignment="1">
      <alignment/>
    </xf>
    <xf numFmtId="3" fontId="17" fillId="34" borderId="10" xfId="0" applyNumberFormat="1" applyFont="1" applyFill="1" applyBorder="1" applyAlignment="1">
      <alignment/>
    </xf>
    <xf numFmtId="3" fontId="17" fillId="34" borderId="12" xfId="0" applyNumberFormat="1" applyFont="1" applyFill="1" applyBorder="1" applyAlignment="1">
      <alignment/>
    </xf>
    <xf numFmtId="0" fontId="0" fillId="34" borderId="35" xfId="0" applyFont="1" applyFill="1" applyBorder="1" applyAlignment="1">
      <alignment horizontal="left" vertical="top" wrapText="1"/>
    </xf>
    <xf numFmtId="0" fontId="0" fillId="34" borderId="34" xfId="0" applyFont="1" applyFill="1" applyBorder="1" applyAlignment="1">
      <alignment horizontal="left" vertical="top" wrapText="1"/>
    </xf>
    <xf numFmtId="0" fontId="0" fillId="34" borderId="36" xfId="0" applyFont="1" applyFill="1" applyBorder="1" applyAlignment="1">
      <alignment horizontal="left" vertical="top" wrapText="1"/>
    </xf>
    <xf numFmtId="3" fontId="0" fillId="34" borderId="10" xfId="0" applyNumberFormat="1" applyFont="1" applyFill="1" applyBorder="1" applyAlignment="1">
      <alignment horizontal="right"/>
    </xf>
    <xf numFmtId="3" fontId="0" fillId="34" borderId="37" xfId="0" applyNumberFormat="1" applyFont="1" applyFill="1" applyBorder="1" applyAlignment="1">
      <alignment horizontal="right"/>
    </xf>
    <xf numFmtId="0" fontId="0" fillId="34" borderId="31" xfId="0" applyFont="1" applyFill="1" applyBorder="1" applyAlignment="1">
      <alignment horizontal="center" vertical="center"/>
    </xf>
    <xf numFmtId="3" fontId="0" fillId="34" borderId="12" xfId="0" applyNumberFormat="1" applyFont="1" applyFill="1" applyBorder="1" applyAlignment="1">
      <alignment vertical="center"/>
    </xf>
    <xf numFmtId="0" fontId="0" fillId="34" borderId="35" xfId="0" applyFont="1" applyFill="1" applyBorder="1" applyAlignment="1">
      <alignment horizontal="center"/>
    </xf>
    <xf numFmtId="3" fontId="0" fillId="34" borderId="12" xfId="0" applyNumberFormat="1" applyFont="1" applyFill="1" applyBorder="1" applyAlignment="1">
      <alignment horizontal="right"/>
    </xf>
    <xf numFmtId="3" fontId="18" fillId="34" borderId="36" xfId="0" applyNumberFormat="1" applyFont="1" applyFill="1" applyBorder="1" applyAlignment="1">
      <alignment horizontal="right"/>
    </xf>
    <xf numFmtId="3" fontId="0" fillId="34" borderId="11" xfId="0" applyNumberFormat="1" applyFont="1" applyFill="1" applyBorder="1" applyAlignment="1">
      <alignment horizontal="right"/>
    </xf>
    <xf numFmtId="0" fontId="0" fillId="34" borderId="23" xfId="0" applyFont="1" applyFill="1" applyBorder="1" applyAlignment="1">
      <alignment horizontal="center"/>
    </xf>
    <xf numFmtId="3" fontId="0" fillId="34" borderId="14" xfId="0" applyNumberFormat="1" applyFont="1" applyFill="1" applyBorder="1" applyAlignment="1">
      <alignment horizontal="right"/>
    </xf>
    <xf numFmtId="3" fontId="0" fillId="34" borderId="11" xfId="0" applyNumberFormat="1" applyFont="1" applyFill="1" applyBorder="1" applyAlignment="1">
      <alignment vertical="center"/>
    </xf>
    <xf numFmtId="3" fontId="0" fillId="34" borderId="31" xfId="0" applyNumberFormat="1" applyFont="1" applyFill="1" applyBorder="1" applyAlignment="1">
      <alignment horizontal="right"/>
    </xf>
    <xf numFmtId="0" fontId="17" fillId="34" borderId="35" xfId="0" applyFont="1" applyFill="1" applyBorder="1" applyAlignment="1">
      <alignment horizontal="center"/>
    </xf>
    <xf numFmtId="3" fontId="17" fillId="34" borderId="12" xfId="0" applyNumberFormat="1" applyFont="1" applyFill="1" applyBorder="1" applyAlignment="1">
      <alignment horizontal="right"/>
    </xf>
    <xf numFmtId="3" fontId="0" fillId="34" borderId="14" xfId="0" applyNumberFormat="1" applyFont="1" applyFill="1" applyBorder="1" applyAlignment="1">
      <alignment horizontal="right" wrapText="1"/>
    </xf>
    <xf numFmtId="3" fontId="0" fillId="34" borderId="10" xfId="0" applyNumberFormat="1" applyFont="1" applyFill="1" applyBorder="1" applyAlignment="1">
      <alignment horizontal="right" wrapText="1"/>
    </xf>
    <xf numFmtId="0" fontId="0" fillId="34" borderId="20" xfId="0" applyFont="1" applyFill="1" applyBorder="1" applyAlignment="1">
      <alignment horizontal="center" vertical="center"/>
    </xf>
    <xf numFmtId="3" fontId="0" fillId="34" borderId="12" xfId="0" applyNumberFormat="1" applyFont="1" applyFill="1" applyBorder="1" applyAlignment="1">
      <alignment horizontal="right" vertical="center"/>
    </xf>
    <xf numFmtId="3" fontId="18" fillId="34" borderId="36" xfId="0" applyNumberFormat="1" applyFont="1" applyFill="1" applyBorder="1" applyAlignment="1">
      <alignment horizontal="right" wrapText="1"/>
    </xf>
    <xf numFmtId="0" fontId="0" fillId="34" borderId="12" xfId="0" applyFont="1" applyFill="1" applyBorder="1" applyAlignment="1">
      <alignment horizontal="center" vertical="center" wrapText="1"/>
    </xf>
    <xf numFmtId="3" fontId="0" fillId="34" borderId="36" xfId="0" applyNumberFormat="1" applyFont="1" applyFill="1" applyBorder="1" applyAlignment="1">
      <alignment vertical="center" wrapText="1"/>
    </xf>
    <xf numFmtId="3" fontId="0" fillId="34" borderId="34" xfId="0" applyNumberFormat="1" applyFont="1" applyFill="1" applyBorder="1" applyAlignment="1">
      <alignment horizontal="right"/>
    </xf>
    <xf numFmtId="3" fontId="0" fillId="42" borderId="36" xfId="0" applyNumberFormat="1" applyFont="1" applyFill="1" applyBorder="1" applyAlignment="1">
      <alignment horizontal="right"/>
    </xf>
    <xf numFmtId="3" fontId="0" fillId="34" borderId="10" xfId="0" applyNumberFormat="1" applyFont="1" applyFill="1" applyBorder="1" applyAlignment="1">
      <alignment horizontal="right"/>
    </xf>
    <xf numFmtId="3" fontId="18" fillId="34" borderId="12" xfId="0" applyNumberFormat="1" applyFont="1" applyFill="1" applyBorder="1" applyAlignment="1">
      <alignment horizontal="right" wrapText="1"/>
    </xf>
    <xf numFmtId="0" fontId="0" fillId="34" borderId="12" xfId="0" applyFont="1" applyFill="1" applyBorder="1" applyAlignment="1">
      <alignment horizontal="left" wrapText="1"/>
    </xf>
    <xf numFmtId="0" fontId="0" fillId="43" borderId="12" xfId="0" applyFont="1" applyFill="1" applyBorder="1" applyAlignment="1">
      <alignment horizontal="center" vertical="center"/>
    </xf>
    <xf numFmtId="3" fontId="0" fillId="43" borderId="12" xfId="0" applyNumberFormat="1" applyFont="1" applyFill="1" applyBorder="1" applyAlignment="1">
      <alignment horizontal="left" vertical="center" wrapText="1"/>
    </xf>
    <xf numFmtId="0" fontId="0" fillId="43" borderId="12" xfId="0" applyFont="1" applyFill="1" applyBorder="1" applyAlignment="1">
      <alignment horizontal="left"/>
    </xf>
    <xf numFmtId="3" fontId="0" fillId="43" borderId="12" xfId="0" applyNumberFormat="1" applyFont="1" applyFill="1" applyBorder="1" applyAlignment="1">
      <alignment horizontal="center" vertical="center"/>
    </xf>
    <xf numFmtId="3" fontId="0" fillId="43" borderId="12" xfId="0" applyNumberFormat="1" applyFont="1" applyFill="1" applyBorder="1" applyAlignment="1">
      <alignment horizontal="right" vertical="center"/>
    </xf>
    <xf numFmtId="0" fontId="18" fillId="43" borderId="34" xfId="0" applyFont="1" applyFill="1" applyBorder="1" applyAlignment="1">
      <alignment horizontal="left" wrapText="1"/>
    </xf>
    <xf numFmtId="0" fontId="0" fillId="43" borderId="12" xfId="0" applyFont="1" applyFill="1" applyBorder="1" applyAlignment="1">
      <alignment horizontal="left" vertical="center"/>
    </xf>
    <xf numFmtId="3" fontId="0" fillId="43" borderId="12" xfId="0" applyNumberFormat="1" applyFont="1" applyFill="1" applyBorder="1" applyAlignment="1">
      <alignment horizontal="center"/>
    </xf>
    <xf numFmtId="0" fontId="0" fillId="43" borderId="35" xfId="0" applyFont="1" applyFill="1" applyBorder="1" applyAlignment="1">
      <alignment horizontal="center"/>
    </xf>
    <xf numFmtId="0" fontId="0" fillId="43" borderId="35" xfId="0" applyFont="1" applyFill="1" applyBorder="1" applyAlignment="1">
      <alignment horizontal="left" vertical="center" wrapText="1"/>
    </xf>
    <xf numFmtId="0" fontId="0" fillId="43" borderId="34" xfId="0" applyFont="1" applyFill="1" applyBorder="1" applyAlignment="1">
      <alignment horizontal="left" vertical="center" wrapText="1"/>
    </xf>
    <xf numFmtId="0" fontId="0" fillId="43" borderId="36" xfId="0" applyFont="1" applyFill="1" applyBorder="1" applyAlignment="1">
      <alignment horizontal="left" vertical="center" wrapText="1"/>
    </xf>
    <xf numFmtId="3" fontId="0" fillId="43" borderId="12" xfId="0" applyNumberFormat="1" applyFont="1" applyFill="1" applyBorder="1" applyAlignment="1">
      <alignment horizontal="right"/>
    </xf>
    <xf numFmtId="3" fontId="0" fillId="43" borderId="12" xfId="0" applyNumberFormat="1" applyFont="1" applyFill="1" applyBorder="1" applyAlignment="1">
      <alignment horizontal="right" wrapText="1"/>
    </xf>
    <xf numFmtId="0" fontId="0" fillId="34" borderId="35" xfId="0" applyFont="1" applyFill="1" applyBorder="1" applyAlignment="1">
      <alignment horizontal="center" vertical="center"/>
    </xf>
    <xf numFmtId="3" fontId="4" fillId="39" borderId="12" xfId="0" applyNumberFormat="1" applyFont="1" applyFill="1" applyBorder="1" applyAlignment="1">
      <alignment horizontal="right" wrapText="1"/>
    </xf>
    <xf numFmtId="0" fontId="0" fillId="43" borderId="34" xfId="0" applyFont="1" applyFill="1" applyBorder="1" applyAlignment="1">
      <alignment horizontal="left" vertical="top" wrapText="1"/>
    </xf>
    <xf numFmtId="0" fontId="0" fillId="43" borderId="36" xfId="0" applyFont="1" applyFill="1" applyBorder="1" applyAlignment="1">
      <alignment horizontal="left" vertical="top" wrapText="1"/>
    </xf>
    <xf numFmtId="3" fontId="17" fillId="43" borderId="10" xfId="0" applyNumberFormat="1" applyFont="1" applyFill="1" applyBorder="1" applyAlignment="1">
      <alignment/>
    </xf>
    <xf numFmtId="0" fontId="0" fillId="43" borderId="12" xfId="0" applyFont="1" applyFill="1" applyBorder="1" applyAlignment="1">
      <alignment vertical="center" wrapText="1"/>
    </xf>
    <xf numFmtId="3" fontId="0" fillId="43" borderId="10" xfId="0" applyNumberFormat="1" applyFont="1" applyFill="1" applyBorder="1" applyAlignment="1">
      <alignment horizontal="center" vertical="center" wrapText="1"/>
    </xf>
    <xf numFmtId="3" fontId="0" fillId="43" borderId="10" xfId="0" applyNumberFormat="1" applyFont="1" applyFill="1" applyBorder="1" applyAlignment="1">
      <alignment/>
    </xf>
    <xf numFmtId="0" fontId="0" fillId="43" borderId="35" xfId="0" applyFont="1" applyFill="1" applyBorder="1" applyAlignment="1">
      <alignment horizontal="left" vertical="top" wrapText="1"/>
    </xf>
    <xf numFmtId="0" fontId="0" fillId="43" borderId="11" xfId="0" applyFont="1" applyFill="1" applyBorder="1" applyAlignment="1">
      <alignment horizontal="center" vertical="center"/>
    </xf>
    <xf numFmtId="0" fontId="0" fillId="43" borderId="20" xfId="0" applyFont="1" applyFill="1" applyBorder="1" applyAlignment="1">
      <alignment horizontal="left" vertical="center" wrapText="1"/>
    </xf>
    <xf numFmtId="0" fontId="0" fillId="43" borderId="21" xfId="0" applyFont="1" applyFill="1" applyBorder="1" applyAlignment="1">
      <alignment horizontal="left" vertical="center" wrapText="1"/>
    </xf>
    <xf numFmtId="0" fontId="0" fillId="43" borderId="22" xfId="0" applyFont="1" applyFill="1" applyBorder="1" applyAlignment="1">
      <alignment horizontal="left" vertical="center" wrapText="1"/>
    </xf>
    <xf numFmtId="3" fontId="0" fillId="43" borderId="10" xfId="0" applyNumberFormat="1" applyFont="1" applyFill="1" applyBorder="1" applyAlignment="1">
      <alignment horizontal="right"/>
    </xf>
    <xf numFmtId="0" fontId="0" fillId="34" borderId="35"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0" fillId="34" borderId="36" xfId="0" applyFont="1" applyFill="1" applyBorder="1" applyAlignment="1">
      <alignment horizontal="left" vertical="center" wrapText="1"/>
    </xf>
    <xf numFmtId="0" fontId="0" fillId="34" borderId="35" xfId="0" applyFont="1" applyFill="1" applyBorder="1" applyAlignment="1">
      <alignment horizontal="left" wrapText="1"/>
    </xf>
    <xf numFmtId="0" fontId="0" fillId="34" borderId="34" xfId="0" applyFill="1" applyBorder="1" applyAlignment="1">
      <alignment horizontal="left" wrapText="1"/>
    </xf>
    <xf numFmtId="0" fontId="0" fillId="34" borderId="36" xfId="0" applyFill="1" applyBorder="1" applyAlignment="1">
      <alignment horizontal="left" wrapText="1"/>
    </xf>
    <xf numFmtId="0" fontId="0" fillId="34" borderId="20" xfId="0" applyFont="1" applyFill="1" applyBorder="1" applyAlignment="1">
      <alignment horizontal="left" vertical="center" wrapText="1"/>
    </xf>
    <xf numFmtId="0" fontId="0" fillId="34" borderId="21" xfId="0" applyFont="1" applyFill="1" applyBorder="1" applyAlignment="1">
      <alignment horizontal="left" vertical="center" wrapText="1"/>
    </xf>
    <xf numFmtId="0" fontId="0" fillId="34" borderId="22" xfId="0" applyFont="1" applyFill="1" applyBorder="1" applyAlignment="1">
      <alignment horizontal="left" vertical="center" wrapText="1"/>
    </xf>
    <xf numFmtId="0" fontId="4" fillId="35" borderId="23" xfId="0" applyFont="1" applyFill="1" applyBorder="1" applyAlignment="1">
      <alignment horizontal="right"/>
    </xf>
    <xf numFmtId="0" fontId="4" fillId="35" borderId="38" xfId="0" applyFont="1" applyFill="1" applyBorder="1" applyAlignment="1">
      <alignment horizontal="right"/>
    </xf>
    <xf numFmtId="0" fontId="0" fillId="34" borderId="34" xfId="0" applyFont="1" applyFill="1" applyBorder="1" applyAlignment="1">
      <alignment horizontal="left" wrapText="1"/>
    </xf>
    <xf numFmtId="0" fontId="0" fillId="34" borderId="36" xfId="0" applyFont="1" applyFill="1" applyBorder="1" applyAlignment="1">
      <alignment horizontal="left" wrapText="1"/>
    </xf>
    <xf numFmtId="0" fontId="0" fillId="34" borderId="35" xfId="0" applyFont="1" applyFill="1" applyBorder="1" applyAlignment="1">
      <alignment horizontal="left" vertical="top" wrapText="1"/>
    </xf>
    <xf numFmtId="0" fontId="0" fillId="34" borderId="34" xfId="0" applyFont="1" applyFill="1" applyBorder="1" applyAlignment="1">
      <alignment horizontal="left" vertical="top" wrapText="1"/>
    </xf>
    <xf numFmtId="0" fontId="0" fillId="34" borderId="36" xfId="0" applyFont="1" applyFill="1" applyBorder="1" applyAlignment="1">
      <alignment horizontal="left" vertical="top" wrapText="1"/>
    </xf>
    <xf numFmtId="0" fontId="0" fillId="34" borderId="35"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0" fillId="34" borderId="36" xfId="0" applyFont="1" applyFill="1" applyBorder="1" applyAlignment="1">
      <alignment horizontal="left" vertical="center" wrapText="1"/>
    </xf>
    <xf numFmtId="0" fontId="4" fillId="33" borderId="20" xfId="0" applyFont="1" applyFill="1" applyBorder="1" applyAlignment="1">
      <alignment horizontal="left"/>
    </xf>
    <xf numFmtId="0" fontId="4" fillId="33" borderId="21" xfId="0" applyFont="1" applyFill="1" applyBorder="1" applyAlignment="1">
      <alignment horizontal="left"/>
    </xf>
    <xf numFmtId="0" fontId="4" fillId="33" borderId="22" xfId="0" applyFont="1" applyFill="1" applyBorder="1" applyAlignment="1">
      <alignment horizontal="left"/>
    </xf>
    <xf numFmtId="3" fontId="0" fillId="34" borderId="35" xfId="0" applyNumberFormat="1" applyFont="1" applyFill="1" applyBorder="1" applyAlignment="1">
      <alignment horizontal="left" wrapText="1"/>
    </xf>
    <xf numFmtId="3" fontId="0" fillId="34" borderId="34" xfId="0" applyNumberFormat="1" applyFont="1" applyFill="1" applyBorder="1" applyAlignment="1">
      <alignment horizontal="left" wrapText="1"/>
    </xf>
    <xf numFmtId="3" fontId="0" fillId="34" borderId="36" xfId="0" applyNumberFormat="1" applyFont="1" applyFill="1" applyBorder="1" applyAlignment="1">
      <alignment horizontal="left" wrapText="1"/>
    </xf>
    <xf numFmtId="170" fontId="58" fillId="44" borderId="35" xfId="44" applyFont="1" applyFill="1" applyBorder="1" applyAlignment="1">
      <alignment horizontal="center"/>
    </xf>
    <xf numFmtId="170" fontId="58" fillId="44" borderId="34" xfId="44" applyFont="1" applyFill="1" applyBorder="1" applyAlignment="1">
      <alignment horizontal="center"/>
    </xf>
    <xf numFmtId="170" fontId="58" fillId="44" borderId="36" xfId="44" applyFont="1" applyFill="1" applyBorder="1" applyAlignment="1">
      <alignment horizontal="center"/>
    </xf>
    <xf numFmtId="0" fontId="0" fillId="34" borderId="12" xfId="0" applyFont="1" applyFill="1" applyBorder="1" applyAlignment="1">
      <alignment horizontal="left" vertical="top" wrapText="1"/>
    </xf>
    <xf numFmtId="0" fontId="0" fillId="34" borderId="12" xfId="0" applyFont="1" applyFill="1" applyBorder="1" applyAlignment="1">
      <alignment horizontal="left" vertical="center" wrapText="1"/>
    </xf>
    <xf numFmtId="0" fontId="4" fillId="35" borderId="15" xfId="0" applyFont="1" applyFill="1" applyBorder="1" applyAlignment="1">
      <alignment horizontal="right" vertical="center"/>
    </xf>
    <xf numFmtId="0" fontId="4" fillId="35" borderId="39" xfId="0" applyFont="1" applyFill="1" applyBorder="1" applyAlignment="1">
      <alignment horizontal="right" vertical="center"/>
    </xf>
    <xf numFmtId="0" fontId="4" fillId="37" borderId="13" xfId="0" applyFont="1" applyFill="1" applyBorder="1" applyAlignment="1">
      <alignment horizontal="right"/>
    </xf>
    <xf numFmtId="0" fontId="4" fillId="37" borderId="40" xfId="0" applyFont="1" applyFill="1" applyBorder="1" applyAlignment="1">
      <alignment horizontal="right"/>
    </xf>
    <xf numFmtId="0" fontId="4" fillId="35" borderId="23" xfId="0" applyFont="1" applyFill="1" applyBorder="1" applyAlignment="1">
      <alignment horizontal="left" vertical="center"/>
    </xf>
    <xf numFmtId="0" fontId="4" fillId="35" borderId="24" xfId="0" applyFont="1" applyFill="1" applyBorder="1" applyAlignment="1">
      <alignment horizontal="left" vertical="center"/>
    </xf>
    <xf numFmtId="0" fontId="4" fillId="37" borderId="35" xfId="0" applyFont="1" applyFill="1" applyBorder="1" applyAlignment="1">
      <alignment horizontal="left" vertical="center"/>
    </xf>
    <xf numFmtId="0" fontId="4" fillId="37" borderId="34" xfId="0" applyFont="1" applyFill="1" applyBorder="1" applyAlignment="1">
      <alignment horizontal="left" vertical="center"/>
    </xf>
    <xf numFmtId="0" fontId="4" fillId="37" borderId="36" xfId="0" applyFont="1" applyFill="1" applyBorder="1" applyAlignment="1">
      <alignment horizontal="left" vertical="center"/>
    </xf>
    <xf numFmtId="0" fontId="4" fillId="35" borderId="15" xfId="0" applyFont="1" applyFill="1" applyBorder="1" applyAlignment="1">
      <alignment horizontal="left" vertical="center"/>
    </xf>
    <xf numFmtId="0" fontId="4" fillId="38" borderId="41" xfId="0" applyFont="1" applyFill="1" applyBorder="1" applyAlignment="1">
      <alignment horizontal="left" vertical="center"/>
    </xf>
    <xf numFmtId="0" fontId="0" fillId="34" borderId="35" xfId="0" applyFont="1" applyFill="1" applyBorder="1" applyAlignment="1">
      <alignment horizontal="left" vertical="top"/>
    </xf>
    <xf numFmtId="0" fontId="0" fillId="34" borderId="34" xfId="0" applyFont="1" applyFill="1" applyBorder="1" applyAlignment="1">
      <alignment horizontal="left" vertical="top"/>
    </xf>
    <xf numFmtId="0" fontId="0" fillId="34" borderId="36" xfId="0" applyFont="1" applyFill="1" applyBorder="1" applyAlignment="1">
      <alignment horizontal="left" vertical="top"/>
    </xf>
    <xf numFmtId="0" fontId="4" fillId="37" borderId="13" xfId="0" applyFont="1" applyFill="1" applyBorder="1" applyAlignment="1">
      <alignment horizontal="left"/>
    </xf>
    <xf numFmtId="0" fontId="4" fillId="37" borderId="40" xfId="0" applyFont="1" applyFill="1" applyBorder="1" applyAlignment="1">
      <alignment horizontal="left"/>
    </xf>
    <xf numFmtId="0" fontId="0" fillId="34" borderId="12" xfId="0" applyFont="1" applyFill="1" applyBorder="1" applyAlignment="1">
      <alignment horizontal="left" wrapText="1"/>
    </xf>
    <xf numFmtId="0" fontId="0" fillId="34" borderId="42"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35" xfId="0" applyFont="1" applyFill="1" applyBorder="1" applyAlignment="1">
      <alignment vertical="top" wrapText="1"/>
    </xf>
    <xf numFmtId="0" fontId="0" fillId="34" borderId="34" xfId="0" applyFont="1" applyFill="1" applyBorder="1" applyAlignment="1">
      <alignment vertical="top" wrapText="1"/>
    </xf>
    <xf numFmtId="0" fontId="0" fillId="34" borderId="36" xfId="0" applyFont="1" applyFill="1" applyBorder="1" applyAlignment="1">
      <alignment vertical="top" wrapText="1"/>
    </xf>
    <xf numFmtId="0" fontId="0" fillId="34" borderId="35" xfId="0" applyFont="1" applyFill="1" applyBorder="1" applyAlignment="1">
      <alignment vertical="center" wrapText="1"/>
    </xf>
    <xf numFmtId="0" fontId="0" fillId="34" borderId="34" xfId="0" applyFont="1" applyFill="1" applyBorder="1" applyAlignment="1">
      <alignment vertical="center" wrapText="1"/>
    </xf>
    <xf numFmtId="0" fontId="0" fillId="34" borderId="36" xfId="0" applyFont="1" applyFill="1" applyBorder="1" applyAlignment="1">
      <alignment vertical="center" wrapText="1"/>
    </xf>
    <xf numFmtId="0" fontId="0" fillId="43" borderId="35" xfId="0" applyFont="1" applyFill="1" applyBorder="1" applyAlignment="1">
      <alignment horizontal="left" vertical="top" wrapText="1"/>
    </xf>
    <xf numFmtId="0" fontId="0" fillId="43" borderId="34" xfId="0" applyFont="1" applyFill="1" applyBorder="1" applyAlignment="1">
      <alignment horizontal="left" vertical="top" wrapText="1"/>
    </xf>
    <xf numFmtId="0" fontId="0" fillId="43" borderId="36" xfId="0" applyFont="1" applyFill="1" applyBorder="1" applyAlignment="1">
      <alignment horizontal="left" vertical="top" wrapText="1"/>
    </xf>
    <xf numFmtId="0" fontId="4" fillId="35" borderId="45" xfId="0" applyFont="1" applyFill="1" applyBorder="1" applyAlignment="1">
      <alignment horizontal="left" vertical="center"/>
    </xf>
    <xf numFmtId="0" fontId="4" fillId="38" borderId="28" xfId="0" applyFont="1" applyFill="1" applyBorder="1" applyAlignment="1">
      <alignment horizontal="left" vertical="center"/>
    </xf>
    <xf numFmtId="0" fontId="0" fillId="34" borderId="46" xfId="0" applyFont="1" applyFill="1" applyBorder="1" applyAlignment="1">
      <alignment horizontal="left" vertical="center" wrapText="1"/>
    </xf>
    <xf numFmtId="0" fontId="0" fillId="34" borderId="47" xfId="0" applyFont="1" applyFill="1" applyBorder="1" applyAlignment="1">
      <alignment horizontal="left" vertical="center" wrapText="1"/>
    </xf>
    <xf numFmtId="0" fontId="0" fillId="34" borderId="48" xfId="0" applyFont="1" applyFill="1" applyBorder="1" applyAlignment="1">
      <alignment horizontal="left" vertical="center" wrapText="1"/>
    </xf>
    <xf numFmtId="0" fontId="17" fillId="34" borderId="35" xfId="0" applyFont="1" applyFill="1" applyBorder="1" applyAlignment="1">
      <alignment horizontal="left" vertical="center" wrapText="1"/>
    </xf>
    <xf numFmtId="0" fontId="17" fillId="34" borderId="34" xfId="0" applyFont="1" applyFill="1" applyBorder="1" applyAlignment="1">
      <alignment horizontal="left" vertical="center" wrapText="1"/>
    </xf>
    <xf numFmtId="0" fontId="17" fillId="34" borderId="36" xfId="0" applyFont="1" applyFill="1" applyBorder="1" applyAlignment="1">
      <alignment horizontal="left" vertical="center" wrapText="1"/>
    </xf>
    <xf numFmtId="0" fontId="0" fillId="34" borderId="34" xfId="0" applyFill="1" applyBorder="1" applyAlignment="1">
      <alignment horizontal="left" vertical="center" wrapText="1"/>
    </xf>
    <xf numFmtId="0" fontId="0" fillId="34" borderId="36" xfId="0" applyFill="1" applyBorder="1" applyAlignment="1">
      <alignment horizontal="left" vertical="center" wrapText="1"/>
    </xf>
    <xf numFmtId="0" fontId="4" fillId="33" borderId="16" xfId="0" applyFont="1" applyFill="1" applyBorder="1" applyAlignment="1">
      <alignment horizontal="right" vertical="center"/>
    </xf>
    <xf numFmtId="0" fontId="4" fillId="35" borderId="45" xfId="0" applyFont="1" applyFill="1" applyBorder="1" applyAlignment="1">
      <alignment horizontal="right" vertical="center"/>
    </xf>
    <xf numFmtId="0" fontId="4" fillId="35" borderId="49" xfId="0" applyFont="1" applyFill="1" applyBorder="1" applyAlignment="1">
      <alignment horizontal="right" vertical="center"/>
    </xf>
    <xf numFmtId="0" fontId="17" fillId="34" borderId="35" xfId="0" applyFont="1" applyFill="1" applyBorder="1" applyAlignment="1">
      <alignment horizontal="left" vertical="center" wrapText="1"/>
    </xf>
    <xf numFmtId="0" fontId="17" fillId="34" borderId="34" xfId="0" applyFont="1" applyFill="1" applyBorder="1" applyAlignment="1">
      <alignment horizontal="left" vertical="center" wrapText="1"/>
    </xf>
    <xf numFmtId="0" fontId="17" fillId="34" borderId="36" xfId="0" applyFont="1" applyFill="1" applyBorder="1" applyAlignment="1">
      <alignment horizontal="left" vertical="center" wrapText="1"/>
    </xf>
    <xf numFmtId="0" fontId="11" fillId="0" borderId="23" xfId="0" applyFont="1" applyBorder="1" applyAlignment="1">
      <alignment horizontal="center" wrapText="1"/>
    </xf>
    <xf numFmtId="0" fontId="11" fillId="0" borderId="0" xfId="0" applyFont="1" applyAlignment="1">
      <alignment horizontal="center" wrapText="1"/>
    </xf>
    <xf numFmtId="0" fontId="11" fillId="0" borderId="24" xfId="0" applyFont="1" applyBorder="1" applyAlignment="1">
      <alignment horizontal="center" wrapText="1"/>
    </xf>
    <xf numFmtId="0" fontId="0" fillId="34" borderId="12" xfId="0" applyFill="1" applyBorder="1" applyAlignment="1">
      <alignment horizontal="left" vertical="center" wrapText="1"/>
    </xf>
    <xf numFmtId="0" fontId="4" fillId="37" borderId="35" xfId="0" applyFont="1" applyFill="1" applyBorder="1" applyAlignment="1">
      <alignment horizontal="left" vertical="center" wrapText="1"/>
    </xf>
    <xf numFmtId="0" fontId="4" fillId="37" borderId="34" xfId="0" applyFont="1" applyFill="1" applyBorder="1" applyAlignment="1">
      <alignment horizontal="left" vertical="center" wrapText="1"/>
    </xf>
    <xf numFmtId="0" fontId="4" fillId="37" borderId="36" xfId="0" applyFont="1" applyFill="1" applyBorder="1" applyAlignment="1">
      <alignment horizontal="left" vertical="center"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0" fillId="43" borderId="35" xfId="0" applyFont="1" applyFill="1" applyBorder="1" applyAlignment="1">
      <alignment horizontal="left" vertical="center" wrapText="1"/>
    </xf>
    <xf numFmtId="0" fontId="0" fillId="43" borderId="34" xfId="0" applyFont="1" applyFill="1" applyBorder="1" applyAlignment="1">
      <alignment horizontal="left" vertical="center" wrapText="1"/>
    </xf>
    <xf numFmtId="0" fontId="0" fillId="43" borderId="36" xfId="0" applyFont="1" applyFill="1" applyBorder="1" applyAlignment="1">
      <alignment horizontal="left" vertical="center" wrapText="1"/>
    </xf>
    <xf numFmtId="0" fontId="4" fillId="37" borderId="35" xfId="0" applyFont="1" applyFill="1" applyBorder="1" applyAlignment="1">
      <alignment vertical="center"/>
    </xf>
    <xf numFmtId="0" fontId="4" fillId="37" borderId="34" xfId="0" applyFont="1" applyFill="1" applyBorder="1" applyAlignment="1">
      <alignment vertical="center"/>
    </xf>
    <xf numFmtId="0" fontId="4" fillId="37" borderId="36" xfId="0" applyFont="1" applyFill="1" applyBorder="1" applyAlignment="1">
      <alignment vertical="center"/>
    </xf>
    <xf numFmtId="0" fontId="13" fillId="41" borderId="50" xfId="0" applyFont="1" applyFill="1" applyBorder="1" applyAlignment="1">
      <alignment horizontal="center"/>
    </xf>
    <xf numFmtId="0" fontId="13" fillId="41" borderId="51" xfId="0" applyFont="1" applyFill="1" applyBorder="1" applyAlignment="1">
      <alignment horizontal="center"/>
    </xf>
    <xf numFmtId="0" fontId="13" fillId="41" borderId="52" xfId="0" applyFont="1" applyFill="1" applyBorder="1" applyAlignment="1">
      <alignment horizontal="center"/>
    </xf>
    <xf numFmtId="3" fontId="0" fillId="34" borderId="35" xfId="0" applyNumberFormat="1" applyFont="1" applyFill="1" applyBorder="1" applyAlignment="1">
      <alignment horizontal="left" vertical="center" wrapText="1"/>
    </xf>
    <xf numFmtId="3" fontId="0" fillId="34" borderId="34" xfId="0" applyNumberFormat="1" applyFont="1" applyFill="1" applyBorder="1" applyAlignment="1">
      <alignment horizontal="left" vertical="center" wrapText="1"/>
    </xf>
    <xf numFmtId="3" fontId="0" fillId="34" borderId="36" xfId="0" applyNumberFormat="1" applyFont="1" applyFill="1" applyBorder="1" applyAlignment="1">
      <alignment horizontal="left" vertical="center" wrapText="1"/>
    </xf>
    <xf numFmtId="0" fontId="4" fillId="37" borderId="20" xfId="0" applyFont="1" applyFill="1" applyBorder="1" applyAlignment="1">
      <alignment horizontal="left" vertical="center"/>
    </xf>
    <xf numFmtId="0" fontId="4" fillId="37" borderId="21" xfId="0" applyFont="1" applyFill="1" applyBorder="1" applyAlignment="1">
      <alignment horizontal="left" vertical="center"/>
    </xf>
    <xf numFmtId="0" fontId="4" fillId="37" borderId="22" xfId="0" applyFont="1" applyFill="1" applyBorder="1" applyAlignment="1">
      <alignment horizontal="left" vertical="center"/>
    </xf>
    <xf numFmtId="0" fontId="4" fillId="38" borderId="12" xfId="0" applyFont="1" applyFill="1" applyBorder="1" applyAlignment="1">
      <alignment horizontal="left" vertical="top" wrapText="1"/>
    </xf>
    <xf numFmtId="3" fontId="0" fillId="34" borderId="35" xfId="0" applyNumberFormat="1" applyFont="1" applyFill="1" applyBorder="1" applyAlignment="1">
      <alignment horizontal="left" vertical="top" wrapText="1"/>
    </xf>
    <xf numFmtId="3" fontId="0" fillId="34" borderId="34" xfId="0" applyNumberFormat="1" applyFont="1" applyFill="1" applyBorder="1" applyAlignment="1">
      <alignment horizontal="left" vertical="top" wrapText="1"/>
    </xf>
    <xf numFmtId="3" fontId="0" fillId="34" borderId="36" xfId="0" applyNumberFormat="1" applyFont="1" applyFill="1" applyBorder="1" applyAlignment="1">
      <alignment horizontal="left" vertical="top" wrapText="1"/>
    </xf>
    <xf numFmtId="0" fontId="4" fillId="33" borderId="12" xfId="0" applyFont="1" applyFill="1" applyBorder="1" applyAlignment="1">
      <alignment horizontal="left" vertical="center" wrapText="1"/>
    </xf>
    <xf numFmtId="0" fontId="0" fillId="34" borderId="0" xfId="0" applyFill="1" applyBorder="1" applyAlignment="1">
      <alignment horizontal="right" vertical="center"/>
    </xf>
    <xf numFmtId="0" fontId="4" fillId="0" borderId="0" xfId="0" applyFont="1" applyAlignment="1">
      <alignment/>
    </xf>
    <xf numFmtId="0" fontId="4" fillId="35" borderId="35" xfId="0" applyFont="1" applyFill="1" applyBorder="1" applyAlignment="1">
      <alignment horizontal="right" vertical="center"/>
    </xf>
    <xf numFmtId="0" fontId="4" fillId="35" borderId="36" xfId="0" applyFont="1" applyFill="1" applyBorder="1" applyAlignment="1">
      <alignment horizontal="right" vertical="center"/>
    </xf>
    <xf numFmtId="0" fontId="4" fillId="0" borderId="0" xfId="0" applyFont="1" applyAlignment="1">
      <alignment horizontal="center" wrapText="1"/>
    </xf>
    <xf numFmtId="0" fontId="4" fillId="0" borderId="0" xfId="0" applyFont="1" applyAlignment="1">
      <alignment horizontal="left"/>
    </xf>
    <xf numFmtId="0" fontId="4" fillId="33" borderId="15" xfId="0" applyFont="1" applyFill="1" applyBorder="1" applyAlignment="1">
      <alignment horizontal="right"/>
    </xf>
    <xf numFmtId="0" fontId="4" fillId="33" borderId="39" xfId="0" applyFont="1" applyFill="1" applyBorder="1" applyAlignment="1">
      <alignment horizontal="right"/>
    </xf>
    <xf numFmtId="0" fontId="5" fillId="0" borderId="23" xfId="0" applyFont="1" applyBorder="1" applyAlignment="1">
      <alignment horizontal="center"/>
    </xf>
    <xf numFmtId="0" fontId="5" fillId="0" borderId="0" xfId="0" applyFont="1" applyBorder="1" applyAlignment="1">
      <alignment horizontal="center"/>
    </xf>
    <xf numFmtId="0" fontId="5" fillId="0" borderId="24" xfId="0" applyFont="1" applyBorder="1" applyAlignment="1">
      <alignment horizontal="center"/>
    </xf>
    <xf numFmtId="3" fontId="5" fillId="36" borderId="26" xfId="0" applyNumberFormat="1" applyFont="1" applyFill="1" applyBorder="1" applyAlignment="1">
      <alignment horizontal="center" vertical="center" wrapText="1"/>
    </xf>
    <xf numFmtId="3" fontId="5" fillId="36" borderId="30" xfId="0" applyNumberFormat="1" applyFont="1" applyFill="1" applyBorder="1" applyAlignment="1">
      <alignment horizontal="center" vertical="center"/>
    </xf>
    <xf numFmtId="3" fontId="5" fillId="36" borderId="29" xfId="0" applyNumberFormat="1" applyFont="1" applyFill="1" applyBorder="1" applyAlignment="1">
      <alignment horizontal="center" vertical="center"/>
    </xf>
    <xf numFmtId="0" fontId="4" fillId="36" borderId="53" xfId="0" applyFont="1" applyFill="1" applyBorder="1" applyAlignment="1">
      <alignment horizontal="center" vertical="center" wrapText="1"/>
    </xf>
    <xf numFmtId="0" fontId="4" fillId="36" borderId="54" xfId="0" applyFont="1" applyFill="1" applyBorder="1" applyAlignment="1">
      <alignment horizontal="center" vertical="center"/>
    </xf>
    <xf numFmtId="0" fontId="4" fillId="36" borderId="55" xfId="0" applyFont="1" applyFill="1" applyBorder="1" applyAlignment="1">
      <alignment horizontal="center" vertical="center"/>
    </xf>
    <xf numFmtId="0" fontId="9" fillId="35" borderId="18" xfId="0" applyFont="1" applyFill="1" applyBorder="1" applyAlignment="1">
      <alignment horizontal="right"/>
    </xf>
    <xf numFmtId="0" fontId="9" fillId="35" borderId="52" xfId="0" applyFont="1" applyFill="1" applyBorder="1" applyAlignment="1">
      <alignment horizontal="right"/>
    </xf>
    <xf numFmtId="170" fontId="4" fillId="44" borderId="50" xfId="44" applyFont="1" applyFill="1" applyBorder="1" applyAlignment="1">
      <alignment horizontal="center"/>
    </xf>
    <xf numFmtId="170" fontId="4" fillId="44" borderId="51" xfId="44" applyFont="1" applyFill="1" applyBorder="1" applyAlignment="1">
      <alignment horizontal="center"/>
    </xf>
    <xf numFmtId="170" fontId="4" fillId="44" borderId="52" xfId="44" applyFont="1" applyFill="1" applyBorder="1" applyAlignment="1">
      <alignment horizontal="center"/>
    </xf>
    <xf numFmtId="0" fontId="4" fillId="38" borderId="27" xfId="0" applyFont="1" applyFill="1" applyBorder="1" applyAlignment="1">
      <alignment horizontal="left" vertical="center"/>
    </xf>
    <xf numFmtId="0" fontId="4" fillId="38" borderId="16" xfId="0" applyFont="1" applyFill="1" applyBorder="1" applyAlignment="1">
      <alignment horizontal="left" vertical="center"/>
    </xf>
    <xf numFmtId="0" fontId="7" fillId="36" borderId="56" xfId="0" applyFont="1" applyFill="1" applyBorder="1" applyAlignment="1">
      <alignment horizontal="center" vertical="center"/>
    </xf>
    <xf numFmtId="0" fontId="7" fillId="36" borderId="57" xfId="0" applyFont="1" applyFill="1" applyBorder="1" applyAlignment="1">
      <alignment horizontal="center" vertical="center"/>
    </xf>
    <xf numFmtId="0" fontId="7" fillId="36" borderId="58" xfId="0" applyFont="1" applyFill="1" applyBorder="1" applyAlignment="1">
      <alignment horizontal="center" vertical="center"/>
    </xf>
    <xf numFmtId="0" fontId="4" fillId="36" borderId="56" xfId="0" applyFont="1" applyFill="1" applyBorder="1" applyAlignment="1">
      <alignment horizontal="center" vertical="center"/>
    </xf>
    <xf numFmtId="0" fontId="4" fillId="36" borderId="57" xfId="0" applyFont="1" applyFill="1" applyBorder="1" applyAlignment="1">
      <alignment horizontal="center" vertical="center"/>
    </xf>
    <xf numFmtId="0" fontId="4" fillId="36" borderId="58" xfId="0" applyFont="1" applyFill="1" applyBorder="1" applyAlignment="1">
      <alignment horizontal="center" vertical="center"/>
    </xf>
    <xf numFmtId="3" fontId="4" fillId="38" borderId="45" xfId="0" applyNumberFormat="1" applyFont="1" applyFill="1" applyBorder="1" applyAlignment="1">
      <alignment horizontal="right"/>
    </xf>
    <xf numFmtId="3" fontId="4" fillId="38" borderId="28" xfId="0" applyNumberFormat="1" applyFont="1" applyFill="1" applyBorder="1" applyAlignment="1">
      <alignment horizontal="right"/>
    </xf>
    <xf numFmtId="0" fontId="4" fillId="38" borderId="27" xfId="0" applyFont="1" applyFill="1" applyBorder="1" applyAlignment="1">
      <alignment horizontal="left" vertical="center"/>
    </xf>
    <xf numFmtId="0" fontId="4" fillId="37" borderId="12" xfId="0" applyFont="1" applyFill="1" applyBorder="1" applyAlignment="1">
      <alignment horizontal="right" vertical="center"/>
    </xf>
    <xf numFmtId="0" fontId="4" fillId="38" borderId="59" xfId="0" applyFont="1" applyFill="1" applyBorder="1" applyAlignment="1">
      <alignment horizontal="right" vertical="center"/>
    </xf>
    <xf numFmtId="0" fontId="4" fillId="38" borderId="49" xfId="0" applyFont="1" applyFill="1" applyBorder="1" applyAlignment="1">
      <alignment horizontal="right" vertical="center"/>
    </xf>
    <xf numFmtId="0" fontId="4" fillId="38" borderId="19" xfId="0" applyFont="1" applyFill="1" applyBorder="1" applyAlignment="1">
      <alignment horizontal="left" vertical="center"/>
    </xf>
    <xf numFmtId="0" fontId="4" fillId="35" borderId="19" xfId="0" applyFont="1" applyFill="1" applyBorder="1" applyAlignment="1">
      <alignment horizontal="right" vertical="center"/>
    </xf>
    <xf numFmtId="0" fontId="4" fillId="36" borderId="56" xfId="0" applyFont="1" applyFill="1" applyBorder="1" applyAlignment="1">
      <alignment horizontal="center" vertical="center" wrapText="1"/>
    </xf>
    <xf numFmtId="0" fontId="4" fillId="38" borderId="35" xfId="0" applyFont="1" applyFill="1" applyBorder="1" applyAlignment="1">
      <alignment horizontal="left" vertical="center"/>
    </xf>
    <xf numFmtId="0" fontId="4" fillId="38" borderId="36" xfId="0" applyFont="1" applyFill="1" applyBorder="1" applyAlignment="1">
      <alignment horizontal="left" vertical="center"/>
    </xf>
    <xf numFmtId="0" fontId="4" fillId="38" borderId="16" xfId="0" applyFont="1" applyFill="1" applyBorder="1" applyAlignment="1">
      <alignment horizontal="left" vertical="center"/>
    </xf>
    <xf numFmtId="0" fontId="4" fillId="37" borderId="12" xfId="0" applyFont="1" applyFill="1" applyBorder="1" applyAlignment="1">
      <alignment horizontal="left" vertical="center" wrapText="1"/>
    </xf>
    <xf numFmtId="0" fontId="4" fillId="38" borderId="16" xfId="0" applyFont="1" applyFill="1" applyBorder="1" applyAlignment="1">
      <alignment horizontal="right"/>
    </xf>
    <xf numFmtId="0" fontId="9" fillId="33" borderId="15" xfId="0" applyFont="1" applyFill="1" applyBorder="1" applyAlignment="1">
      <alignment horizontal="center"/>
    </xf>
    <xf numFmtId="0" fontId="9" fillId="33" borderId="41" xfId="0" applyFont="1" applyFill="1" applyBorder="1" applyAlignment="1">
      <alignment horizontal="center"/>
    </xf>
    <xf numFmtId="0" fontId="4" fillId="35" borderId="14" xfId="0" applyFont="1" applyFill="1" applyBorder="1" applyAlignment="1">
      <alignment horizontal="right" vertical="center"/>
    </xf>
    <xf numFmtId="0" fontId="4" fillId="35" borderId="27" xfId="0" applyFont="1" applyFill="1" applyBorder="1" applyAlignment="1">
      <alignment horizontal="right" vertical="center"/>
    </xf>
    <xf numFmtId="0" fontId="4" fillId="37" borderId="12" xfId="0" applyFont="1" applyFill="1" applyBorder="1" applyAlignment="1">
      <alignment horizontal="left" vertical="center"/>
    </xf>
    <xf numFmtId="0" fontId="4" fillId="38" borderId="16" xfId="0" applyFont="1" applyFill="1" applyBorder="1" applyAlignment="1">
      <alignment horizontal="right"/>
    </xf>
    <xf numFmtId="0" fontId="9" fillId="33" borderId="20" xfId="0" applyFont="1" applyFill="1" applyBorder="1" applyAlignment="1">
      <alignment horizontal="center"/>
    </xf>
    <xf numFmtId="0" fontId="9" fillId="33" borderId="22" xfId="0" applyFont="1" applyFill="1" applyBorder="1" applyAlignment="1">
      <alignment horizontal="center"/>
    </xf>
    <xf numFmtId="0" fontId="4" fillId="37" borderId="35" xfId="0" applyFont="1" applyFill="1" applyBorder="1" applyAlignment="1">
      <alignment horizontal="left" vertical="center" wrapText="1"/>
    </xf>
    <xf numFmtId="0" fontId="4" fillId="37" borderId="34" xfId="0" applyFont="1" applyFill="1" applyBorder="1" applyAlignment="1">
      <alignment horizontal="left" vertical="center" wrapText="1"/>
    </xf>
    <xf numFmtId="0" fontId="0" fillId="34" borderId="35" xfId="0" applyFont="1" applyFill="1" applyBorder="1" applyAlignment="1">
      <alignment horizontal="left" wrapText="1"/>
    </xf>
    <xf numFmtId="0" fontId="0" fillId="34" borderId="34" xfId="0" applyFont="1" applyFill="1" applyBorder="1" applyAlignment="1">
      <alignment horizontal="left" wrapText="1"/>
    </xf>
    <xf numFmtId="0" fontId="0" fillId="34" borderId="36" xfId="0" applyFont="1" applyFill="1" applyBorder="1" applyAlignment="1">
      <alignment horizontal="left" wrapText="1"/>
    </xf>
    <xf numFmtId="0" fontId="0" fillId="34" borderId="35" xfId="0" applyFill="1" applyBorder="1" applyAlignment="1">
      <alignment horizontal="left" vertical="center" wrapText="1"/>
    </xf>
    <xf numFmtId="0" fontId="0" fillId="34" borderId="20" xfId="0" applyFont="1" applyFill="1" applyBorder="1" applyAlignment="1">
      <alignment horizontal="left" wrapText="1"/>
    </xf>
    <xf numFmtId="0" fontId="0" fillId="34" borderId="21" xfId="0" applyFont="1" applyFill="1" applyBorder="1" applyAlignment="1">
      <alignment horizontal="left" wrapText="1"/>
    </xf>
    <xf numFmtId="0" fontId="0" fillId="34" borderId="22" xfId="0" applyFont="1" applyFill="1" applyBorder="1" applyAlignment="1">
      <alignment horizontal="left" wrapText="1"/>
    </xf>
    <xf numFmtId="0" fontId="4" fillId="35" borderId="16" xfId="0" applyFont="1" applyFill="1" applyBorder="1" applyAlignment="1">
      <alignment horizontal="right" vertical="center"/>
    </xf>
    <xf numFmtId="0" fontId="0" fillId="0" borderId="0" xfId="0" applyFill="1" applyBorder="1" applyAlignment="1">
      <alignment horizontal="right" vertical="center"/>
    </xf>
    <xf numFmtId="0" fontId="4" fillId="33" borderId="12" xfId="0" applyFont="1" applyFill="1" applyBorder="1" applyAlignment="1">
      <alignment horizontal="left" vertical="center" wrapText="1"/>
    </xf>
    <xf numFmtId="0" fontId="4" fillId="35" borderId="13" xfId="0" applyFont="1" applyFill="1" applyBorder="1" applyAlignment="1">
      <alignment horizontal="left" vertical="center" wrapText="1"/>
    </xf>
    <xf numFmtId="0" fontId="4" fillId="35" borderId="60" xfId="0" applyFont="1" applyFill="1" applyBorder="1" applyAlignment="1">
      <alignment horizontal="left" vertical="center" wrapText="1"/>
    </xf>
    <xf numFmtId="0" fontId="4" fillId="35" borderId="40" xfId="0" applyFont="1" applyFill="1" applyBorder="1" applyAlignment="1">
      <alignment horizontal="left" vertical="center" wrapText="1"/>
    </xf>
    <xf numFmtId="0" fontId="4" fillId="34" borderId="0" xfId="0" applyFont="1" applyFill="1" applyBorder="1" applyAlignment="1">
      <alignment horizontal="left" vertical="center" wrapText="1"/>
    </xf>
    <xf numFmtId="0" fontId="4" fillId="34" borderId="0" xfId="0" applyFont="1" applyFill="1" applyBorder="1" applyAlignment="1">
      <alignment horizontal="center" vertical="center" wrapText="1"/>
    </xf>
    <xf numFmtId="0" fontId="0" fillId="34" borderId="42" xfId="0" applyFont="1" applyFill="1" applyBorder="1" applyAlignment="1">
      <alignment horizontal="left" wrapText="1"/>
    </xf>
    <xf numFmtId="0" fontId="0" fillId="34" borderId="43" xfId="0" applyFont="1" applyFill="1" applyBorder="1" applyAlignment="1">
      <alignment horizontal="left" wrapText="1"/>
    </xf>
    <xf numFmtId="0" fontId="0" fillId="34" borderId="44" xfId="0" applyFont="1" applyFill="1" applyBorder="1" applyAlignment="1">
      <alignment horizontal="left" wrapText="1"/>
    </xf>
    <xf numFmtId="0" fontId="4" fillId="35" borderId="35" xfId="0" applyFont="1" applyFill="1" applyBorder="1" applyAlignment="1">
      <alignment horizontal="right"/>
    </xf>
    <xf numFmtId="0" fontId="4" fillId="35" borderId="61" xfId="0" applyFont="1" applyFill="1" applyBorder="1" applyAlignment="1">
      <alignment horizontal="right"/>
    </xf>
    <xf numFmtId="0" fontId="0" fillId="34" borderId="35" xfId="0" applyFont="1" applyFill="1" applyBorder="1" applyAlignment="1">
      <alignment wrapText="1"/>
    </xf>
    <xf numFmtId="0" fontId="0" fillId="34" borderId="34" xfId="0" applyFont="1" applyFill="1" applyBorder="1" applyAlignment="1">
      <alignment wrapText="1"/>
    </xf>
    <xf numFmtId="0" fontId="0" fillId="34" borderId="36" xfId="0" applyFont="1" applyFill="1" applyBorder="1" applyAlignment="1">
      <alignment wrapText="1"/>
    </xf>
    <xf numFmtId="0" fontId="0" fillId="34" borderId="23"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24" xfId="0" applyFont="1" applyFill="1" applyBorder="1" applyAlignment="1">
      <alignment horizontal="left" vertical="center" wrapText="1"/>
    </xf>
    <xf numFmtId="0" fontId="4" fillId="35" borderId="20" xfId="0" applyFont="1" applyFill="1" applyBorder="1" applyAlignment="1">
      <alignment horizontal="left" vertical="center"/>
    </xf>
    <xf numFmtId="0" fontId="4" fillId="35" borderId="22" xfId="0" applyFont="1" applyFill="1" applyBorder="1" applyAlignment="1">
      <alignment horizontal="left" vertical="center"/>
    </xf>
    <xf numFmtId="0" fontId="19" fillId="39" borderId="20" xfId="0" applyFont="1" applyFill="1" applyBorder="1" applyAlignment="1">
      <alignment horizontal="left" vertical="center"/>
    </xf>
    <xf numFmtId="0" fontId="19" fillId="39" borderId="22" xfId="0" applyFont="1" applyFill="1" applyBorder="1" applyAlignment="1">
      <alignment horizontal="left" vertical="center"/>
    </xf>
    <xf numFmtId="0" fontId="4" fillId="33" borderId="35" xfId="0" applyFont="1" applyFill="1" applyBorder="1" applyAlignment="1">
      <alignment horizontal="left" wrapText="1"/>
    </xf>
    <xf numFmtId="0" fontId="4" fillId="33" borderId="34" xfId="0" applyFont="1" applyFill="1" applyBorder="1" applyAlignment="1">
      <alignment horizontal="left" wrapText="1"/>
    </xf>
    <xf numFmtId="0" fontId="4" fillId="33" borderId="36" xfId="0" applyFont="1" applyFill="1" applyBorder="1" applyAlignment="1">
      <alignment horizontal="left" wrapText="1"/>
    </xf>
    <xf numFmtId="0" fontId="4" fillId="38" borderId="35" xfId="0" applyFont="1" applyFill="1" applyBorder="1" applyAlignment="1">
      <alignment horizontal="left" vertical="top"/>
    </xf>
    <xf numFmtId="0" fontId="4" fillId="38" borderId="34" xfId="0" applyFont="1" applyFill="1" applyBorder="1" applyAlignment="1">
      <alignment horizontal="left" vertical="top"/>
    </xf>
    <xf numFmtId="0" fontId="4" fillId="38" borderId="36" xfId="0" applyFont="1" applyFill="1" applyBorder="1" applyAlignment="1">
      <alignment horizontal="left" vertical="top"/>
    </xf>
    <xf numFmtId="0" fontId="4" fillId="38" borderId="35" xfId="0" applyFont="1" applyFill="1" applyBorder="1" applyAlignment="1">
      <alignment horizontal="left" vertical="top" wrapText="1"/>
    </xf>
    <xf numFmtId="0" fontId="4" fillId="38" borderId="34" xfId="0" applyFont="1" applyFill="1" applyBorder="1" applyAlignment="1">
      <alignment horizontal="left" vertical="top" wrapText="1"/>
    </xf>
    <xf numFmtId="0" fontId="4" fillId="38" borderId="36" xfId="0" applyFont="1" applyFill="1" applyBorder="1" applyAlignment="1">
      <alignment horizontal="left" vertical="top" wrapText="1"/>
    </xf>
    <xf numFmtId="0" fontId="16" fillId="41" borderId="42" xfId="0" applyFont="1" applyFill="1" applyBorder="1" applyAlignment="1">
      <alignment horizontal="center"/>
    </xf>
    <xf numFmtId="0" fontId="16" fillId="41" borderId="43" xfId="0" applyFont="1" applyFill="1" applyBorder="1" applyAlignment="1">
      <alignment horizontal="center"/>
    </xf>
    <xf numFmtId="0" fontId="16" fillId="41" borderId="62" xfId="0" applyFont="1" applyFill="1" applyBorder="1" applyAlignment="1">
      <alignment horizontal="center"/>
    </xf>
    <xf numFmtId="0" fontId="59" fillId="0" borderId="0" xfId="0" applyFont="1" applyAlignment="1">
      <alignment horizontal="center" vertical="center" wrapText="1"/>
    </xf>
    <xf numFmtId="0" fontId="0" fillId="0" borderId="0" xfId="0" applyFont="1" applyAlignment="1">
      <alignment horizontal="left"/>
    </xf>
    <xf numFmtId="0" fontId="0" fillId="0" borderId="0" xfId="0"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ihaela.stan\INVESTITII\buget\2023\01.2023\ANEXA%203_SF_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exa 3"/>
    </sheetNames>
    <sheetDataSet>
      <sheetData sheetId="0">
        <row r="68">
          <cell r="B68" t="str">
            <v>Studiu de fezabilitate pentru blocul de locuințe situat pe str.Belșugului, bl.UB14</v>
          </cell>
        </row>
        <row r="69">
          <cell r="B69" t="str">
            <v>Studiu de fezabilitate pentru blocul de locuințe situat pe b-dul Lucian Blaga CU 46, 48, 50, 52</v>
          </cell>
        </row>
        <row r="70">
          <cell r="B70" t="str">
            <v>Studiu de fezabilitate pentru blocul de locuințe situat pe str.Ady Endre, nr.34</v>
          </cell>
        </row>
        <row r="71">
          <cell r="B71" t="str">
            <v>Studiu de fezabilitate pentru blocul de locuințe situat pe str.Lalelei R1-R3</v>
          </cell>
        </row>
        <row r="72">
          <cell r="B72" t="str">
            <v>Studiu de fezabilitate pentru blocul de locuințe situat pe str.Petru Bran, nr.4</v>
          </cell>
        </row>
        <row r="73">
          <cell r="B73" t="str">
            <v>Studiu de fezabilitate pentru blocul de locuințe situat pe str.Ganea, bl.CG5</v>
          </cell>
        </row>
        <row r="74">
          <cell r="B74" t="str">
            <v>Studiu de fezabilitate pentru blocul de locuințe situat pe b-dul Cloșca, nr.1, bl.T17</v>
          </cell>
        </row>
        <row r="75">
          <cell r="B75" t="str">
            <v>Studiu de fezabilitate pentru blocul de locuințe situat pe strada Careiului, bl.C13</v>
          </cell>
        </row>
        <row r="76">
          <cell r="B76" t="str">
            <v>Studiu de fezabilitate pentru blocul de locuințe situat pe str.Marsilia, nr.18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X629"/>
  <sheetViews>
    <sheetView tabSelected="1" zoomScale="90" zoomScaleNormal="90" zoomScalePageLayoutView="0" workbookViewId="0" topLeftCell="A1">
      <pane xSplit="5" ySplit="9" topLeftCell="F64" activePane="bottomRight" state="frozen"/>
      <selection pane="topLeft" activeCell="L30" sqref="L30"/>
      <selection pane="topRight" activeCell="L30" sqref="L30"/>
      <selection pane="bottomLeft" activeCell="L30" sqref="L30"/>
      <selection pane="bottomRight" activeCell="B78" sqref="B78"/>
    </sheetView>
  </sheetViews>
  <sheetFormatPr defaultColWidth="9.140625" defaultRowHeight="12.75"/>
  <cols>
    <col min="1" max="1" width="4.421875" style="1" customWidth="1"/>
    <col min="2" max="2" width="51.7109375" style="0" customWidth="1"/>
    <col min="3" max="3" width="16.57421875" style="0" customWidth="1"/>
    <col min="4" max="4" width="7.8515625" style="2" customWidth="1"/>
    <col min="5" max="5" width="19.7109375" style="3" customWidth="1"/>
    <col min="6" max="6" width="12.7109375" style="0" bestFit="1" customWidth="1"/>
    <col min="8" max="8" width="12.7109375" style="0" bestFit="1" customWidth="1"/>
    <col min="14" max="14" width="33.28125" style="0" customWidth="1"/>
    <col min="15" max="15" width="10.00390625" style="0" bestFit="1" customWidth="1"/>
  </cols>
  <sheetData>
    <row r="1" spans="1:5" s="13" customFormat="1" ht="14.25" customHeight="1">
      <c r="A1" s="70"/>
      <c r="B1" s="71" t="s">
        <v>226</v>
      </c>
      <c r="C1" s="72"/>
      <c r="D1" s="73"/>
      <c r="E1" s="74"/>
    </row>
    <row r="2" spans="1:5" s="13" customFormat="1" ht="14.25" customHeight="1">
      <c r="A2" s="106"/>
      <c r="B2" s="6"/>
      <c r="C2" s="107"/>
      <c r="D2" s="108"/>
      <c r="E2" s="109"/>
    </row>
    <row r="3" spans="1:5" ht="16.5" customHeight="1" thickBot="1">
      <c r="A3" s="355" t="s">
        <v>231</v>
      </c>
      <c r="B3" s="356"/>
      <c r="C3" s="356"/>
      <c r="D3" s="356"/>
      <c r="E3" s="357"/>
    </row>
    <row r="4" spans="1:5" ht="14.25" customHeight="1" thickBot="1">
      <c r="A4" s="366" t="s">
        <v>0</v>
      </c>
      <c r="B4" s="367"/>
      <c r="C4" s="367"/>
      <c r="D4" s="367"/>
      <c r="E4" s="368"/>
    </row>
    <row r="5" spans="1:5" ht="9" customHeight="1" thickBot="1">
      <c r="A5" s="75"/>
      <c r="B5" s="6"/>
      <c r="C5" s="6"/>
      <c r="D5" s="76"/>
      <c r="E5" s="77"/>
    </row>
    <row r="6" spans="1:5" ht="12.75" customHeight="1">
      <c r="A6" s="361" t="s">
        <v>1</v>
      </c>
      <c r="B6" s="385" t="s">
        <v>19</v>
      </c>
      <c r="C6" s="374" t="s">
        <v>2</v>
      </c>
      <c r="D6" s="371" t="s">
        <v>3</v>
      </c>
      <c r="E6" s="358" t="s">
        <v>29</v>
      </c>
    </row>
    <row r="7" spans="1:5" ht="12.75" customHeight="1">
      <c r="A7" s="362"/>
      <c r="B7" s="375"/>
      <c r="C7" s="375"/>
      <c r="D7" s="372"/>
      <c r="E7" s="359"/>
    </row>
    <row r="8" spans="1:5" ht="12.75" customHeight="1" thickBot="1">
      <c r="A8" s="363"/>
      <c r="B8" s="376"/>
      <c r="C8" s="376"/>
      <c r="D8" s="373"/>
      <c r="E8" s="360"/>
    </row>
    <row r="9" spans="1:5" ht="11.25" customHeight="1" thickBot="1">
      <c r="A9" s="78"/>
      <c r="B9" s="11"/>
      <c r="C9" s="11"/>
      <c r="D9" s="31"/>
      <c r="E9" s="79" t="s">
        <v>4</v>
      </c>
    </row>
    <row r="10" spans="1:5" ht="12.75">
      <c r="A10" s="80">
        <v>0</v>
      </c>
      <c r="B10" s="24">
        <v>1</v>
      </c>
      <c r="C10" s="24">
        <v>2</v>
      </c>
      <c r="D10" s="24">
        <v>3</v>
      </c>
      <c r="E10" s="32">
        <v>4</v>
      </c>
    </row>
    <row r="11" spans="1:9" ht="18.75" thickBot="1">
      <c r="A11" s="81" t="s">
        <v>5</v>
      </c>
      <c r="B11" s="4" t="s">
        <v>6</v>
      </c>
      <c r="C11" s="397" t="s">
        <v>7</v>
      </c>
      <c r="D11" s="398"/>
      <c r="E11" s="5">
        <f>E12+E14</f>
        <v>415367</v>
      </c>
      <c r="I11" s="2"/>
    </row>
    <row r="12" spans="1:9" ht="15" customHeight="1" thickBot="1">
      <c r="A12" s="370" t="s">
        <v>34</v>
      </c>
      <c r="B12" s="370"/>
      <c r="C12" s="364" t="s">
        <v>7</v>
      </c>
      <c r="D12" s="365"/>
      <c r="E12" s="82">
        <f>SUM(E13:E13)</f>
        <v>0</v>
      </c>
      <c r="I12" s="2"/>
    </row>
    <row r="13" spans="1:9" s="20" customFormat="1" ht="13.5" thickBot="1">
      <c r="A13" s="83">
        <v>1</v>
      </c>
      <c r="B13" s="54"/>
      <c r="C13" s="55" t="s">
        <v>8</v>
      </c>
      <c r="D13" s="56">
        <v>0</v>
      </c>
      <c r="E13" s="57">
        <v>0</v>
      </c>
      <c r="I13" s="50"/>
    </row>
    <row r="14" spans="1:9" s="20" customFormat="1" ht="15">
      <c r="A14" s="369" t="s">
        <v>46</v>
      </c>
      <c r="B14" s="369"/>
      <c r="C14" s="381" t="s">
        <v>7</v>
      </c>
      <c r="D14" s="382"/>
      <c r="E14" s="84">
        <f>SUM(E15:E17)</f>
        <v>415367</v>
      </c>
      <c r="I14" s="50"/>
    </row>
    <row r="15" spans="1:9" s="20" customFormat="1" ht="12.75">
      <c r="A15" s="28">
        <v>1</v>
      </c>
      <c r="B15" s="63" t="s">
        <v>218</v>
      </c>
      <c r="C15" s="146" t="s">
        <v>8</v>
      </c>
      <c r="D15" s="147">
        <v>1</v>
      </c>
      <c r="E15" s="148">
        <v>326347</v>
      </c>
      <c r="I15" s="50"/>
    </row>
    <row r="16" spans="1:9" s="20" customFormat="1" ht="12.75">
      <c r="A16" s="28">
        <v>2</v>
      </c>
      <c r="B16" s="63" t="s">
        <v>219</v>
      </c>
      <c r="C16" s="146" t="s">
        <v>8</v>
      </c>
      <c r="D16" s="147">
        <v>1</v>
      </c>
      <c r="E16" s="148">
        <v>7021</v>
      </c>
      <c r="I16" s="50"/>
    </row>
    <row r="17" spans="1:9" s="20" customFormat="1" ht="25.5">
      <c r="A17" s="149">
        <v>3</v>
      </c>
      <c r="B17" s="150" t="s">
        <v>307</v>
      </c>
      <c r="C17" s="146" t="s">
        <v>8</v>
      </c>
      <c r="D17" s="147">
        <v>1</v>
      </c>
      <c r="E17" s="151">
        <v>81999</v>
      </c>
      <c r="I17" s="50"/>
    </row>
    <row r="18" spans="1:5" ht="16.5" customHeight="1" thickBot="1">
      <c r="A18" s="85" t="s">
        <v>9</v>
      </c>
      <c r="B18" s="62" t="s">
        <v>20</v>
      </c>
      <c r="C18" s="391" t="s">
        <v>7</v>
      </c>
      <c r="D18" s="392"/>
      <c r="E18" s="86">
        <f>E19+E27+E36+E45+E50+E56+E61+E48</f>
        <v>9995111</v>
      </c>
    </row>
    <row r="19" spans="1:5" s="26" customFormat="1" ht="15.75" customHeight="1" thickBot="1">
      <c r="A19" s="370" t="s">
        <v>21</v>
      </c>
      <c r="B19" s="370"/>
      <c r="C19" s="396" t="s">
        <v>7</v>
      </c>
      <c r="D19" s="396"/>
      <c r="E19" s="87">
        <f>SUM(E20:E26)</f>
        <v>1050000</v>
      </c>
    </row>
    <row r="20" spans="1:5" s="40" customFormat="1" ht="12.75">
      <c r="A20" s="64">
        <v>1</v>
      </c>
      <c r="B20" s="152" t="s">
        <v>232</v>
      </c>
      <c r="C20" s="51" t="s">
        <v>8</v>
      </c>
      <c r="D20" s="153">
        <v>1</v>
      </c>
      <c r="E20" s="151">
        <v>180000</v>
      </c>
    </row>
    <row r="21" spans="1:5" s="40" customFormat="1" ht="12.75">
      <c r="A21" s="19">
        <v>2</v>
      </c>
      <c r="B21" s="152" t="s">
        <v>180</v>
      </c>
      <c r="C21" s="154" t="s">
        <v>8</v>
      </c>
      <c r="D21" s="155">
        <v>1</v>
      </c>
      <c r="E21" s="148">
        <v>150000</v>
      </c>
    </row>
    <row r="22" spans="1:5" s="40" customFormat="1" ht="12.75">
      <c r="A22" s="64">
        <v>3</v>
      </c>
      <c r="B22" s="152" t="s">
        <v>241</v>
      </c>
      <c r="C22" s="154" t="s">
        <v>8</v>
      </c>
      <c r="D22" s="155">
        <v>1</v>
      </c>
      <c r="E22" s="148">
        <v>180000</v>
      </c>
    </row>
    <row r="23" spans="1:5" s="40" customFormat="1" ht="12.75">
      <c r="A23" s="64">
        <v>4</v>
      </c>
      <c r="B23" s="152" t="s">
        <v>159</v>
      </c>
      <c r="C23" s="154" t="s">
        <v>8</v>
      </c>
      <c r="D23" s="155">
        <v>1</v>
      </c>
      <c r="E23" s="148">
        <v>115000</v>
      </c>
    </row>
    <row r="24" spans="1:5" s="40" customFormat="1" ht="12.75">
      <c r="A24" s="19">
        <v>5</v>
      </c>
      <c r="B24" s="152" t="s">
        <v>242</v>
      </c>
      <c r="C24" s="154" t="s">
        <v>8</v>
      </c>
      <c r="D24" s="155">
        <v>1</v>
      </c>
      <c r="E24" s="148">
        <v>175000</v>
      </c>
    </row>
    <row r="25" spans="1:5" s="40" customFormat="1" ht="12.75">
      <c r="A25" s="64">
        <v>6</v>
      </c>
      <c r="B25" s="152" t="s">
        <v>243</v>
      </c>
      <c r="C25" s="154" t="s">
        <v>8</v>
      </c>
      <c r="D25" s="155">
        <v>1</v>
      </c>
      <c r="E25" s="148">
        <v>125000</v>
      </c>
    </row>
    <row r="26" spans="1:5" s="40" customFormat="1" ht="13.5" thickBot="1">
      <c r="A26" s="156">
        <v>7</v>
      </c>
      <c r="B26" s="152" t="s">
        <v>337</v>
      </c>
      <c r="C26" s="154" t="s">
        <v>8</v>
      </c>
      <c r="D26" s="155">
        <v>1</v>
      </c>
      <c r="E26" s="148">
        <v>125000</v>
      </c>
    </row>
    <row r="27" spans="1:5" s="40" customFormat="1" ht="12.75">
      <c r="A27" s="379" t="s">
        <v>62</v>
      </c>
      <c r="B27" s="379"/>
      <c r="C27" s="377" t="s">
        <v>7</v>
      </c>
      <c r="D27" s="378"/>
      <c r="E27" s="88">
        <f>SUM(E28:E35)</f>
        <v>931920</v>
      </c>
    </row>
    <row r="28" spans="1:5" s="40" customFormat="1" ht="25.5">
      <c r="A28" s="214">
        <v>1</v>
      </c>
      <c r="B28" s="215" t="s">
        <v>158</v>
      </c>
      <c r="C28" s="216" t="s">
        <v>8</v>
      </c>
      <c r="D28" s="217">
        <v>1</v>
      </c>
      <c r="E28" s="218">
        <v>190000</v>
      </c>
    </row>
    <row r="29" spans="1:5" s="40" customFormat="1" ht="12.75">
      <c r="A29" s="19">
        <v>2</v>
      </c>
      <c r="B29" s="157" t="s">
        <v>229</v>
      </c>
      <c r="C29" s="158" t="s">
        <v>8</v>
      </c>
      <c r="D29" s="159">
        <v>40</v>
      </c>
      <c r="E29" s="148">
        <v>360000</v>
      </c>
    </row>
    <row r="30" spans="1:5" s="40" customFormat="1" ht="12.75">
      <c r="A30" s="19">
        <v>3</v>
      </c>
      <c r="B30" s="160" t="s">
        <v>228</v>
      </c>
      <c r="C30" s="158" t="s">
        <v>8</v>
      </c>
      <c r="D30" s="159">
        <v>1</v>
      </c>
      <c r="E30" s="148">
        <v>36000</v>
      </c>
    </row>
    <row r="31" spans="1:5" s="40" customFormat="1" ht="12.75">
      <c r="A31" s="19">
        <v>4</v>
      </c>
      <c r="B31" s="160" t="s">
        <v>159</v>
      </c>
      <c r="C31" s="158" t="s">
        <v>8</v>
      </c>
      <c r="D31" s="159">
        <v>2</v>
      </c>
      <c r="E31" s="148">
        <v>160000</v>
      </c>
    </row>
    <row r="32" spans="1:5" s="40" customFormat="1" ht="12.75">
      <c r="A32" s="19">
        <v>5</v>
      </c>
      <c r="B32" s="160" t="s">
        <v>160</v>
      </c>
      <c r="C32" s="158" t="s">
        <v>8</v>
      </c>
      <c r="D32" s="159">
        <v>2</v>
      </c>
      <c r="E32" s="148">
        <v>10000</v>
      </c>
    </row>
    <row r="33" spans="1:5" s="40" customFormat="1" ht="12.75">
      <c r="A33" s="19">
        <v>6</v>
      </c>
      <c r="B33" s="160" t="s">
        <v>68</v>
      </c>
      <c r="C33" s="158" t="s">
        <v>8</v>
      </c>
      <c r="D33" s="159">
        <v>2</v>
      </c>
      <c r="E33" s="148">
        <v>9000</v>
      </c>
    </row>
    <row r="34" spans="1:5" s="40" customFormat="1" ht="25.5">
      <c r="A34" s="19">
        <v>7</v>
      </c>
      <c r="B34" s="213" t="s">
        <v>359</v>
      </c>
      <c r="C34" s="158" t="s">
        <v>8</v>
      </c>
      <c r="D34" s="159">
        <v>1</v>
      </c>
      <c r="E34" s="148">
        <v>125000</v>
      </c>
    </row>
    <row r="35" spans="1:5" s="40" customFormat="1" ht="12.75">
      <c r="A35" s="19">
        <v>8</v>
      </c>
      <c r="B35" s="160" t="s">
        <v>319</v>
      </c>
      <c r="C35" s="158" t="s">
        <v>8</v>
      </c>
      <c r="D35" s="159">
        <v>32</v>
      </c>
      <c r="E35" s="148">
        <v>41920</v>
      </c>
    </row>
    <row r="36" spans="1:8" ht="13.5" thickBot="1">
      <c r="A36" s="383" t="s">
        <v>22</v>
      </c>
      <c r="B36" s="383"/>
      <c r="C36" s="384" t="s">
        <v>7</v>
      </c>
      <c r="D36" s="384"/>
      <c r="E36" s="89">
        <f>SUM(E37:E44)</f>
        <v>696422</v>
      </c>
      <c r="H36" s="3"/>
    </row>
    <row r="37" spans="1:8" ht="25.5">
      <c r="A37" s="156">
        <v>1</v>
      </c>
      <c r="B37" s="161" t="s">
        <v>179</v>
      </c>
      <c r="C37" s="162" t="s">
        <v>8</v>
      </c>
      <c r="D37" s="163">
        <v>1</v>
      </c>
      <c r="E37" s="164">
        <v>320000</v>
      </c>
      <c r="H37" s="3"/>
    </row>
    <row r="38" spans="1:8" ht="25.5">
      <c r="A38" s="156">
        <v>2</v>
      </c>
      <c r="B38" s="165" t="s">
        <v>178</v>
      </c>
      <c r="C38" s="154" t="s">
        <v>8</v>
      </c>
      <c r="D38" s="155">
        <v>26</v>
      </c>
      <c r="E38" s="148">
        <v>100022</v>
      </c>
      <c r="H38" s="3"/>
    </row>
    <row r="39" spans="1:8" ht="12.75">
      <c r="A39" s="156">
        <v>3</v>
      </c>
      <c r="B39" s="152" t="s">
        <v>331</v>
      </c>
      <c r="C39" s="154" t="s">
        <v>8</v>
      </c>
      <c r="D39" s="155">
        <v>1</v>
      </c>
      <c r="E39" s="148">
        <v>10000</v>
      </c>
      <c r="H39" s="3"/>
    </row>
    <row r="40" spans="1:8" ht="12.75">
      <c r="A40" s="156">
        <v>4</v>
      </c>
      <c r="B40" s="152" t="s">
        <v>332</v>
      </c>
      <c r="C40" s="154" t="s">
        <v>8</v>
      </c>
      <c r="D40" s="155">
        <v>1</v>
      </c>
      <c r="E40" s="148">
        <v>70000</v>
      </c>
      <c r="H40" s="3"/>
    </row>
    <row r="41" spans="1:8" ht="12.75">
      <c r="A41" s="156">
        <v>5</v>
      </c>
      <c r="B41" s="152" t="s">
        <v>333</v>
      </c>
      <c r="C41" s="154" t="s">
        <v>8</v>
      </c>
      <c r="D41" s="155">
        <v>1</v>
      </c>
      <c r="E41" s="148">
        <v>5000</v>
      </c>
      <c r="H41" s="3"/>
    </row>
    <row r="42" spans="1:8" ht="12.75">
      <c r="A42" s="156">
        <v>6</v>
      </c>
      <c r="B42" s="152" t="s">
        <v>334</v>
      </c>
      <c r="C42" s="154" t="s">
        <v>8</v>
      </c>
      <c r="D42" s="155">
        <v>2</v>
      </c>
      <c r="E42" s="148">
        <v>8400</v>
      </c>
      <c r="H42" s="3"/>
    </row>
    <row r="43" spans="1:8" ht="25.5">
      <c r="A43" s="156"/>
      <c r="B43" s="219" t="s">
        <v>360</v>
      </c>
      <c r="C43" s="220" t="s">
        <v>8</v>
      </c>
      <c r="D43" s="221">
        <v>1</v>
      </c>
      <c r="E43" s="218">
        <v>143000</v>
      </c>
      <c r="H43" s="3"/>
    </row>
    <row r="44" spans="1:8" ht="12.75">
      <c r="A44" s="156">
        <v>7</v>
      </c>
      <c r="B44" s="152" t="s">
        <v>335</v>
      </c>
      <c r="C44" s="154" t="s">
        <v>8</v>
      </c>
      <c r="D44" s="155">
        <v>1</v>
      </c>
      <c r="E44" s="148">
        <v>40000</v>
      </c>
      <c r="H44" s="3"/>
    </row>
    <row r="45" spans="1:8" ht="12.75">
      <c r="A45" s="389" t="s">
        <v>104</v>
      </c>
      <c r="B45" s="389"/>
      <c r="C45" s="115"/>
      <c r="D45" s="116"/>
      <c r="E45" s="117">
        <f>SUM(E46:E47)</f>
        <v>23900</v>
      </c>
      <c r="H45" s="3"/>
    </row>
    <row r="46" spans="1:8" ht="24.75" customHeight="1">
      <c r="A46" s="169">
        <v>1</v>
      </c>
      <c r="B46" s="166" t="s">
        <v>238</v>
      </c>
      <c r="C46" s="158" t="s">
        <v>8</v>
      </c>
      <c r="D46" s="155">
        <v>1</v>
      </c>
      <c r="E46" s="36">
        <v>8900</v>
      </c>
      <c r="H46" s="3"/>
    </row>
    <row r="47" spans="1:8" s="20" customFormat="1" ht="26.25" thickBot="1">
      <c r="A47" s="53">
        <v>2</v>
      </c>
      <c r="B47" s="167" t="s">
        <v>239</v>
      </c>
      <c r="C47" s="158" t="s">
        <v>8</v>
      </c>
      <c r="D47" s="163">
        <v>1</v>
      </c>
      <c r="E47" s="168">
        <v>15000</v>
      </c>
      <c r="H47" s="25"/>
    </row>
    <row r="48" spans="1:8" ht="12.75">
      <c r="A48" s="379" t="s">
        <v>34</v>
      </c>
      <c r="B48" s="379"/>
      <c r="C48" s="393" t="s">
        <v>7</v>
      </c>
      <c r="D48" s="394"/>
      <c r="E48" s="90">
        <f>SUM(E49:E49)</f>
        <v>0</v>
      </c>
      <c r="H48" s="3"/>
    </row>
    <row r="49" spans="1:8" ht="13.5" thickBot="1">
      <c r="A49" s="64">
        <v>1</v>
      </c>
      <c r="B49" s="63"/>
      <c r="C49" s="63" t="s">
        <v>8</v>
      </c>
      <c r="D49" s="65"/>
      <c r="E49" s="48">
        <v>0</v>
      </c>
      <c r="H49" s="3"/>
    </row>
    <row r="50" spans="1:8" s="20" customFormat="1" ht="12.75">
      <c r="A50" s="301" t="s">
        <v>25</v>
      </c>
      <c r="B50" s="302"/>
      <c r="C50" s="312" t="s">
        <v>7</v>
      </c>
      <c r="D50" s="313"/>
      <c r="E50" s="95">
        <f>SUM(E51:E55)</f>
        <v>52400</v>
      </c>
      <c r="H50" s="25"/>
    </row>
    <row r="51" spans="1:8" s="20" customFormat="1" ht="12.75">
      <c r="A51" s="170">
        <v>1</v>
      </c>
      <c r="B51" s="171" t="s">
        <v>68</v>
      </c>
      <c r="C51" s="158" t="s">
        <v>8</v>
      </c>
      <c r="D51" s="172">
        <v>2</v>
      </c>
      <c r="E51" s="173">
        <v>11500</v>
      </c>
      <c r="H51" s="25"/>
    </row>
    <row r="52" spans="1:8" s="20" customFormat="1" ht="12.75">
      <c r="A52" s="174">
        <v>2</v>
      </c>
      <c r="B52" s="171" t="s">
        <v>234</v>
      </c>
      <c r="C52" s="175" t="s">
        <v>8</v>
      </c>
      <c r="D52" s="172">
        <v>1</v>
      </c>
      <c r="E52" s="176">
        <v>4900</v>
      </c>
      <c r="H52" s="25"/>
    </row>
    <row r="53" spans="1:8" s="20" customFormat="1" ht="12.75">
      <c r="A53" s="174">
        <v>3</v>
      </c>
      <c r="B53" s="171" t="s">
        <v>235</v>
      </c>
      <c r="C53" s="175" t="s">
        <v>8</v>
      </c>
      <c r="D53" s="172">
        <v>1</v>
      </c>
      <c r="E53" s="176">
        <v>22000</v>
      </c>
      <c r="H53" s="25"/>
    </row>
    <row r="54" spans="1:8" s="20" customFormat="1" ht="12.75">
      <c r="A54" s="174">
        <v>4</v>
      </c>
      <c r="B54" s="171" t="s">
        <v>236</v>
      </c>
      <c r="C54" s="175" t="s">
        <v>8</v>
      </c>
      <c r="D54" s="172">
        <v>4</v>
      </c>
      <c r="E54" s="176">
        <v>10400</v>
      </c>
      <c r="H54" s="25"/>
    </row>
    <row r="55" spans="1:8" s="20" customFormat="1" ht="13.5" thickBot="1">
      <c r="A55" s="64">
        <v>5</v>
      </c>
      <c r="B55" s="171" t="s">
        <v>237</v>
      </c>
      <c r="C55" s="175" t="s">
        <v>8</v>
      </c>
      <c r="D55" s="177">
        <v>1</v>
      </c>
      <c r="E55" s="178">
        <v>3600</v>
      </c>
      <c r="H55" s="25"/>
    </row>
    <row r="56" spans="1:7" s="27" customFormat="1" ht="13.5" thickBot="1">
      <c r="A56" s="388" t="s">
        <v>24</v>
      </c>
      <c r="B56" s="388"/>
      <c r="C56" s="390" t="s">
        <v>18</v>
      </c>
      <c r="D56" s="390"/>
      <c r="E56" s="91">
        <f>SUM(E57:E60)</f>
        <v>7240469</v>
      </c>
      <c r="G56" s="27" t="s">
        <v>17</v>
      </c>
    </row>
    <row r="57" spans="1:5" s="20" customFormat="1" ht="12.75">
      <c r="A57" s="68">
        <v>1</v>
      </c>
      <c r="B57" s="179" t="s">
        <v>233</v>
      </c>
      <c r="C57" s="154" t="s">
        <v>8</v>
      </c>
      <c r="D57" s="180">
        <v>10</v>
      </c>
      <c r="E57" s="181">
        <v>793100</v>
      </c>
    </row>
    <row r="58" spans="1:5" s="20" customFormat="1" ht="12.75">
      <c r="A58" s="68">
        <v>2</v>
      </c>
      <c r="B58" s="233" t="s">
        <v>363</v>
      </c>
      <c r="C58" s="220" t="s">
        <v>8</v>
      </c>
      <c r="D58" s="234">
        <v>1</v>
      </c>
      <c r="E58" s="235">
        <f>170000+84580-20000</f>
        <v>234580</v>
      </c>
    </row>
    <row r="59" spans="1:5" s="20" customFormat="1" ht="38.25">
      <c r="A59" s="68"/>
      <c r="B59" s="233" t="s">
        <v>364</v>
      </c>
      <c r="C59" s="220" t="s">
        <v>8</v>
      </c>
      <c r="D59" s="234">
        <v>1</v>
      </c>
      <c r="E59" s="235">
        <v>4912789</v>
      </c>
    </row>
    <row r="60" spans="1:5" s="20" customFormat="1" ht="15.75" customHeight="1">
      <c r="A60" s="68">
        <v>3</v>
      </c>
      <c r="B60" s="179" t="s">
        <v>203</v>
      </c>
      <c r="C60" s="154" t="s">
        <v>8</v>
      </c>
      <c r="D60" s="180">
        <v>4</v>
      </c>
      <c r="E60" s="181">
        <v>1300000</v>
      </c>
    </row>
    <row r="61" spans="1:5" ht="12.75">
      <c r="A61" s="395" t="s">
        <v>10</v>
      </c>
      <c r="B61" s="395"/>
      <c r="C61" s="380" t="s">
        <v>18</v>
      </c>
      <c r="D61" s="380"/>
      <c r="E61" s="67">
        <f>SUM(E62:E62)</f>
        <v>0</v>
      </c>
    </row>
    <row r="62" spans="1:5" s="20" customFormat="1" ht="12.75">
      <c r="A62" s="53">
        <v>1</v>
      </c>
      <c r="B62" s="66"/>
      <c r="C62" s="51" t="s">
        <v>8</v>
      </c>
      <c r="D62" s="19"/>
      <c r="E62" s="36">
        <v>0</v>
      </c>
    </row>
    <row r="63" spans="1:5" ht="37.5" customHeight="1" thickBot="1">
      <c r="A63" s="92" t="s">
        <v>11</v>
      </c>
      <c r="B63" s="42" t="s">
        <v>12</v>
      </c>
      <c r="C63" s="353" t="s">
        <v>7</v>
      </c>
      <c r="D63" s="354"/>
      <c r="E63" s="93">
        <f>E64+E80+E106+E108+E155+E157</f>
        <v>9633070</v>
      </c>
    </row>
    <row r="64" spans="1:5" ht="12.75">
      <c r="A64" s="386" t="s">
        <v>27</v>
      </c>
      <c r="B64" s="387"/>
      <c r="C64" s="349" t="s">
        <v>7</v>
      </c>
      <c r="D64" s="350"/>
      <c r="E64" s="29">
        <f>SUM(E65:E79)</f>
        <v>1223720</v>
      </c>
    </row>
    <row r="65" spans="1:5" s="20" customFormat="1" ht="27.75" customHeight="1">
      <c r="A65" s="19">
        <v>1</v>
      </c>
      <c r="B65" s="292" t="s">
        <v>117</v>
      </c>
      <c r="C65" s="293" t="s">
        <v>117</v>
      </c>
      <c r="D65" s="294" t="s">
        <v>117</v>
      </c>
      <c r="E65" s="182">
        <v>1000</v>
      </c>
    </row>
    <row r="66" spans="1:5" s="20" customFormat="1" ht="18" customHeight="1">
      <c r="A66" s="19">
        <v>2</v>
      </c>
      <c r="B66" s="295" t="s">
        <v>118</v>
      </c>
      <c r="C66" s="296" t="s">
        <v>118</v>
      </c>
      <c r="D66" s="297" t="s">
        <v>118</v>
      </c>
      <c r="E66" s="182">
        <v>1000</v>
      </c>
    </row>
    <row r="67" spans="1:5" s="20" customFormat="1" ht="15.75" customHeight="1">
      <c r="A67" s="19">
        <v>3</v>
      </c>
      <c r="B67" s="295" t="s">
        <v>119</v>
      </c>
      <c r="C67" s="296" t="s">
        <v>119</v>
      </c>
      <c r="D67" s="297" t="s">
        <v>119</v>
      </c>
      <c r="E67" s="182">
        <v>1000</v>
      </c>
    </row>
    <row r="68" spans="1:5" s="20" customFormat="1" ht="17.25" customHeight="1">
      <c r="A68" s="19">
        <v>4</v>
      </c>
      <c r="B68" s="295" t="s">
        <v>120</v>
      </c>
      <c r="C68" s="296" t="s">
        <v>120</v>
      </c>
      <c r="D68" s="297" t="s">
        <v>120</v>
      </c>
      <c r="E68" s="182">
        <v>1000</v>
      </c>
    </row>
    <row r="69" spans="1:5" s="20" customFormat="1" ht="14.25" customHeight="1">
      <c r="A69" s="19">
        <v>5</v>
      </c>
      <c r="B69" s="295" t="s">
        <v>121</v>
      </c>
      <c r="C69" s="296" t="s">
        <v>121</v>
      </c>
      <c r="D69" s="297" t="s">
        <v>121</v>
      </c>
      <c r="E69" s="182">
        <v>1000</v>
      </c>
    </row>
    <row r="70" spans="1:5" s="20" customFormat="1" ht="12.75">
      <c r="A70" s="19">
        <v>6</v>
      </c>
      <c r="B70" s="255" t="s">
        <v>138</v>
      </c>
      <c r="C70" s="256"/>
      <c r="D70" s="257"/>
      <c r="E70" s="182">
        <v>1000</v>
      </c>
    </row>
    <row r="71" spans="1:5" s="20" customFormat="1" ht="50.25" customHeight="1">
      <c r="A71" s="19">
        <v>7</v>
      </c>
      <c r="B71" s="242" t="s">
        <v>225</v>
      </c>
      <c r="C71" s="243" t="s">
        <v>109</v>
      </c>
      <c r="D71" s="244" t="s">
        <v>109</v>
      </c>
      <c r="E71" s="182">
        <v>410000</v>
      </c>
    </row>
    <row r="72" spans="1:5" s="20" customFormat="1" ht="30.75" customHeight="1">
      <c r="A72" s="19">
        <v>8</v>
      </c>
      <c r="B72" s="242" t="s">
        <v>199</v>
      </c>
      <c r="C72" s="243"/>
      <c r="D72" s="244"/>
      <c r="E72" s="182">
        <v>165000</v>
      </c>
    </row>
    <row r="73" spans="1:5" s="20" customFormat="1" ht="30.75" customHeight="1">
      <c r="A73" s="19">
        <v>9</v>
      </c>
      <c r="B73" s="242" t="s">
        <v>208</v>
      </c>
      <c r="C73" s="243"/>
      <c r="D73" s="244"/>
      <c r="E73" s="182">
        <v>80000</v>
      </c>
    </row>
    <row r="74" spans="1:5" ht="29.25" customHeight="1">
      <c r="A74" s="19">
        <v>10</v>
      </c>
      <c r="B74" s="242" t="s">
        <v>95</v>
      </c>
      <c r="C74" s="243"/>
      <c r="D74" s="244"/>
      <c r="E74" s="183">
        <v>25000</v>
      </c>
    </row>
    <row r="75" spans="1:5" ht="14.25">
      <c r="A75" s="19">
        <v>11</v>
      </c>
      <c r="B75" s="242" t="s">
        <v>244</v>
      </c>
      <c r="C75" s="243"/>
      <c r="D75" s="244"/>
      <c r="E75" s="183">
        <v>150000</v>
      </c>
    </row>
    <row r="76" spans="1:5" ht="25.5" customHeight="1">
      <c r="A76" s="19">
        <v>12</v>
      </c>
      <c r="B76" s="255" t="s">
        <v>330</v>
      </c>
      <c r="C76" s="256"/>
      <c r="D76" s="257"/>
      <c r="E76" s="183">
        <v>80000</v>
      </c>
    </row>
    <row r="77" spans="1:5" ht="28.5" customHeight="1">
      <c r="A77" s="214">
        <v>13</v>
      </c>
      <c r="B77" s="298" t="s">
        <v>365</v>
      </c>
      <c r="C77" s="299"/>
      <c r="D77" s="300"/>
      <c r="E77" s="232">
        <v>104720</v>
      </c>
    </row>
    <row r="78" spans="1:5" ht="39.75" customHeight="1">
      <c r="A78" s="214">
        <v>14</v>
      </c>
      <c r="B78" s="236" t="s">
        <v>366</v>
      </c>
      <c r="C78" s="230"/>
      <c r="D78" s="231"/>
      <c r="E78" s="232">
        <v>153000</v>
      </c>
    </row>
    <row r="79" spans="1:5" ht="15" thickBot="1">
      <c r="A79" s="214">
        <v>15</v>
      </c>
      <c r="B79" s="242" t="s">
        <v>187</v>
      </c>
      <c r="C79" s="243"/>
      <c r="D79" s="244"/>
      <c r="E79" s="184">
        <v>50000</v>
      </c>
    </row>
    <row r="80" spans="1:5" s="7" customFormat="1" ht="12.75" customHeight="1" thickBot="1">
      <c r="A80" s="60" t="s">
        <v>23</v>
      </c>
      <c r="B80" s="59"/>
      <c r="C80" s="60"/>
      <c r="D80" s="61" t="s">
        <v>7</v>
      </c>
      <c r="E80" s="94">
        <f>SUM(E81:E105)</f>
        <v>2890720</v>
      </c>
    </row>
    <row r="81" spans="1:5" s="7" customFormat="1" ht="16.5" customHeight="1">
      <c r="A81" s="19">
        <v>1</v>
      </c>
      <c r="B81" s="242" t="s">
        <v>212</v>
      </c>
      <c r="C81" s="243"/>
      <c r="D81" s="244"/>
      <c r="E81" s="36">
        <v>131000</v>
      </c>
    </row>
    <row r="82" spans="1:6" s="7" customFormat="1" ht="12.75">
      <c r="A82" s="64">
        <v>2</v>
      </c>
      <c r="B82" s="242" t="s">
        <v>93</v>
      </c>
      <c r="C82" s="243"/>
      <c r="D82" s="244"/>
      <c r="E82" s="36">
        <v>1000</v>
      </c>
      <c r="F82" s="20"/>
    </row>
    <row r="83" spans="1:6" s="7" customFormat="1" ht="12.75">
      <c r="A83" s="19">
        <v>3</v>
      </c>
      <c r="B83" s="242" t="s">
        <v>114</v>
      </c>
      <c r="C83" s="243"/>
      <c r="D83" s="244"/>
      <c r="E83" s="36">
        <v>165000</v>
      </c>
      <c r="F83" s="20"/>
    </row>
    <row r="84" spans="1:6" s="7" customFormat="1" ht="29.25" customHeight="1">
      <c r="A84" s="64">
        <v>4</v>
      </c>
      <c r="B84" s="242" t="s">
        <v>136</v>
      </c>
      <c r="C84" s="243"/>
      <c r="D84" s="244"/>
      <c r="E84" s="36">
        <v>85000</v>
      </c>
      <c r="F84" s="20"/>
    </row>
    <row r="85" spans="1:7" s="7" customFormat="1" ht="174.75" customHeight="1">
      <c r="A85" s="19">
        <v>5</v>
      </c>
      <c r="B85" s="255" t="s">
        <v>122</v>
      </c>
      <c r="C85" s="256" t="s">
        <v>122</v>
      </c>
      <c r="D85" s="257" t="s">
        <v>122</v>
      </c>
      <c r="E85" s="36">
        <v>150000</v>
      </c>
      <c r="F85" s="20"/>
      <c r="G85" s="20"/>
    </row>
    <row r="86" spans="1:7" s="7" customFormat="1" ht="12.75">
      <c r="A86" s="64">
        <v>6</v>
      </c>
      <c r="B86" s="242" t="s">
        <v>123</v>
      </c>
      <c r="C86" s="243" t="s">
        <v>123</v>
      </c>
      <c r="D86" s="244" t="s">
        <v>123</v>
      </c>
      <c r="E86" s="36">
        <v>170000</v>
      </c>
      <c r="F86" s="20"/>
      <c r="G86" s="20"/>
    </row>
    <row r="87" spans="1:7" s="7" customFormat="1" ht="12.75">
      <c r="A87" s="19">
        <v>7</v>
      </c>
      <c r="B87" s="242" t="s">
        <v>124</v>
      </c>
      <c r="C87" s="243" t="s">
        <v>124</v>
      </c>
      <c r="D87" s="244" t="s">
        <v>124</v>
      </c>
      <c r="E87" s="36">
        <v>170000</v>
      </c>
      <c r="F87" s="20"/>
      <c r="G87" s="20"/>
    </row>
    <row r="88" spans="1:7" s="7" customFormat="1" ht="12.75">
      <c r="A88" s="64">
        <v>8</v>
      </c>
      <c r="B88" s="242" t="s">
        <v>125</v>
      </c>
      <c r="C88" s="243" t="s">
        <v>125</v>
      </c>
      <c r="D88" s="244" t="s">
        <v>125</v>
      </c>
      <c r="E88" s="36">
        <v>170000</v>
      </c>
      <c r="F88" s="20"/>
      <c r="G88" s="20"/>
    </row>
    <row r="89" spans="1:7" s="7" customFormat="1" ht="12.75">
      <c r="A89" s="19">
        <v>9</v>
      </c>
      <c r="B89" s="242" t="s">
        <v>139</v>
      </c>
      <c r="C89" s="243" t="s">
        <v>126</v>
      </c>
      <c r="D89" s="244" t="s">
        <v>126</v>
      </c>
      <c r="E89" s="36">
        <v>170000</v>
      </c>
      <c r="F89" s="20"/>
      <c r="G89" s="20"/>
    </row>
    <row r="90" spans="1:7" s="7" customFormat="1" ht="12.75">
      <c r="A90" s="64">
        <v>10</v>
      </c>
      <c r="B90" s="242" t="s">
        <v>127</v>
      </c>
      <c r="C90" s="243" t="s">
        <v>127</v>
      </c>
      <c r="D90" s="244" t="s">
        <v>127</v>
      </c>
      <c r="E90" s="36">
        <v>1000</v>
      </c>
      <c r="F90" s="20"/>
      <c r="G90" s="20"/>
    </row>
    <row r="91" spans="1:7" s="7" customFormat="1" ht="26.25" customHeight="1">
      <c r="A91" s="19">
        <v>11</v>
      </c>
      <c r="B91" s="242" t="s">
        <v>128</v>
      </c>
      <c r="C91" s="243" t="s">
        <v>128</v>
      </c>
      <c r="D91" s="244" t="s">
        <v>128</v>
      </c>
      <c r="E91" s="36">
        <v>65200</v>
      </c>
      <c r="F91" s="20"/>
      <c r="G91" s="20"/>
    </row>
    <row r="92" spans="1:7" s="7" customFormat="1" ht="12.75">
      <c r="A92" s="64">
        <v>12</v>
      </c>
      <c r="B92" s="242" t="s">
        <v>129</v>
      </c>
      <c r="C92" s="243" t="s">
        <v>129</v>
      </c>
      <c r="D92" s="244" t="s">
        <v>129</v>
      </c>
      <c r="E92" s="36">
        <v>35000</v>
      </c>
      <c r="F92" s="20"/>
      <c r="G92" s="20"/>
    </row>
    <row r="93" spans="1:7" s="7" customFormat="1" ht="12.75">
      <c r="A93" s="19">
        <v>13</v>
      </c>
      <c r="B93" s="255" t="s">
        <v>188</v>
      </c>
      <c r="C93" s="256"/>
      <c r="D93" s="257"/>
      <c r="E93" s="182">
        <v>170000</v>
      </c>
      <c r="F93" s="20"/>
      <c r="G93" s="20"/>
    </row>
    <row r="94" spans="1:7" s="7" customFormat="1" ht="12.75">
      <c r="A94" s="64">
        <v>14</v>
      </c>
      <c r="B94" s="185" t="s">
        <v>350</v>
      </c>
      <c r="C94" s="186"/>
      <c r="D94" s="187"/>
      <c r="E94" s="182">
        <v>170000</v>
      </c>
      <c r="F94" s="20"/>
      <c r="G94" s="20"/>
    </row>
    <row r="95" spans="1:7" s="7" customFormat="1" ht="12.75">
      <c r="A95" s="64">
        <v>15</v>
      </c>
      <c r="B95" s="255" t="s">
        <v>201</v>
      </c>
      <c r="C95" s="256"/>
      <c r="D95" s="257"/>
      <c r="E95" s="182">
        <v>9520</v>
      </c>
      <c r="F95" s="20"/>
      <c r="G95" s="20"/>
    </row>
    <row r="96" spans="1:7" s="7" customFormat="1" ht="12.75">
      <c r="A96" s="19">
        <v>16</v>
      </c>
      <c r="B96" s="255" t="s">
        <v>220</v>
      </c>
      <c r="C96" s="256"/>
      <c r="D96" s="257"/>
      <c r="E96" s="182">
        <v>170000</v>
      </c>
      <c r="F96" s="20"/>
      <c r="G96" s="20"/>
    </row>
    <row r="97" spans="1:7" s="7" customFormat="1" ht="12.75">
      <c r="A97" s="64">
        <v>17</v>
      </c>
      <c r="B97" s="185" t="s">
        <v>223</v>
      </c>
      <c r="C97" s="186"/>
      <c r="D97" s="187"/>
      <c r="E97" s="182">
        <v>170000</v>
      </c>
      <c r="F97" s="20"/>
      <c r="G97" s="20"/>
    </row>
    <row r="98" spans="1:7" s="7" customFormat="1" ht="12.75">
      <c r="A98" s="64">
        <v>18</v>
      </c>
      <c r="B98" s="185" t="s">
        <v>351</v>
      </c>
      <c r="C98" s="186"/>
      <c r="D98" s="187"/>
      <c r="E98" s="182">
        <v>170000</v>
      </c>
      <c r="F98" s="20"/>
      <c r="G98" s="20"/>
    </row>
    <row r="99" spans="1:7" s="7" customFormat="1" ht="15.75" customHeight="1">
      <c r="A99" s="64">
        <v>19</v>
      </c>
      <c r="B99" s="255" t="s">
        <v>206</v>
      </c>
      <c r="C99" s="256"/>
      <c r="D99" s="257"/>
      <c r="E99" s="182">
        <v>325000</v>
      </c>
      <c r="F99" s="20"/>
      <c r="G99" s="20"/>
    </row>
    <row r="100" spans="1:7" s="7" customFormat="1" ht="50.25" customHeight="1">
      <c r="A100" s="64">
        <v>20</v>
      </c>
      <c r="B100" s="242" t="s">
        <v>111</v>
      </c>
      <c r="C100" s="243"/>
      <c r="D100" s="244"/>
      <c r="E100" s="36">
        <v>41000</v>
      </c>
      <c r="F100" s="20"/>
      <c r="G100" s="20"/>
    </row>
    <row r="101" spans="1:6" s="7" customFormat="1" ht="83.25" customHeight="1">
      <c r="A101" s="19">
        <v>21</v>
      </c>
      <c r="B101" s="242" t="s">
        <v>112</v>
      </c>
      <c r="C101" s="243"/>
      <c r="D101" s="244"/>
      <c r="E101" s="36">
        <v>165000</v>
      </c>
      <c r="F101" s="20"/>
    </row>
    <row r="102" spans="1:6" s="7" customFormat="1" ht="62.25" customHeight="1">
      <c r="A102" s="64">
        <v>22</v>
      </c>
      <c r="B102" s="242" t="s">
        <v>113</v>
      </c>
      <c r="C102" s="243"/>
      <c r="D102" s="244"/>
      <c r="E102" s="36">
        <v>74000</v>
      </c>
      <c r="F102" s="20"/>
    </row>
    <row r="103" spans="1:6" s="7" customFormat="1" ht="43.5" customHeight="1">
      <c r="A103" s="64">
        <v>23</v>
      </c>
      <c r="B103" s="242" t="s">
        <v>202</v>
      </c>
      <c r="C103" s="243"/>
      <c r="D103" s="244"/>
      <c r="E103" s="188">
        <v>1000</v>
      </c>
      <c r="F103" s="20"/>
    </row>
    <row r="104" spans="1:6" s="7" customFormat="1" ht="43.5" customHeight="1">
      <c r="A104" s="237">
        <v>24</v>
      </c>
      <c r="B104" s="238" t="s">
        <v>258</v>
      </c>
      <c r="C104" s="239"/>
      <c r="D104" s="240"/>
      <c r="E104" s="241">
        <v>20000</v>
      </c>
      <c r="F104" s="20"/>
    </row>
    <row r="105" spans="1:6" ht="13.5" thickBot="1">
      <c r="A105" s="19">
        <v>24</v>
      </c>
      <c r="B105" s="303" t="s">
        <v>84</v>
      </c>
      <c r="C105" s="304"/>
      <c r="D105" s="305"/>
      <c r="E105" s="189">
        <v>92000</v>
      </c>
      <c r="F105" s="20"/>
    </row>
    <row r="106" spans="1:5" ht="13.5" thickBot="1">
      <c r="A106" s="301" t="s">
        <v>25</v>
      </c>
      <c r="B106" s="302"/>
      <c r="C106" s="312" t="s">
        <v>7</v>
      </c>
      <c r="D106" s="313"/>
      <c r="E106" s="95">
        <f>SUM(E107:E107)</f>
        <v>160000</v>
      </c>
    </row>
    <row r="107" spans="1:5" s="20" customFormat="1" ht="12.75">
      <c r="A107" s="190">
        <v>1</v>
      </c>
      <c r="B107" s="289" t="s">
        <v>115</v>
      </c>
      <c r="C107" s="290"/>
      <c r="D107" s="291"/>
      <c r="E107" s="191">
        <v>160000</v>
      </c>
    </row>
    <row r="108" spans="1:5" ht="13.5" thickBot="1">
      <c r="A108" s="281" t="s">
        <v>26</v>
      </c>
      <c r="B108" s="282"/>
      <c r="C108" s="272" t="s">
        <v>7</v>
      </c>
      <c r="D108" s="273"/>
      <c r="E108" s="96">
        <f>SUM(E109:E154)</f>
        <v>2959400</v>
      </c>
    </row>
    <row r="109" spans="1:5" s="20" customFormat="1" ht="12.75">
      <c r="A109" s="192">
        <v>1</v>
      </c>
      <c r="B109" s="245" t="s">
        <v>110</v>
      </c>
      <c r="C109" s="253" t="s">
        <v>110</v>
      </c>
      <c r="D109" s="254" t="s">
        <v>110</v>
      </c>
      <c r="E109" s="21">
        <v>160000</v>
      </c>
    </row>
    <row r="110" spans="1:12" s="20" customFormat="1" ht="12.75">
      <c r="A110" s="192">
        <v>2</v>
      </c>
      <c r="B110" s="242" t="s">
        <v>108</v>
      </c>
      <c r="C110" s="243"/>
      <c r="D110" s="244"/>
      <c r="E110" s="36">
        <v>165000</v>
      </c>
      <c r="L110" s="43"/>
    </row>
    <row r="111" spans="1:12" s="20" customFormat="1" ht="12.75">
      <c r="A111" s="192">
        <v>3</v>
      </c>
      <c r="B111" s="242" t="s">
        <v>116</v>
      </c>
      <c r="C111" s="243"/>
      <c r="D111" s="244"/>
      <c r="E111" s="36">
        <v>500000</v>
      </c>
      <c r="L111" s="43"/>
    </row>
    <row r="112" spans="1:12" s="20" customFormat="1" ht="12.75">
      <c r="A112" s="192">
        <v>4</v>
      </c>
      <c r="B112" s="288" t="s">
        <v>205</v>
      </c>
      <c r="C112" s="288"/>
      <c r="D112" s="288"/>
      <c r="E112" s="36">
        <v>56000</v>
      </c>
      <c r="L112" s="43"/>
    </row>
    <row r="113" spans="1:12" s="20" customFormat="1" ht="12.75">
      <c r="A113" s="192">
        <v>5</v>
      </c>
      <c r="B113" s="242" t="s">
        <v>149</v>
      </c>
      <c r="C113" s="243"/>
      <c r="D113" s="244"/>
      <c r="E113" s="36">
        <v>75000</v>
      </c>
      <c r="L113" s="43"/>
    </row>
    <row r="114" spans="1:12" s="20" customFormat="1" ht="55.5" customHeight="1">
      <c r="A114" s="192">
        <v>6</v>
      </c>
      <c r="B114" s="242" t="s">
        <v>157</v>
      </c>
      <c r="C114" s="243" t="s">
        <v>157</v>
      </c>
      <c r="D114" s="244" t="s">
        <v>157</v>
      </c>
      <c r="E114" s="36">
        <v>160000</v>
      </c>
      <c r="L114" s="43"/>
    </row>
    <row r="115" spans="1:12" s="20" customFormat="1" ht="51" customHeight="1">
      <c r="A115" s="192">
        <v>7</v>
      </c>
      <c r="B115" s="255" t="s">
        <v>193</v>
      </c>
      <c r="C115" s="256"/>
      <c r="D115" s="257"/>
      <c r="E115" s="36">
        <v>161000</v>
      </c>
      <c r="L115" s="43"/>
    </row>
    <row r="116" spans="1:12" s="20" customFormat="1" ht="12.75">
      <c r="A116" s="192">
        <v>8</v>
      </c>
      <c r="B116" s="292" t="s">
        <v>207</v>
      </c>
      <c r="C116" s="293"/>
      <c r="D116" s="294"/>
      <c r="E116" s="36">
        <v>2000</v>
      </c>
      <c r="L116" s="43"/>
    </row>
    <row r="117" spans="1:12" s="20" customFormat="1" ht="15.75" customHeight="1">
      <c r="A117" s="192">
        <v>9</v>
      </c>
      <c r="B117" s="242" t="s">
        <v>308</v>
      </c>
      <c r="C117" s="243"/>
      <c r="D117" s="244"/>
      <c r="E117" s="36">
        <v>7500</v>
      </c>
      <c r="L117" s="43"/>
    </row>
    <row r="118" spans="1:12" s="20" customFormat="1" ht="12.75">
      <c r="A118" s="192">
        <v>10</v>
      </c>
      <c r="B118" s="242" t="s">
        <v>309</v>
      </c>
      <c r="C118" s="243"/>
      <c r="D118" s="244"/>
      <c r="E118" s="36">
        <v>45000</v>
      </c>
      <c r="L118" s="43"/>
    </row>
    <row r="119" spans="1:12" s="20" customFormat="1" ht="12.75" customHeight="1">
      <c r="A119" s="192">
        <v>11</v>
      </c>
      <c r="B119" s="242" t="s">
        <v>310</v>
      </c>
      <c r="C119" s="243"/>
      <c r="D119" s="244"/>
      <c r="E119" s="36">
        <v>44000</v>
      </c>
      <c r="L119" s="43"/>
    </row>
    <row r="120" spans="1:12" s="20" customFormat="1" ht="18.75" customHeight="1">
      <c r="A120" s="192">
        <v>12</v>
      </c>
      <c r="B120" s="242" t="str">
        <f>'[1]Anexa 3'!B68</f>
        <v>Studiu de fezabilitate pentru blocul de locuințe situat pe str.Belșugului, bl.UB14</v>
      </c>
      <c r="C120" s="243"/>
      <c r="D120" s="244"/>
      <c r="E120" s="36">
        <v>15000</v>
      </c>
      <c r="L120" s="43"/>
    </row>
    <row r="121" spans="1:12" s="20" customFormat="1" ht="30" customHeight="1">
      <c r="A121" s="192">
        <v>13</v>
      </c>
      <c r="B121" s="242" t="str">
        <f>'[1]Anexa 3'!B69</f>
        <v>Studiu de fezabilitate pentru blocul de locuințe situat pe b-dul Lucian Blaga CU 46, 48, 50, 52</v>
      </c>
      <c r="C121" s="243"/>
      <c r="D121" s="244"/>
      <c r="E121" s="36">
        <v>93000</v>
      </c>
      <c r="L121" s="43"/>
    </row>
    <row r="122" spans="1:12" s="20" customFormat="1" ht="15" customHeight="1">
      <c r="A122" s="192">
        <v>14</v>
      </c>
      <c r="B122" s="242" t="str">
        <f>'[1]Anexa 3'!B70</f>
        <v>Studiu de fezabilitate pentru blocul de locuințe situat pe str.Ady Endre, nr.34</v>
      </c>
      <c r="C122" s="243"/>
      <c r="D122" s="244"/>
      <c r="E122" s="194">
        <v>21000</v>
      </c>
      <c r="L122" s="43"/>
    </row>
    <row r="123" spans="1:12" s="20" customFormat="1" ht="14.25" customHeight="1">
      <c r="A123" s="192">
        <v>15</v>
      </c>
      <c r="B123" s="242" t="str">
        <f>'[1]Anexa 3'!B71</f>
        <v>Studiu de fezabilitate pentru blocul de locuințe situat pe str.Lalelei R1-R3</v>
      </c>
      <c r="C123" s="243"/>
      <c r="D123" s="244"/>
      <c r="E123" s="194">
        <v>41000</v>
      </c>
      <c r="L123" s="43"/>
    </row>
    <row r="124" spans="1:12" s="20" customFormat="1" ht="16.5" customHeight="1">
      <c r="A124" s="192">
        <v>16</v>
      </c>
      <c r="B124" s="242" t="str">
        <f>'[1]Anexa 3'!B72</f>
        <v>Studiu de fezabilitate pentru blocul de locuințe situat pe str.Petru Bran, nr.4</v>
      </c>
      <c r="C124" s="243"/>
      <c r="D124" s="244"/>
      <c r="E124" s="194">
        <v>7500</v>
      </c>
      <c r="L124" s="43"/>
    </row>
    <row r="125" spans="1:12" s="20" customFormat="1" ht="12.75" customHeight="1">
      <c r="A125" s="192">
        <v>17</v>
      </c>
      <c r="B125" s="242" t="str">
        <f>'[1]Anexa 3'!B73</f>
        <v>Studiu de fezabilitate pentru blocul de locuințe situat pe str.Ganea, bl.CG5</v>
      </c>
      <c r="C125" s="243"/>
      <c r="D125" s="244"/>
      <c r="E125" s="194">
        <v>12000</v>
      </c>
      <c r="L125" s="43"/>
    </row>
    <row r="126" spans="1:12" s="20" customFormat="1" ht="12.75" customHeight="1">
      <c r="A126" s="192">
        <v>18</v>
      </c>
      <c r="B126" s="242" t="str">
        <f>'[1]Anexa 3'!B74</f>
        <v>Studiu de fezabilitate pentru blocul de locuințe situat pe b-dul Cloșca, nr.1, bl.T17</v>
      </c>
      <c r="C126" s="243"/>
      <c r="D126" s="244"/>
      <c r="E126" s="194">
        <v>85000</v>
      </c>
      <c r="L126" s="43"/>
    </row>
    <row r="127" spans="1:12" s="20" customFormat="1" ht="12.75" customHeight="1">
      <c r="A127" s="192">
        <v>19</v>
      </c>
      <c r="B127" s="242" t="str">
        <f>'[1]Anexa 3'!B75</f>
        <v>Studiu de fezabilitate pentru blocul de locuințe situat pe strada Careiului, bl.C13</v>
      </c>
      <c r="C127" s="243"/>
      <c r="D127" s="244"/>
      <c r="E127" s="194">
        <v>26000</v>
      </c>
      <c r="L127" s="43"/>
    </row>
    <row r="128" spans="1:12" s="20" customFormat="1" ht="12.75" customHeight="1">
      <c r="A128" s="192">
        <v>20</v>
      </c>
      <c r="B128" s="242" t="str">
        <f>'[1]Anexa 3'!B76</f>
        <v>Studiu de fezabilitate pentru blocul de locuințe situat pe str.Marsilia, nr.18</v>
      </c>
      <c r="C128" s="243"/>
      <c r="D128" s="244"/>
      <c r="E128" s="194">
        <v>8000</v>
      </c>
      <c r="L128" s="43"/>
    </row>
    <row r="129" spans="1:12" s="20" customFormat="1" ht="12.75" customHeight="1">
      <c r="A129" s="192">
        <v>21</v>
      </c>
      <c r="B129" s="255" t="s">
        <v>311</v>
      </c>
      <c r="C129" s="256"/>
      <c r="D129" s="257"/>
      <c r="E129" s="194">
        <v>32000</v>
      </c>
      <c r="L129" s="43"/>
    </row>
    <row r="130" spans="1:12" s="20" customFormat="1" ht="12.75" customHeight="1">
      <c r="A130" s="192">
        <v>22</v>
      </c>
      <c r="B130" s="283" t="s">
        <v>221</v>
      </c>
      <c r="C130" s="284"/>
      <c r="D130" s="285"/>
      <c r="E130" s="194">
        <v>8000</v>
      </c>
      <c r="L130" s="43"/>
    </row>
    <row r="131" spans="1:12" s="20" customFormat="1" ht="12.75" customHeight="1">
      <c r="A131" s="192">
        <v>23</v>
      </c>
      <c r="B131" s="283" t="s">
        <v>222</v>
      </c>
      <c r="C131" s="284"/>
      <c r="D131" s="285"/>
      <c r="E131" s="194">
        <v>10000</v>
      </c>
      <c r="L131" s="43"/>
    </row>
    <row r="132" spans="1:12" s="20" customFormat="1" ht="12.75">
      <c r="A132" s="192">
        <v>24</v>
      </c>
      <c r="B132" s="242" t="s">
        <v>176</v>
      </c>
      <c r="C132" s="243" t="s">
        <v>176</v>
      </c>
      <c r="D132" s="244" t="s">
        <v>176</v>
      </c>
      <c r="E132" s="36">
        <v>251000</v>
      </c>
      <c r="L132" s="43"/>
    </row>
    <row r="133" spans="1:12" s="20" customFormat="1" ht="12.75">
      <c r="A133" s="192">
        <v>25</v>
      </c>
      <c r="B133" s="242" t="s">
        <v>177</v>
      </c>
      <c r="C133" s="243" t="s">
        <v>177</v>
      </c>
      <c r="D133" s="244" t="s">
        <v>177</v>
      </c>
      <c r="E133" s="36">
        <v>75000</v>
      </c>
      <c r="L133" s="43"/>
    </row>
    <row r="134" spans="1:12" s="20" customFormat="1" ht="12.75">
      <c r="A134" s="192">
        <v>26</v>
      </c>
      <c r="B134" s="242" t="s">
        <v>182</v>
      </c>
      <c r="C134" s="243"/>
      <c r="D134" s="244"/>
      <c r="E134" s="36">
        <v>29000</v>
      </c>
      <c r="L134" s="43"/>
    </row>
    <row r="135" spans="1:12" s="20" customFormat="1" ht="12.75">
      <c r="A135" s="192">
        <v>27</v>
      </c>
      <c r="B135" s="242" t="s">
        <v>183</v>
      </c>
      <c r="C135" s="243"/>
      <c r="D135" s="244"/>
      <c r="E135" s="36">
        <v>29000</v>
      </c>
      <c r="L135" s="43"/>
    </row>
    <row r="136" spans="1:12" s="20" customFormat="1" ht="12.75">
      <c r="A136" s="192">
        <v>28</v>
      </c>
      <c r="B136" s="242" t="s">
        <v>194</v>
      </c>
      <c r="C136" s="243"/>
      <c r="D136" s="244"/>
      <c r="E136" s="36">
        <v>29000</v>
      </c>
      <c r="L136" s="43"/>
    </row>
    <row r="137" spans="1:12" s="20" customFormat="1" ht="12.75">
      <c r="A137" s="192">
        <v>29</v>
      </c>
      <c r="B137" s="242" t="s">
        <v>197</v>
      </c>
      <c r="C137" s="243"/>
      <c r="D137" s="244"/>
      <c r="E137" s="36">
        <v>29000</v>
      </c>
      <c r="L137" s="43"/>
    </row>
    <row r="138" spans="1:12" s="20" customFormat="1" ht="12.75">
      <c r="A138" s="192">
        <v>30</v>
      </c>
      <c r="B138" s="271" t="s">
        <v>200</v>
      </c>
      <c r="C138" s="271"/>
      <c r="D138" s="271"/>
      <c r="E138" s="36">
        <v>129000</v>
      </c>
      <c r="L138" s="43"/>
    </row>
    <row r="139" spans="1:12" s="20" customFormat="1" ht="16.5" customHeight="1">
      <c r="A139" s="192">
        <v>31</v>
      </c>
      <c r="B139" s="271" t="s">
        <v>214</v>
      </c>
      <c r="C139" s="271"/>
      <c r="D139" s="271"/>
      <c r="E139" s="36">
        <v>41000</v>
      </c>
      <c r="L139" s="43"/>
    </row>
    <row r="140" spans="1:12" s="20" customFormat="1" ht="12.75" customHeight="1">
      <c r="A140" s="192">
        <v>32</v>
      </c>
      <c r="B140" s="271" t="s">
        <v>324</v>
      </c>
      <c r="C140" s="271"/>
      <c r="D140" s="271"/>
      <c r="E140" s="36">
        <v>51000</v>
      </c>
      <c r="L140" s="43"/>
    </row>
    <row r="141" spans="1:12" s="20" customFormat="1" ht="12.75">
      <c r="A141" s="192">
        <v>33</v>
      </c>
      <c r="B141" s="271" t="s">
        <v>316</v>
      </c>
      <c r="C141" s="271"/>
      <c r="D141" s="271"/>
      <c r="E141" s="36">
        <v>21000</v>
      </c>
      <c r="L141" s="43"/>
    </row>
    <row r="142" spans="1:12" s="20" customFormat="1" ht="12.75">
      <c r="A142" s="192">
        <v>34</v>
      </c>
      <c r="B142" s="271" t="s">
        <v>215</v>
      </c>
      <c r="C142" s="271"/>
      <c r="D142" s="271"/>
      <c r="E142" s="36">
        <v>35000</v>
      </c>
      <c r="L142" s="43"/>
    </row>
    <row r="143" spans="1:12" s="20" customFormat="1" ht="12.75" customHeight="1">
      <c r="A143" s="192">
        <v>35</v>
      </c>
      <c r="B143" s="271" t="s">
        <v>164</v>
      </c>
      <c r="C143" s="271" t="s">
        <v>164</v>
      </c>
      <c r="D143" s="271" t="s">
        <v>164</v>
      </c>
      <c r="E143" s="36">
        <v>7400</v>
      </c>
      <c r="L143" s="43"/>
    </row>
    <row r="144" spans="1:12" s="20" customFormat="1" ht="24" customHeight="1">
      <c r="A144" s="192">
        <v>36</v>
      </c>
      <c r="B144" s="271" t="s">
        <v>195</v>
      </c>
      <c r="C144" s="271" t="s">
        <v>165</v>
      </c>
      <c r="D144" s="271" t="s">
        <v>165</v>
      </c>
      <c r="E144" s="36">
        <v>82000</v>
      </c>
      <c r="L144" s="43"/>
    </row>
    <row r="145" spans="1:12" s="20" customFormat="1" ht="30.75" customHeight="1">
      <c r="A145" s="192">
        <v>37</v>
      </c>
      <c r="B145" s="271" t="s">
        <v>166</v>
      </c>
      <c r="C145" s="271" t="s">
        <v>166</v>
      </c>
      <c r="D145" s="271" t="s">
        <v>166</v>
      </c>
      <c r="E145" s="36">
        <v>21000</v>
      </c>
      <c r="L145" s="43"/>
    </row>
    <row r="146" spans="1:12" s="20" customFormat="1" ht="12.75" customHeight="1">
      <c r="A146" s="192">
        <v>38</v>
      </c>
      <c r="B146" s="271" t="s">
        <v>190</v>
      </c>
      <c r="C146" s="271" t="s">
        <v>167</v>
      </c>
      <c r="D146" s="271" t="s">
        <v>167</v>
      </c>
      <c r="E146" s="36">
        <v>62000</v>
      </c>
      <c r="L146" s="43"/>
    </row>
    <row r="147" spans="1:12" s="20" customFormat="1" ht="12.75" customHeight="1">
      <c r="A147" s="192">
        <v>39</v>
      </c>
      <c r="B147" s="271" t="s">
        <v>315</v>
      </c>
      <c r="C147" s="271"/>
      <c r="D147" s="271"/>
      <c r="E147" s="36">
        <v>1000</v>
      </c>
      <c r="L147" s="43"/>
    </row>
    <row r="148" spans="1:12" s="20" customFormat="1" ht="12.75">
      <c r="A148" s="192">
        <v>40</v>
      </c>
      <c r="B148" s="271" t="s">
        <v>341</v>
      </c>
      <c r="C148" s="271"/>
      <c r="D148" s="271"/>
      <c r="E148" s="36">
        <v>1000</v>
      </c>
      <c r="L148" s="43"/>
    </row>
    <row r="149" spans="1:12" s="20" customFormat="1" ht="12.75">
      <c r="A149" s="192">
        <v>41</v>
      </c>
      <c r="B149" s="271" t="s">
        <v>342</v>
      </c>
      <c r="C149" s="271"/>
      <c r="D149" s="271"/>
      <c r="E149" s="36">
        <v>1000</v>
      </c>
      <c r="L149" s="43"/>
    </row>
    <row r="150" spans="1:12" s="20" customFormat="1" ht="27" customHeight="1">
      <c r="A150" s="192">
        <v>42</v>
      </c>
      <c r="B150" s="271" t="s">
        <v>156</v>
      </c>
      <c r="C150" s="271"/>
      <c r="D150" s="271"/>
      <c r="E150" s="36">
        <v>130000</v>
      </c>
      <c r="L150" s="43"/>
    </row>
    <row r="151" spans="1:12" s="20" customFormat="1" ht="24" customHeight="1">
      <c r="A151" s="192">
        <v>43</v>
      </c>
      <c r="B151" s="255" t="s">
        <v>329</v>
      </c>
      <c r="C151" s="256"/>
      <c r="D151" s="257"/>
      <c r="E151" s="195">
        <v>120000</v>
      </c>
      <c r="L151" s="43"/>
    </row>
    <row r="152" spans="1:12" s="20" customFormat="1" ht="24.75" customHeight="1">
      <c r="A152" s="192">
        <v>44</v>
      </c>
      <c r="B152" s="271" t="s">
        <v>216</v>
      </c>
      <c r="C152" s="271"/>
      <c r="D152" s="271"/>
      <c r="E152" s="195">
        <v>41000</v>
      </c>
      <c r="L152" s="43"/>
    </row>
    <row r="153" spans="1:12" s="20" customFormat="1" ht="24.75" customHeight="1">
      <c r="A153" s="192">
        <v>45</v>
      </c>
      <c r="B153" s="255" t="s">
        <v>336</v>
      </c>
      <c r="C153" s="256"/>
      <c r="D153" s="257"/>
      <c r="E153" s="195">
        <v>30000</v>
      </c>
      <c r="L153" s="43"/>
    </row>
    <row r="154" spans="1:12" s="20" customFormat="1" ht="27.75" customHeight="1">
      <c r="A154" s="192">
        <v>46</v>
      </c>
      <c r="B154" s="242" t="s">
        <v>217</v>
      </c>
      <c r="C154" s="243"/>
      <c r="D154" s="244"/>
      <c r="E154" s="195">
        <v>10000</v>
      </c>
      <c r="L154" s="43"/>
    </row>
    <row r="155" spans="1:5" s="7" customFormat="1" ht="12.75">
      <c r="A155" s="286" t="s">
        <v>39</v>
      </c>
      <c r="B155" s="287"/>
      <c r="C155" s="274" t="s">
        <v>7</v>
      </c>
      <c r="D155" s="275"/>
      <c r="E155" s="49">
        <f>E156</f>
        <v>0</v>
      </c>
    </row>
    <row r="156" spans="1:5" s="20" customFormat="1" ht="12.75">
      <c r="A156" s="28">
        <v>1</v>
      </c>
      <c r="B156" s="22"/>
      <c r="C156" s="35"/>
      <c r="D156" s="28"/>
      <c r="E156" s="21"/>
    </row>
    <row r="157" spans="1:7" ht="18" customHeight="1" thickBot="1">
      <c r="A157" s="281" t="s">
        <v>10</v>
      </c>
      <c r="B157" s="282"/>
      <c r="C157" s="272" t="s">
        <v>7</v>
      </c>
      <c r="D157" s="273"/>
      <c r="E157" s="96">
        <f>SUM(E158:E180)</f>
        <v>2399230</v>
      </c>
      <c r="G157" s="3"/>
    </row>
    <row r="158" spans="1:5" s="20" customFormat="1" ht="12.75">
      <c r="A158" s="192">
        <v>1</v>
      </c>
      <c r="B158" s="245" t="s">
        <v>130</v>
      </c>
      <c r="C158" s="246" t="s">
        <v>130</v>
      </c>
      <c r="D158" s="247" t="s">
        <v>130</v>
      </c>
      <c r="E158" s="36">
        <v>139000</v>
      </c>
    </row>
    <row r="159" spans="1:5" s="20" customFormat="1" ht="27" customHeight="1">
      <c r="A159" s="192">
        <v>2</v>
      </c>
      <c r="B159" s="245" t="s">
        <v>150</v>
      </c>
      <c r="C159" s="246" t="s">
        <v>131</v>
      </c>
      <c r="D159" s="247" t="s">
        <v>131</v>
      </c>
      <c r="E159" s="36">
        <v>157000</v>
      </c>
    </row>
    <row r="160" spans="1:5" s="20" customFormat="1" ht="12.75">
      <c r="A160" s="192">
        <v>3</v>
      </c>
      <c r="B160" s="245" t="s">
        <v>151</v>
      </c>
      <c r="C160" s="246" t="s">
        <v>143</v>
      </c>
      <c r="D160" s="247" t="s">
        <v>143</v>
      </c>
      <c r="E160" s="36">
        <v>149000</v>
      </c>
    </row>
    <row r="161" spans="1:5" s="20" customFormat="1" ht="12.75">
      <c r="A161" s="192">
        <v>4</v>
      </c>
      <c r="B161" s="245" t="s">
        <v>152</v>
      </c>
      <c r="C161" s="246" t="s">
        <v>144</v>
      </c>
      <c r="D161" s="247" t="s">
        <v>144</v>
      </c>
      <c r="E161" s="36">
        <v>149000</v>
      </c>
    </row>
    <row r="162" spans="1:5" s="20" customFormat="1" ht="12.75">
      <c r="A162" s="192">
        <v>5</v>
      </c>
      <c r="B162" s="245" t="s">
        <v>153</v>
      </c>
      <c r="C162" s="246" t="s">
        <v>145</v>
      </c>
      <c r="D162" s="247" t="s">
        <v>145</v>
      </c>
      <c r="E162" s="36">
        <v>149000</v>
      </c>
    </row>
    <row r="163" spans="1:5" s="20" customFormat="1" ht="12.75">
      <c r="A163" s="192">
        <v>6</v>
      </c>
      <c r="B163" s="245" t="s">
        <v>154</v>
      </c>
      <c r="C163" s="246" t="s">
        <v>146</v>
      </c>
      <c r="D163" s="247" t="s">
        <v>146</v>
      </c>
      <c r="E163" s="36">
        <v>149000</v>
      </c>
    </row>
    <row r="164" spans="1:5" s="20" customFormat="1" ht="12.75">
      <c r="A164" s="192">
        <v>7</v>
      </c>
      <c r="B164" s="245" t="s">
        <v>155</v>
      </c>
      <c r="C164" s="246" t="s">
        <v>147</v>
      </c>
      <c r="D164" s="247" t="s">
        <v>147</v>
      </c>
      <c r="E164" s="36">
        <v>149000</v>
      </c>
    </row>
    <row r="165" spans="1:5" s="20" customFormat="1" ht="25.5" customHeight="1">
      <c r="A165" s="192">
        <v>8</v>
      </c>
      <c r="B165" s="288" t="s">
        <v>140</v>
      </c>
      <c r="C165" s="288"/>
      <c r="D165" s="288"/>
      <c r="E165" s="36">
        <v>228000</v>
      </c>
    </row>
    <row r="166" spans="1:5" s="20" customFormat="1" ht="37.5" customHeight="1">
      <c r="A166" s="192">
        <v>9</v>
      </c>
      <c r="B166" s="288" t="s">
        <v>141</v>
      </c>
      <c r="C166" s="288"/>
      <c r="D166" s="288"/>
      <c r="E166" s="36">
        <v>225000</v>
      </c>
    </row>
    <row r="167" spans="1:5" s="20" customFormat="1" ht="27.75" customHeight="1">
      <c r="A167" s="192">
        <v>10</v>
      </c>
      <c r="B167" s="288" t="s">
        <v>142</v>
      </c>
      <c r="C167" s="288"/>
      <c r="D167" s="288"/>
      <c r="E167" s="36">
        <v>100000</v>
      </c>
    </row>
    <row r="168" spans="1:5" s="20" customFormat="1" ht="12.75">
      <c r="A168" s="192">
        <v>11</v>
      </c>
      <c r="B168" s="288" t="s">
        <v>175</v>
      </c>
      <c r="C168" s="288"/>
      <c r="D168" s="288"/>
      <c r="E168" s="36">
        <v>60000</v>
      </c>
    </row>
    <row r="169" spans="1:5" s="20" customFormat="1" ht="12.75">
      <c r="A169" s="192">
        <v>12</v>
      </c>
      <c r="B169" s="288" t="s">
        <v>181</v>
      </c>
      <c r="C169" s="288"/>
      <c r="D169" s="288"/>
      <c r="E169" s="36">
        <v>81000</v>
      </c>
    </row>
    <row r="170" spans="1:5" s="20" customFormat="1" ht="12.75">
      <c r="A170" s="192">
        <v>13</v>
      </c>
      <c r="B170" s="288" t="s">
        <v>191</v>
      </c>
      <c r="C170" s="288"/>
      <c r="D170" s="288"/>
      <c r="E170" s="36">
        <v>170000</v>
      </c>
    </row>
    <row r="171" spans="1:5" s="20" customFormat="1" ht="27" customHeight="1">
      <c r="A171" s="192">
        <v>14</v>
      </c>
      <c r="B171" s="288" t="s">
        <v>224</v>
      </c>
      <c r="C171" s="288"/>
      <c r="D171" s="288"/>
      <c r="E171" s="36">
        <v>41000</v>
      </c>
    </row>
    <row r="172" spans="1:5" s="20" customFormat="1" ht="27" customHeight="1">
      <c r="A172" s="192">
        <v>15</v>
      </c>
      <c r="B172" s="245" t="s">
        <v>245</v>
      </c>
      <c r="C172" s="253"/>
      <c r="D172" s="254"/>
      <c r="E172" s="36">
        <v>20230</v>
      </c>
    </row>
    <row r="173" spans="1:5" s="20" customFormat="1" ht="26.25" customHeight="1">
      <c r="A173" s="192">
        <v>16</v>
      </c>
      <c r="B173" s="245" t="s">
        <v>41</v>
      </c>
      <c r="C173" s="253"/>
      <c r="D173" s="254"/>
      <c r="E173" s="36">
        <v>155000</v>
      </c>
    </row>
    <row r="174" spans="1:5" s="20" customFormat="1" ht="12.75">
      <c r="A174" s="192">
        <v>17</v>
      </c>
      <c r="B174" s="421" t="s">
        <v>312</v>
      </c>
      <c r="C174" s="422"/>
      <c r="D174" s="423"/>
      <c r="E174" s="36">
        <v>1000</v>
      </c>
    </row>
    <row r="175" spans="1:5" s="20" customFormat="1" ht="12.75">
      <c r="A175" s="192">
        <v>18</v>
      </c>
      <c r="B175" s="255" t="s">
        <v>313</v>
      </c>
      <c r="C175" s="256"/>
      <c r="D175" s="257"/>
      <c r="E175" s="36">
        <v>80000</v>
      </c>
    </row>
    <row r="176" spans="1:5" s="20" customFormat="1" ht="12.75">
      <c r="A176" s="192">
        <v>19</v>
      </c>
      <c r="B176" s="255" t="s">
        <v>317</v>
      </c>
      <c r="C176" s="256"/>
      <c r="D176" s="257"/>
      <c r="E176" s="36">
        <v>50000</v>
      </c>
    </row>
    <row r="177" spans="1:5" s="20" customFormat="1" ht="12.75">
      <c r="A177" s="192">
        <v>20</v>
      </c>
      <c r="B177" s="255" t="s">
        <v>314</v>
      </c>
      <c r="C177" s="256"/>
      <c r="D177" s="257"/>
      <c r="E177" s="36">
        <v>100000</v>
      </c>
    </row>
    <row r="178" spans="1:5" s="20" customFormat="1" ht="12.75">
      <c r="A178" s="192">
        <v>21</v>
      </c>
      <c r="B178" s="255" t="s">
        <v>318</v>
      </c>
      <c r="C178" s="256"/>
      <c r="D178" s="257"/>
      <c r="E178" s="36">
        <v>1000</v>
      </c>
    </row>
    <row r="179" spans="1:8" ht="12.75">
      <c r="A179" s="192">
        <v>22</v>
      </c>
      <c r="B179" s="258" t="s">
        <v>174</v>
      </c>
      <c r="C179" s="259"/>
      <c r="D179" s="260"/>
      <c r="E179" s="36">
        <v>1000</v>
      </c>
      <c r="F179" s="20"/>
      <c r="G179" s="20"/>
      <c r="H179" s="20"/>
    </row>
    <row r="180" spans="1:5" s="20" customFormat="1" ht="13.5" thickBot="1">
      <c r="A180" s="196">
        <v>23</v>
      </c>
      <c r="B180" s="424" t="s">
        <v>171</v>
      </c>
      <c r="C180" s="425"/>
      <c r="D180" s="426"/>
      <c r="E180" s="197">
        <v>45000</v>
      </c>
    </row>
    <row r="181" spans="1:5" s="7" customFormat="1" ht="37.5" customHeight="1" thickBot="1">
      <c r="A181" s="97" t="s">
        <v>14</v>
      </c>
      <c r="B181" s="52" t="s">
        <v>15</v>
      </c>
      <c r="C181" s="311" t="s">
        <v>7</v>
      </c>
      <c r="D181" s="311"/>
      <c r="E181" s="98">
        <f>E182+E189+E191+E209</f>
        <v>125798209</v>
      </c>
    </row>
    <row r="182" spans="1:7" s="7" customFormat="1" ht="15" customHeight="1" thickBot="1">
      <c r="A182" s="388" t="s">
        <v>27</v>
      </c>
      <c r="B182" s="388"/>
      <c r="C182" s="408" t="s">
        <v>7</v>
      </c>
      <c r="D182" s="408"/>
      <c r="E182" s="91">
        <f>SUM(E183:E188)</f>
        <v>4499000</v>
      </c>
      <c r="G182" s="23"/>
    </row>
    <row r="183" spans="1:7" s="20" customFormat="1" ht="12.75">
      <c r="A183" s="68">
        <v>1</v>
      </c>
      <c r="B183" s="242" t="s">
        <v>81</v>
      </c>
      <c r="C183" s="243"/>
      <c r="D183" s="244"/>
      <c r="E183" s="198">
        <v>2250000</v>
      </c>
      <c r="G183" s="58"/>
    </row>
    <row r="184" spans="1:7" s="7" customFormat="1" ht="25.5" customHeight="1">
      <c r="A184" s="68">
        <v>2</v>
      </c>
      <c r="B184" s="264" t="s">
        <v>82</v>
      </c>
      <c r="C184" s="265"/>
      <c r="D184" s="266"/>
      <c r="E184" s="198">
        <v>128000</v>
      </c>
      <c r="G184" s="23"/>
    </row>
    <row r="185" spans="1:7" s="7" customFormat="1" ht="25.5" customHeight="1">
      <c r="A185" s="68">
        <v>3</v>
      </c>
      <c r="B185" s="264" t="s">
        <v>83</v>
      </c>
      <c r="C185" s="265"/>
      <c r="D185" s="266"/>
      <c r="E185" s="198">
        <v>62000</v>
      </c>
      <c r="G185" s="23"/>
    </row>
    <row r="186" spans="1:7" s="7" customFormat="1" ht="25.5" customHeight="1">
      <c r="A186" s="68">
        <v>4</v>
      </c>
      <c r="B186" s="264" t="s">
        <v>240</v>
      </c>
      <c r="C186" s="265"/>
      <c r="D186" s="266"/>
      <c r="E186" s="198">
        <v>2000000</v>
      </c>
      <c r="G186" s="23"/>
    </row>
    <row r="187" spans="1:7" s="7" customFormat="1" ht="25.5" customHeight="1">
      <c r="A187" s="68">
        <v>5</v>
      </c>
      <c r="B187" s="336" t="s">
        <v>97</v>
      </c>
      <c r="C187" s="337"/>
      <c r="D187" s="338"/>
      <c r="E187" s="198">
        <v>39000</v>
      </c>
      <c r="G187" s="23"/>
    </row>
    <row r="188" spans="1:7" s="7" customFormat="1" ht="25.5" customHeight="1">
      <c r="A188" s="68">
        <v>6</v>
      </c>
      <c r="B188" s="336" t="s">
        <v>98</v>
      </c>
      <c r="C188" s="337" t="s">
        <v>98</v>
      </c>
      <c r="D188" s="338" t="s">
        <v>98</v>
      </c>
      <c r="E188" s="198">
        <v>20000</v>
      </c>
      <c r="G188" s="23"/>
    </row>
    <row r="189" spans="1:6" s="7" customFormat="1" ht="18" customHeight="1">
      <c r="A189" s="278" t="s">
        <v>23</v>
      </c>
      <c r="B189" s="279"/>
      <c r="C189" s="280"/>
      <c r="D189" s="30" t="s">
        <v>7</v>
      </c>
      <c r="E189" s="99">
        <f>SUM(E190:E190)</f>
        <v>0</v>
      </c>
      <c r="F189" s="69"/>
    </row>
    <row r="190" spans="1:6" s="20" customFormat="1" ht="17.25" customHeight="1">
      <c r="A190" s="19">
        <v>1</v>
      </c>
      <c r="B190" s="343"/>
      <c r="C190" s="344"/>
      <c r="D190" s="345"/>
      <c r="E190" s="118">
        <v>0</v>
      </c>
      <c r="F190" s="41"/>
    </row>
    <row r="191" spans="1:5" s="7" customFormat="1" ht="15" customHeight="1">
      <c r="A191" s="427" t="s">
        <v>28</v>
      </c>
      <c r="B191" s="428"/>
      <c r="C191" s="349" t="s">
        <v>7</v>
      </c>
      <c r="D191" s="350"/>
      <c r="E191" s="100">
        <f>SUM(E192:E208)</f>
        <v>25486319</v>
      </c>
    </row>
    <row r="192" spans="1:5" s="20" customFormat="1" ht="25.5" customHeight="1">
      <c r="A192" s="19">
        <v>1</v>
      </c>
      <c r="B192" s="255" t="s">
        <v>148</v>
      </c>
      <c r="C192" s="256"/>
      <c r="D192" s="257"/>
      <c r="E192" s="36">
        <v>86519</v>
      </c>
    </row>
    <row r="193" spans="1:5" s="20" customFormat="1" ht="17.25" customHeight="1">
      <c r="A193" s="68">
        <v>2</v>
      </c>
      <c r="B193" s="255" t="s">
        <v>196</v>
      </c>
      <c r="C193" s="256"/>
      <c r="D193" s="257"/>
      <c r="E193" s="36">
        <v>1143000</v>
      </c>
    </row>
    <row r="194" spans="1:5" s="20" customFormat="1" ht="29.25" customHeight="1">
      <c r="A194" s="68">
        <v>3</v>
      </c>
      <c r="B194" s="255" t="s">
        <v>347</v>
      </c>
      <c r="C194" s="256"/>
      <c r="D194" s="257"/>
      <c r="E194" s="36">
        <v>28000</v>
      </c>
    </row>
    <row r="195" spans="1:5" s="20" customFormat="1" ht="26.25" customHeight="1">
      <c r="A195" s="68">
        <v>4</v>
      </c>
      <c r="B195" s="255" t="s">
        <v>192</v>
      </c>
      <c r="C195" s="256"/>
      <c r="D195" s="257"/>
      <c r="E195" s="36">
        <v>274000</v>
      </c>
    </row>
    <row r="196" spans="1:5" s="20" customFormat="1" ht="36" customHeight="1">
      <c r="A196" s="68">
        <v>5</v>
      </c>
      <c r="B196" s="255" t="s">
        <v>348</v>
      </c>
      <c r="C196" s="256"/>
      <c r="D196" s="257"/>
      <c r="E196" s="36">
        <v>8300</v>
      </c>
    </row>
    <row r="197" spans="1:5" s="20" customFormat="1" ht="12.75">
      <c r="A197" s="19">
        <v>6</v>
      </c>
      <c r="B197" s="255" t="s">
        <v>161</v>
      </c>
      <c r="C197" s="256"/>
      <c r="D197" s="257"/>
      <c r="E197" s="36">
        <v>109000</v>
      </c>
    </row>
    <row r="198" spans="1:5" s="20" customFormat="1" ht="25.5" customHeight="1">
      <c r="A198" s="68">
        <v>7</v>
      </c>
      <c r="B198" s="255" t="s">
        <v>346</v>
      </c>
      <c r="C198" s="256"/>
      <c r="D198" s="257"/>
      <c r="E198" s="36">
        <v>3500</v>
      </c>
    </row>
    <row r="199" spans="1:5" s="20" customFormat="1" ht="16.5" customHeight="1">
      <c r="A199" s="68">
        <v>8</v>
      </c>
      <c r="B199" s="255" t="s">
        <v>163</v>
      </c>
      <c r="C199" s="256"/>
      <c r="D199" s="257"/>
      <c r="E199" s="36">
        <v>6800000</v>
      </c>
    </row>
    <row r="200" spans="1:5" s="20" customFormat="1" ht="12.75" customHeight="1">
      <c r="A200" s="19">
        <v>9</v>
      </c>
      <c r="B200" s="255" t="s">
        <v>189</v>
      </c>
      <c r="C200" s="256"/>
      <c r="D200" s="257"/>
      <c r="E200" s="36">
        <v>1000</v>
      </c>
    </row>
    <row r="201" spans="1:5" s="20" customFormat="1" ht="24" customHeight="1">
      <c r="A201" s="68">
        <v>10</v>
      </c>
      <c r="B201" s="255" t="s">
        <v>162</v>
      </c>
      <c r="C201" s="256"/>
      <c r="D201" s="257"/>
      <c r="E201" s="36">
        <v>27000</v>
      </c>
    </row>
    <row r="202" spans="1:5" s="20" customFormat="1" ht="12.75">
      <c r="A202" s="19">
        <v>11</v>
      </c>
      <c r="B202" s="255" t="s">
        <v>343</v>
      </c>
      <c r="C202" s="256"/>
      <c r="D202" s="257"/>
      <c r="E202" s="36">
        <v>1000</v>
      </c>
    </row>
    <row r="203" spans="1:5" s="20" customFormat="1" ht="24" customHeight="1">
      <c r="A203" s="68">
        <v>12</v>
      </c>
      <c r="B203" s="255" t="s">
        <v>344</v>
      </c>
      <c r="C203" s="256" t="s">
        <v>168</v>
      </c>
      <c r="D203" s="257" t="s">
        <v>168</v>
      </c>
      <c r="E203" s="36">
        <v>1000</v>
      </c>
    </row>
    <row r="204" spans="1:5" s="20" customFormat="1" ht="25.5" customHeight="1">
      <c r="A204" s="19">
        <v>13</v>
      </c>
      <c r="B204" s="255" t="s">
        <v>345</v>
      </c>
      <c r="C204" s="256" t="s">
        <v>169</v>
      </c>
      <c r="D204" s="257" t="s">
        <v>169</v>
      </c>
      <c r="E204" s="36">
        <v>1000</v>
      </c>
    </row>
    <row r="205" spans="1:5" s="20" customFormat="1" ht="12" customHeight="1">
      <c r="A205" s="19">
        <v>14</v>
      </c>
      <c r="B205" s="255" t="s">
        <v>338</v>
      </c>
      <c r="C205" s="256"/>
      <c r="D205" s="257"/>
      <c r="E205" s="36">
        <v>1000</v>
      </c>
    </row>
    <row r="206" spans="1:5" s="20" customFormat="1" ht="12" customHeight="1">
      <c r="A206" s="19">
        <v>15</v>
      </c>
      <c r="B206" s="255" t="s">
        <v>339</v>
      </c>
      <c r="C206" s="256"/>
      <c r="D206" s="257"/>
      <c r="E206" s="36">
        <v>1000</v>
      </c>
    </row>
    <row r="207" spans="1:5" s="20" customFormat="1" ht="27.75" customHeight="1">
      <c r="A207" s="19">
        <v>16</v>
      </c>
      <c r="B207" s="255" t="s">
        <v>340</v>
      </c>
      <c r="C207" s="256"/>
      <c r="D207" s="257"/>
      <c r="E207" s="36">
        <v>1000</v>
      </c>
    </row>
    <row r="208" spans="1:5" s="20" customFormat="1" ht="12.75">
      <c r="A208" s="19">
        <v>17</v>
      </c>
      <c r="B208" s="242" t="s">
        <v>85</v>
      </c>
      <c r="C208" s="243" t="s">
        <v>70</v>
      </c>
      <c r="D208" s="244" t="s">
        <v>70</v>
      </c>
      <c r="E208" s="36">
        <v>17000000</v>
      </c>
    </row>
    <row r="209" spans="1:11" ht="12.75">
      <c r="A209" s="276" t="s">
        <v>10</v>
      </c>
      <c r="B209" s="277"/>
      <c r="C209" s="251" t="s">
        <v>7</v>
      </c>
      <c r="D209" s="252"/>
      <c r="E209" s="101">
        <f>SUM(E210:E236)</f>
        <v>95812890</v>
      </c>
      <c r="K209" s="3"/>
    </row>
    <row r="210" spans="1:11" s="20" customFormat="1" ht="12.75">
      <c r="A210" s="192">
        <v>1</v>
      </c>
      <c r="B210" s="416" t="s">
        <v>36</v>
      </c>
      <c r="C210" s="417"/>
      <c r="D210" s="418"/>
      <c r="E210" s="199">
        <v>610000</v>
      </c>
      <c r="K210" s="25"/>
    </row>
    <row r="211" spans="1:11" s="20" customFormat="1" ht="12.75" customHeight="1">
      <c r="A211" s="192">
        <v>2</v>
      </c>
      <c r="B211" s="401" t="s">
        <v>49</v>
      </c>
      <c r="C211" s="402"/>
      <c r="D211" s="403"/>
      <c r="E211" s="195">
        <v>8200000</v>
      </c>
      <c r="K211" s="25"/>
    </row>
    <row r="212" spans="1:11" s="7" customFormat="1" ht="12.75">
      <c r="A212" s="192">
        <v>3</v>
      </c>
      <c r="B212" s="401" t="s">
        <v>37</v>
      </c>
      <c r="C212" s="402"/>
      <c r="D212" s="403"/>
      <c r="E212" s="36">
        <v>77102200</v>
      </c>
      <c r="F212" s="20"/>
      <c r="G212" s="20"/>
      <c r="K212" s="12"/>
    </row>
    <row r="213" spans="1:11" s="7" customFormat="1" ht="25.5" customHeight="1">
      <c r="A213" s="192">
        <v>4</v>
      </c>
      <c r="B213" s="245" t="s">
        <v>42</v>
      </c>
      <c r="C213" s="253"/>
      <c r="D213" s="254"/>
      <c r="E213" s="36">
        <v>1000</v>
      </c>
      <c r="F213" s="20"/>
      <c r="K213" s="12"/>
    </row>
    <row r="214" spans="1:11" s="7" customFormat="1" ht="25.5" customHeight="1">
      <c r="A214" s="192">
        <v>5</v>
      </c>
      <c r="B214" s="255" t="s">
        <v>327</v>
      </c>
      <c r="C214" s="256"/>
      <c r="D214" s="257"/>
      <c r="E214" s="36">
        <v>42840</v>
      </c>
      <c r="F214" s="20"/>
      <c r="K214" s="12"/>
    </row>
    <row r="215" spans="1:11" s="7" customFormat="1" ht="25.5" customHeight="1">
      <c r="A215" s="192">
        <v>6</v>
      </c>
      <c r="B215" s="255" t="s">
        <v>328</v>
      </c>
      <c r="C215" s="256"/>
      <c r="D215" s="257"/>
      <c r="E215" s="36">
        <v>17850</v>
      </c>
      <c r="F215" s="20"/>
      <c r="K215" s="12"/>
    </row>
    <row r="216" spans="1:11" s="7" customFormat="1" ht="12.75">
      <c r="A216" s="192">
        <v>7</v>
      </c>
      <c r="B216" s="245" t="s">
        <v>320</v>
      </c>
      <c r="C216" s="253"/>
      <c r="D216" s="254"/>
      <c r="E216" s="36">
        <v>161000</v>
      </c>
      <c r="F216" s="20"/>
      <c r="K216" s="12"/>
    </row>
    <row r="217" spans="1:11" s="7" customFormat="1" ht="12.75">
      <c r="A217" s="192">
        <v>8</v>
      </c>
      <c r="B217" s="242" t="s">
        <v>40</v>
      </c>
      <c r="C217" s="243"/>
      <c r="D217" s="244"/>
      <c r="E217" s="188">
        <v>38000</v>
      </c>
      <c r="F217" s="20"/>
      <c r="K217" s="12"/>
    </row>
    <row r="218" spans="1:11" s="7" customFormat="1" ht="24" customHeight="1">
      <c r="A218" s="192">
        <v>9</v>
      </c>
      <c r="B218" s="242" t="s">
        <v>69</v>
      </c>
      <c r="C218" s="243"/>
      <c r="D218" s="244"/>
      <c r="E218" s="188">
        <v>37000</v>
      </c>
      <c r="K218" s="12"/>
    </row>
    <row r="219" spans="1:11" s="7" customFormat="1" ht="28.5" customHeight="1">
      <c r="A219" s="192">
        <v>10</v>
      </c>
      <c r="B219" s="405" t="s">
        <v>96</v>
      </c>
      <c r="C219" s="406"/>
      <c r="D219" s="407"/>
      <c r="E219" s="188">
        <v>36000</v>
      </c>
      <c r="K219" s="12"/>
    </row>
    <row r="220" spans="1:11" s="7" customFormat="1" ht="28.5" customHeight="1">
      <c r="A220" s="222">
        <v>11</v>
      </c>
      <c r="B220" s="327" t="s">
        <v>48</v>
      </c>
      <c r="C220" s="328"/>
      <c r="D220" s="329"/>
      <c r="E220" s="226">
        <v>2850000</v>
      </c>
      <c r="K220" s="12"/>
    </row>
    <row r="221" spans="1:11" s="113" customFormat="1" ht="27.75" customHeight="1">
      <c r="A221" s="200">
        <v>16</v>
      </c>
      <c r="B221" s="306" t="s">
        <v>79</v>
      </c>
      <c r="C221" s="307" t="s">
        <v>79</v>
      </c>
      <c r="D221" s="308" t="s">
        <v>79</v>
      </c>
      <c r="E221" s="201">
        <v>200000</v>
      </c>
      <c r="F221" s="112"/>
      <c r="K221" s="114"/>
    </row>
    <row r="222" spans="1:11" s="7" customFormat="1" ht="26.25" customHeight="1">
      <c r="A222" s="192">
        <v>17</v>
      </c>
      <c r="B222" s="242" t="s">
        <v>80</v>
      </c>
      <c r="C222" s="243" t="s">
        <v>80</v>
      </c>
      <c r="D222" s="244" t="s">
        <v>80</v>
      </c>
      <c r="E222" s="36">
        <v>300000</v>
      </c>
      <c r="F222" s="20"/>
      <c r="K222" s="12"/>
    </row>
    <row r="223" spans="1:11" s="7" customFormat="1" ht="12.75">
      <c r="A223" s="192">
        <v>18</v>
      </c>
      <c r="B223" s="242" t="s">
        <v>99</v>
      </c>
      <c r="C223" s="243"/>
      <c r="D223" s="244"/>
      <c r="E223" s="48">
        <v>795000</v>
      </c>
      <c r="F223" s="20"/>
      <c r="K223" s="12"/>
    </row>
    <row r="224" spans="1:11" s="7" customFormat="1" ht="12.75">
      <c r="A224" s="192">
        <v>19</v>
      </c>
      <c r="B224" s="404" t="s">
        <v>101</v>
      </c>
      <c r="C224" s="309"/>
      <c r="D224" s="310"/>
      <c r="E224" s="202">
        <v>6000</v>
      </c>
      <c r="F224" s="20"/>
      <c r="K224" s="12"/>
    </row>
    <row r="225" spans="1:11" s="7" customFormat="1" ht="12.75">
      <c r="A225" s="192">
        <v>20</v>
      </c>
      <c r="B225" s="242" t="s">
        <v>102</v>
      </c>
      <c r="C225" s="309"/>
      <c r="D225" s="310"/>
      <c r="E225" s="48">
        <v>23000</v>
      </c>
      <c r="F225" s="20"/>
      <c r="K225" s="12"/>
    </row>
    <row r="226" spans="1:11" s="7" customFormat="1" ht="12.75">
      <c r="A226" s="192">
        <v>21</v>
      </c>
      <c r="B226" s="248" t="s">
        <v>100</v>
      </c>
      <c r="C226" s="249"/>
      <c r="D226" s="250"/>
      <c r="E226" s="202">
        <v>2940000</v>
      </c>
      <c r="F226" s="20"/>
      <c r="K226" s="12"/>
    </row>
    <row r="227" spans="1:11" s="7" customFormat="1" ht="25.5" customHeight="1">
      <c r="A227" s="192">
        <v>22</v>
      </c>
      <c r="B227" s="271" t="s">
        <v>103</v>
      </c>
      <c r="C227" s="320"/>
      <c r="D227" s="320"/>
      <c r="E227" s="48">
        <v>28000</v>
      </c>
      <c r="F227" s="20"/>
      <c r="K227" s="12"/>
    </row>
    <row r="228" spans="1:11" s="7" customFormat="1" ht="12.75">
      <c r="A228" s="192">
        <v>23</v>
      </c>
      <c r="B228" s="242" t="s">
        <v>213</v>
      </c>
      <c r="C228" s="243"/>
      <c r="D228" s="244"/>
      <c r="E228" s="48">
        <v>1000</v>
      </c>
      <c r="F228" s="20"/>
      <c r="K228" s="12"/>
    </row>
    <row r="229" spans="1:11" s="7" customFormat="1" ht="12.75">
      <c r="A229" s="192">
        <v>24</v>
      </c>
      <c r="B229" s="255" t="s">
        <v>325</v>
      </c>
      <c r="C229" s="256"/>
      <c r="D229" s="257"/>
      <c r="E229" s="48">
        <v>1000</v>
      </c>
      <c r="F229" s="20"/>
      <c r="K229" s="12"/>
    </row>
    <row r="230" spans="1:11" s="7" customFormat="1" ht="25.5" customHeight="1">
      <c r="A230" s="192">
        <v>25</v>
      </c>
      <c r="B230" s="255" t="s">
        <v>326</v>
      </c>
      <c r="C230" s="256"/>
      <c r="D230" s="257"/>
      <c r="E230" s="48">
        <v>1000</v>
      </c>
      <c r="F230" s="20"/>
      <c r="K230" s="12"/>
    </row>
    <row r="231" spans="1:11" s="7" customFormat="1" ht="12.75">
      <c r="A231" s="192">
        <v>26</v>
      </c>
      <c r="B231" s="255" t="s">
        <v>323</v>
      </c>
      <c r="C231" s="256"/>
      <c r="D231" s="257"/>
      <c r="E231" s="48">
        <v>725000</v>
      </c>
      <c r="F231" s="20"/>
      <c r="K231" s="12"/>
    </row>
    <row r="232" spans="1:11" s="7" customFormat="1" ht="12.75">
      <c r="A232" s="192">
        <v>27</v>
      </c>
      <c r="B232" s="255" t="s">
        <v>321</v>
      </c>
      <c r="C232" s="256"/>
      <c r="D232" s="257"/>
      <c r="E232" s="48">
        <v>35000</v>
      </c>
      <c r="F232" s="20"/>
      <c r="K232" s="12"/>
    </row>
    <row r="233" spans="1:11" s="7" customFormat="1" ht="24.75" customHeight="1">
      <c r="A233" s="192">
        <v>28</v>
      </c>
      <c r="B233" s="255" t="s">
        <v>322</v>
      </c>
      <c r="C233" s="256"/>
      <c r="D233" s="257"/>
      <c r="E233" s="48">
        <v>15000</v>
      </c>
      <c r="F233" s="20"/>
      <c r="K233" s="12"/>
    </row>
    <row r="234" spans="1:11" s="7" customFormat="1" ht="12.75">
      <c r="A234" s="192">
        <v>29</v>
      </c>
      <c r="B234" s="271" t="s">
        <v>170</v>
      </c>
      <c r="C234" s="320"/>
      <c r="D234" s="320"/>
      <c r="E234" s="48">
        <v>1600000</v>
      </c>
      <c r="F234" s="20"/>
      <c r="K234" s="12"/>
    </row>
    <row r="235" spans="1:11" s="7" customFormat="1" ht="12.75">
      <c r="A235" s="192">
        <v>30</v>
      </c>
      <c r="B235" s="271" t="s">
        <v>173</v>
      </c>
      <c r="C235" s="320"/>
      <c r="D235" s="320"/>
      <c r="E235" s="48">
        <v>38000</v>
      </c>
      <c r="F235" s="20"/>
      <c r="K235" s="12"/>
    </row>
    <row r="236" spans="1:11" s="7" customFormat="1" ht="13.5" thickBot="1">
      <c r="A236" s="192">
        <v>31</v>
      </c>
      <c r="B236" s="271" t="s">
        <v>172</v>
      </c>
      <c r="C236" s="320"/>
      <c r="D236" s="320"/>
      <c r="E236" s="48">
        <v>9000</v>
      </c>
      <c r="F236" s="20"/>
      <c r="K236" s="12"/>
    </row>
    <row r="237" spans="1:11" ht="19.5" thickBot="1">
      <c r="A237" s="333" t="s">
        <v>16</v>
      </c>
      <c r="B237" s="334"/>
      <c r="C237" s="334"/>
      <c r="D237" s="335"/>
      <c r="E237" s="145">
        <f>E181+E63+E18+E11</f>
        <v>145841757</v>
      </c>
      <c r="I237" s="3"/>
      <c r="K237" s="3"/>
    </row>
    <row r="238" spans="1:11" ht="30.75" customHeight="1">
      <c r="A238" s="317" t="s">
        <v>230</v>
      </c>
      <c r="B238" s="318"/>
      <c r="C238" s="318"/>
      <c r="D238" s="318"/>
      <c r="E238" s="319"/>
      <c r="K238" s="3"/>
    </row>
    <row r="239" spans="1:11" s="14" customFormat="1" ht="18" customHeight="1">
      <c r="A239" s="267" t="s">
        <v>30</v>
      </c>
      <c r="B239" s="268"/>
      <c r="C239" s="268"/>
      <c r="D239" s="268"/>
      <c r="E239" s="269"/>
      <c r="K239" s="15"/>
    </row>
    <row r="240" spans="1:11" s="14" customFormat="1" ht="18" customHeight="1">
      <c r="A240" s="102"/>
      <c r="B240" s="37"/>
      <c r="C240" s="37"/>
      <c r="D240" s="37"/>
      <c r="E240" s="103"/>
      <c r="K240" s="15"/>
    </row>
    <row r="241" spans="1:11" ht="27.75" customHeight="1">
      <c r="A241" s="38" t="s">
        <v>1</v>
      </c>
      <c r="B241" s="38" t="s">
        <v>43</v>
      </c>
      <c r="C241" s="39" t="s">
        <v>29</v>
      </c>
      <c r="D241" s="126"/>
      <c r="E241" s="127"/>
      <c r="K241" s="3"/>
    </row>
    <row r="242" spans="1:11" ht="13.5" customHeight="1" thickBot="1">
      <c r="A242" s="128">
        <v>0</v>
      </c>
      <c r="B242" s="129">
        <v>1</v>
      </c>
      <c r="C242" s="129">
        <v>2</v>
      </c>
      <c r="D242" s="129"/>
      <c r="E242" s="130"/>
      <c r="K242" s="3"/>
    </row>
    <row r="243" spans="1:11" ht="17.25" customHeight="1">
      <c r="A243" s="104" t="s">
        <v>5</v>
      </c>
      <c r="B243" s="324" t="s">
        <v>6</v>
      </c>
      <c r="C243" s="325"/>
      <c r="D243" s="326"/>
      <c r="E243" s="131">
        <v>0</v>
      </c>
      <c r="K243" s="3"/>
    </row>
    <row r="244" spans="1:5" ht="14.25" customHeight="1">
      <c r="A244" s="105" t="s">
        <v>9</v>
      </c>
      <c r="B244" s="261" t="s">
        <v>20</v>
      </c>
      <c r="C244" s="262"/>
      <c r="D244" s="263"/>
      <c r="E244" s="132">
        <f>E245+E247+E255</f>
        <v>9201958</v>
      </c>
    </row>
    <row r="245" spans="1:5" ht="12.75">
      <c r="A245" s="399" t="s">
        <v>67</v>
      </c>
      <c r="B245" s="400"/>
      <c r="C245" s="400"/>
      <c r="D245" s="400"/>
      <c r="E245" s="44">
        <f>SUM(E246)</f>
        <v>33600</v>
      </c>
    </row>
    <row r="246" spans="1:5" s="20" customFormat="1" ht="12.75">
      <c r="A246" s="28">
        <v>1</v>
      </c>
      <c r="B246" s="245" t="s">
        <v>89</v>
      </c>
      <c r="C246" s="253"/>
      <c r="D246" s="254"/>
      <c r="E246" s="195">
        <v>33600</v>
      </c>
    </row>
    <row r="247" spans="1:5" s="20" customFormat="1" ht="12.75">
      <c r="A247" s="399" t="s">
        <v>22</v>
      </c>
      <c r="B247" s="400"/>
      <c r="C247" s="400"/>
      <c r="D247" s="400"/>
      <c r="E247" s="44">
        <f>SUM(E248:E254)</f>
        <v>2683358</v>
      </c>
    </row>
    <row r="248" spans="1:5" s="20" customFormat="1" ht="38.25" customHeight="1">
      <c r="A248" s="19">
        <v>1</v>
      </c>
      <c r="B248" s="242" t="s">
        <v>137</v>
      </c>
      <c r="C248" s="243"/>
      <c r="D248" s="244"/>
      <c r="E248" s="36">
        <v>833200</v>
      </c>
    </row>
    <row r="249" spans="1:5" ht="34.5" customHeight="1">
      <c r="A249" s="19">
        <v>2</v>
      </c>
      <c r="B249" s="242" t="s">
        <v>133</v>
      </c>
      <c r="C249" s="243" t="s">
        <v>133</v>
      </c>
      <c r="D249" s="244" t="s">
        <v>133</v>
      </c>
      <c r="E249" s="36">
        <v>243000</v>
      </c>
    </row>
    <row r="250" spans="1:5" s="20" customFormat="1" ht="27.75" customHeight="1">
      <c r="A250" s="19">
        <v>3</v>
      </c>
      <c r="B250" s="242" t="s">
        <v>134</v>
      </c>
      <c r="C250" s="243" t="s">
        <v>134</v>
      </c>
      <c r="D250" s="244" t="s">
        <v>134</v>
      </c>
      <c r="E250" s="36">
        <v>100300</v>
      </c>
    </row>
    <row r="251" spans="1:5" s="20" customFormat="1" ht="29.25" customHeight="1">
      <c r="A251" s="19">
        <v>4</v>
      </c>
      <c r="B251" s="242" t="s">
        <v>198</v>
      </c>
      <c r="C251" s="243"/>
      <c r="D251" s="244"/>
      <c r="E251" s="36">
        <v>686586</v>
      </c>
    </row>
    <row r="252" spans="1:5" s="20" customFormat="1" ht="36" customHeight="1">
      <c r="A252" s="19">
        <v>5</v>
      </c>
      <c r="B252" s="242" t="s">
        <v>204</v>
      </c>
      <c r="C252" s="243"/>
      <c r="D252" s="244"/>
      <c r="E252" s="36">
        <v>401030</v>
      </c>
    </row>
    <row r="253" spans="1:5" s="20" customFormat="1" ht="41.25" customHeight="1">
      <c r="A253" s="19">
        <v>6</v>
      </c>
      <c r="B253" s="314" t="s">
        <v>209</v>
      </c>
      <c r="C253" s="315"/>
      <c r="D253" s="316"/>
      <c r="E253" s="36">
        <v>240618</v>
      </c>
    </row>
    <row r="254" spans="1:5" s="20" customFormat="1" ht="57" customHeight="1">
      <c r="A254" s="19">
        <v>7</v>
      </c>
      <c r="B254" s="314" t="s">
        <v>210</v>
      </c>
      <c r="C254" s="315"/>
      <c r="D254" s="316"/>
      <c r="E254" s="36">
        <v>178624</v>
      </c>
    </row>
    <row r="255" spans="1:5" s="20" customFormat="1" ht="12.75">
      <c r="A255" s="399" t="s">
        <v>63</v>
      </c>
      <c r="B255" s="400"/>
      <c r="C255" s="400"/>
      <c r="D255" s="400"/>
      <c r="E255" s="44">
        <f>E256</f>
        <v>6485000</v>
      </c>
    </row>
    <row r="256" spans="1:5" s="20" customFormat="1" ht="32.25" customHeight="1">
      <c r="A256" s="19">
        <v>1</v>
      </c>
      <c r="B256" s="336" t="s">
        <v>186</v>
      </c>
      <c r="C256" s="337"/>
      <c r="D256" s="338"/>
      <c r="E256" s="181">
        <v>6485000</v>
      </c>
    </row>
    <row r="257" spans="1:5" ht="32.25" customHeight="1">
      <c r="A257" s="33" t="s">
        <v>11</v>
      </c>
      <c r="B257" s="410" t="s">
        <v>44</v>
      </c>
      <c r="C257" s="410"/>
      <c r="D257" s="410"/>
      <c r="E257" s="133">
        <f>E258+E262</f>
        <v>478900</v>
      </c>
    </row>
    <row r="258" spans="1:5" ht="12.75" customHeight="1">
      <c r="A258" s="321" t="s">
        <v>46</v>
      </c>
      <c r="B258" s="322"/>
      <c r="C258" s="322"/>
      <c r="D258" s="323"/>
      <c r="E258" s="45">
        <f>SUM(E259:E261)</f>
        <v>478900</v>
      </c>
    </row>
    <row r="259" spans="1:5" s="20" customFormat="1" ht="27.75" customHeight="1">
      <c r="A259" s="19">
        <v>1</v>
      </c>
      <c r="B259" s="242" t="s">
        <v>352</v>
      </c>
      <c r="C259" s="243" t="s">
        <v>184</v>
      </c>
      <c r="D259" s="244" t="s">
        <v>184</v>
      </c>
      <c r="E259" s="203">
        <v>500</v>
      </c>
    </row>
    <row r="260" spans="1:5" s="20" customFormat="1" ht="27" customHeight="1">
      <c r="A260" s="19">
        <v>2</v>
      </c>
      <c r="B260" s="242" t="s">
        <v>353</v>
      </c>
      <c r="C260" s="243" t="s">
        <v>185</v>
      </c>
      <c r="D260" s="244" t="s">
        <v>185</v>
      </c>
      <c r="E260" s="203">
        <v>2400</v>
      </c>
    </row>
    <row r="261" spans="1:5" s="20" customFormat="1" ht="12.75" customHeight="1">
      <c r="A261" s="19">
        <v>3</v>
      </c>
      <c r="B261" s="242" t="s">
        <v>227</v>
      </c>
      <c r="C261" s="243"/>
      <c r="D261" s="244"/>
      <c r="E261" s="203">
        <v>476000</v>
      </c>
    </row>
    <row r="262" spans="1:5" ht="17.25" customHeight="1">
      <c r="A262" s="386" t="s">
        <v>10</v>
      </c>
      <c r="B262" s="387"/>
      <c r="C262" s="419" t="s">
        <v>7</v>
      </c>
      <c r="D262" s="420"/>
      <c r="E262" s="134">
        <f>SUM(E263:E263)</f>
        <v>0</v>
      </c>
    </row>
    <row r="263" spans="1:5" ht="12.75">
      <c r="A263" s="68">
        <v>1</v>
      </c>
      <c r="B263" s="242"/>
      <c r="C263" s="243"/>
      <c r="D263" s="244"/>
      <c r="E263" s="135">
        <v>0</v>
      </c>
    </row>
    <row r="264" spans="1:5" s="20" customFormat="1" ht="57.75" customHeight="1">
      <c r="A264" s="33" t="s">
        <v>13</v>
      </c>
      <c r="B264" s="410" t="s">
        <v>356</v>
      </c>
      <c r="C264" s="410"/>
      <c r="D264" s="410"/>
      <c r="E264" s="133">
        <v>0</v>
      </c>
    </row>
    <row r="265" spans="1:5" ht="36.75" customHeight="1">
      <c r="A265" s="33" t="s">
        <v>14</v>
      </c>
      <c r="B265" s="410" t="s">
        <v>45</v>
      </c>
      <c r="C265" s="410"/>
      <c r="D265" s="410"/>
      <c r="E265" s="132">
        <f>E266+E271+E284+E286+E301</f>
        <v>75529802</v>
      </c>
    </row>
    <row r="266" spans="1:5" ht="12.75">
      <c r="A266" s="411" t="s">
        <v>22</v>
      </c>
      <c r="B266" s="412"/>
      <c r="C266" s="412"/>
      <c r="D266" s="413"/>
      <c r="E266" s="34">
        <f>SUM(E267:E270)</f>
        <v>3494550</v>
      </c>
    </row>
    <row r="267" spans="1:5" s="20" customFormat="1" ht="18" customHeight="1">
      <c r="A267" s="68">
        <v>1</v>
      </c>
      <c r="B267" s="242" t="s">
        <v>132</v>
      </c>
      <c r="C267" s="243"/>
      <c r="D267" s="244"/>
      <c r="E267" s="21">
        <v>3400000</v>
      </c>
    </row>
    <row r="268" spans="1:5" ht="35.25" customHeight="1">
      <c r="A268" s="68">
        <v>2</v>
      </c>
      <c r="B268" s="242" t="s">
        <v>47</v>
      </c>
      <c r="C268" s="243" t="s">
        <v>47</v>
      </c>
      <c r="D268" s="244" t="s">
        <v>47</v>
      </c>
      <c r="E268" s="48">
        <v>48800</v>
      </c>
    </row>
    <row r="269" spans="1:5" s="20" customFormat="1" ht="25.5" customHeight="1">
      <c r="A269" s="19">
        <v>3</v>
      </c>
      <c r="B269" s="242" t="s">
        <v>94</v>
      </c>
      <c r="C269" s="243"/>
      <c r="D269" s="244"/>
      <c r="E269" s="48">
        <v>33700</v>
      </c>
    </row>
    <row r="270" spans="1:5" ht="29.25" customHeight="1">
      <c r="A270" s="19">
        <v>4</v>
      </c>
      <c r="B270" s="255" t="s">
        <v>135</v>
      </c>
      <c r="C270" s="256"/>
      <c r="D270" s="257"/>
      <c r="E270" s="48">
        <v>12050</v>
      </c>
    </row>
    <row r="271" spans="1:5" ht="12.75">
      <c r="A271" s="339" t="s">
        <v>34</v>
      </c>
      <c r="B271" s="340"/>
      <c r="C271" s="340"/>
      <c r="D271" s="341"/>
      <c r="E271" s="34">
        <f>SUM(E272:E283)</f>
        <v>18832500</v>
      </c>
    </row>
    <row r="272" spans="1:5" ht="25.5" customHeight="1">
      <c r="A272" s="19">
        <v>1</v>
      </c>
      <c r="B272" s="242" t="s">
        <v>90</v>
      </c>
      <c r="C272" s="243"/>
      <c r="D272" s="244"/>
      <c r="E272" s="48">
        <v>5000000</v>
      </c>
    </row>
    <row r="273" spans="1:5" ht="27.75" customHeight="1">
      <c r="A273" s="19">
        <v>2</v>
      </c>
      <c r="B273" s="242" t="s">
        <v>91</v>
      </c>
      <c r="C273" s="243"/>
      <c r="D273" s="244"/>
      <c r="E273" s="48">
        <v>136000</v>
      </c>
    </row>
    <row r="274" spans="1:5" s="20" customFormat="1" ht="27" customHeight="1">
      <c r="A274" s="19">
        <v>3</v>
      </c>
      <c r="B274" s="242" t="s">
        <v>92</v>
      </c>
      <c r="C274" s="243"/>
      <c r="D274" s="244"/>
      <c r="E274" s="48">
        <v>38000</v>
      </c>
    </row>
    <row r="275" spans="1:5" ht="26.25" customHeight="1">
      <c r="A275" s="19">
        <v>4</v>
      </c>
      <c r="B275" s="242" t="s">
        <v>88</v>
      </c>
      <c r="C275" s="243"/>
      <c r="D275" s="244"/>
      <c r="E275" s="48">
        <v>8333700</v>
      </c>
    </row>
    <row r="276" spans="1:5" ht="27.75" customHeight="1">
      <c r="A276" s="204">
        <v>5</v>
      </c>
      <c r="B276" s="255" t="s">
        <v>66</v>
      </c>
      <c r="C276" s="256"/>
      <c r="D276" s="257"/>
      <c r="E276" s="48">
        <v>2500000</v>
      </c>
    </row>
    <row r="277" spans="1:5" ht="33.75" customHeight="1">
      <c r="A277" s="204">
        <v>6</v>
      </c>
      <c r="B277" s="242" t="s">
        <v>74</v>
      </c>
      <c r="C277" s="243"/>
      <c r="D277" s="244"/>
      <c r="E277" s="48">
        <v>47600</v>
      </c>
    </row>
    <row r="278" spans="1:5" ht="36.75" customHeight="1">
      <c r="A278" s="204">
        <v>7</v>
      </c>
      <c r="B278" s="242" t="s">
        <v>75</v>
      </c>
      <c r="C278" s="243"/>
      <c r="D278" s="244"/>
      <c r="E278" s="48">
        <v>38000</v>
      </c>
    </row>
    <row r="279" spans="1:5" ht="45" customHeight="1">
      <c r="A279" s="156">
        <v>8</v>
      </c>
      <c r="B279" s="242" t="s">
        <v>86</v>
      </c>
      <c r="C279" s="243" t="s">
        <v>76</v>
      </c>
      <c r="D279" s="244" t="s">
        <v>76</v>
      </c>
      <c r="E279" s="48">
        <v>118800</v>
      </c>
    </row>
    <row r="280" spans="1:5" ht="39.75" customHeight="1">
      <c r="A280" s="19">
        <v>9</v>
      </c>
      <c r="B280" s="242" t="s">
        <v>87</v>
      </c>
      <c r="C280" s="243" t="s">
        <v>77</v>
      </c>
      <c r="D280" s="244" t="s">
        <v>77</v>
      </c>
      <c r="E280" s="48">
        <v>26800</v>
      </c>
    </row>
    <row r="281" spans="1:5" ht="12.75" customHeight="1">
      <c r="A281" s="19">
        <v>10</v>
      </c>
      <c r="B281" s="242" t="s">
        <v>105</v>
      </c>
      <c r="C281" s="243"/>
      <c r="D281" s="244"/>
      <c r="E281" s="48">
        <v>2500000</v>
      </c>
    </row>
    <row r="282" spans="1:5" ht="29.25" customHeight="1">
      <c r="A282" s="19">
        <v>11</v>
      </c>
      <c r="B282" s="242" t="s">
        <v>106</v>
      </c>
      <c r="C282" s="243"/>
      <c r="D282" s="244"/>
      <c r="E282" s="48">
        <v>81600</v>
      </c>
    </row>
    <row r="283" spans="1:5" ht="27.75" customHeight="1">
      <c r="A283" s="19">
        <v>12</v>
      </c>
      <c r="B283" s="242" t="s">
        <v>107</v>
      </c>
      <c r="C283" s="243"/>
      <c r="D283" s="244"/>
      <c r="E283" s="48">
        <v>12000</v>
      </c>
    </row>
    <row r="284" spans="1:5" ht="27.75" customHeight="1">
      <c r="A284" s="429" t="s">
        <v>362</v>
      </c>
      <c r="B284" s="430"/>
      <c r="C284" s="429"/>
      <c r="D284" s="430"/>
      <c r="E284" s="229">
        <f>SUM(E285)</f>
        <v>10000</v>
      </c>
    </row>
    <row r="285" spans="1:5" ht="27.75" customHeight="1">
      <c r="A285" s="228">
        <v>1</v>
      </c>
      <c r="B285" s="223" t="s">
        <v>361</v>
      </c>
      <c r="C285" s="224"/>
      <c r="D285" s="225"/>
      <c r="E285" s="227">
        <v>10000</v>
      </c>
    </row>
    <row r="286" spans="1:5" ht="12.75" customHeight="1">
      <c r="A286" s="330" t="s">
        <v>46</v>
      </c>
      <c r="B286" s="331"/>
      <c r="C286" s="331"/>
      <c r="D286" s="332"/>
      <c r="E286" s="34">
        <f>SUM(E287:E300)</f>
        <v>27184752</v>
      </c>
    </row>
    <row r="287" spans="1:5" ht="12.75" customHeight="1">
      <c r="A287" s="204">
        <v>1</v>
      </c>
      <c r="B287" s="242" t="s">
        <v>50</v>
      </c>
      <c r="C287" s="243" t="s">
        <v>50</v>
      </c>
      <c r="D287" s="244" t="s">
        <v>50</v>
      </c>
      <c r="E287" s="48">
        <v>1728600</v>
      </c>
    </row>
    <row r="288" spans="1:5" ht="12.75" customHeight="1">
      <c r="A288" s="204">
        <v>2</v>
      </c>
      <c r="B288" s="242" t="s">
        <v>51</v>
      </c>
      <c r="C288" s="243" t="s">
        <v>51</v>
      </c>
      <c r="D288" s="244" t="s">
        <v>51</v>
      </c>
      <c r="E288" s="48">
        <v>473300</v>
      </c>
    </row>
    <row r="289" spans="1:5" ht="12.75" customHeight="1">
      <c r="A289" s="204">
        <v>3</v>
      </c>
      <c r="B289" s="242" t="s">
        <v>52</v>
      </c>
      <c r="C289" s="243" t="s">
        <v>52</v>
      </c>
      <c r="D289" s="244" t="s">
        <v>52</v>
      </c>
      <c r="E289" s="48">
        <v>1586200</v>
      </c>
    </row>
    <row r="290" spans="1:5" ht="12.75" customHeight="1">
      <c r="A290" s="204">
        <v>4</v>
      </c>
      <c r="B290" s="248" t="s">
        <v>53</v>
      </c>
      <c r="C290" s="249" t="s">
        <v>53</v>
      </c>
      <c r="D290" s="250" t="s">
        <v>53</v>
      </c>
      <c r="E290" s="203">
        <v>2100000</v>
      </c>
    </row>
    <row r="291" spans="1:5" ht="30.75" customHeight="1">
      <c r="A291" s="204">
        <v>5</v>
      </c>
      <c r="B291" s="242" t="s">
        <v>71</v>
      </c>
      <c r="C291" s="243"/>
      <c r="D291" s="244"/>
      <c r="E291" s="203">
        <v>20163000</v>
      </c>
    </row>
    <row r="292" spans="1:5" ht="29.25" customHeight="1">
      <c r="A292" s="204">
        <v>6</v>
      </c>
      <c r="B292" s="242" t="s">
        <v>72</v>
      </c>
      <c r="C292" s="243" t="s">
        <v>72</v>
      </c>
      <c r="D292" s="244" t="s">
        <v>72</v>
      </c>
      <c r="E292" s="203">
        <v>132000</v>
      </c>
    </row>
    <row r="293" spans="1:5" s="20" customFormat="1" ht="33.75" customHeight="1">
      <c r="A293" s="204">
        <v>7</v>
      </c>
      <c r="B293" s="242" t="s">
        <v>73</v>
      </c>
      <c r="C293" s="243" t="s">
        <v>73</v>
      </c>
      <c r="D293" s="244" t="s">
        <v>73</v>
      </c>
      <c r="E293" s="203">
        <v>80000</v>
      </c>
    </row>
    <row r="294" spans="1:5" ht="12.75">
      <c r="A294" s="204">
        <v>8</v>
      </c>
      <c r="B294" s="242" t="s">
        <v>54</v>
      </c>
      <c r="C294" s="243" t="s">
        <v>50</v>
      </c>
      <c r="D294" s="244" t="s">
        <v>50</v>
      </c>
      <c r="E294" s="203">
        <v>13900</v>
      </c>
    </row>
    <row r="295" spans="1:5" s="20" customFormat="1" ht="12.75">
      <c r="A295" s="204">
        <v>9</v>
      </c>
      <c r="B295" s="242" t="s">
        <v>55</v>
      </c>
      <c r="C295" s="243" t="s">
        <v>51</v>
      </c>
      <c r="D295" s="244" t="s">
        <v>51</v>
      </c>
      <c r="E295" s="203">
        <v>5400</v>
      </c>
    </row>
    <row r="296" spans="1:24" ht="12.75">
      <c r="A296" s="204">
        <v>10</v>
      </c>
      <c r="B296" s="242" t="s">
        <v>56</v>
      </c>
      <c r="C296" s="243" t="s">
        <v>52</v>
      </c>
      <c r="D296" s="244" t="s">
        <v>52</v>
      </c>
      <c r="E296" s="203">
        <v>12400</v>
      </c>
      <c r="G296" s="6"/>
      <c r="H296" s="6"/>
      <c r="I296" s="6"/>
      <c r="J296" s="6"/>
      <c r="K296" s="6"/>
      <c r="L296" s="6"/>
      <c r="M296" s="6"/>
      <c r="N296" s="6"/>
      <c r="O296" s="6"/>
      <c r="P296" s="6"/>
      <c r="Q296" s="6"/>
      <c r="R296" s="6"/>
      <c r="S296" s="6"/>
      <c r="T296" s="6"/>
      <c r="U296" s="6"/>
      <c r="V296" s="6"/>
      <c r="W296" s="6"/>
      <c r="X296" s="6"/>
    </row>
    <row r="297" spans="1:24" ht="15.75">
      <c r="A297" s="204">
        <v>11</v>
      </c>
      <c r="B297" s="248" t="s">
        <v>57</v>
      </c>
      <c r="C297" s="249" t="s">
        <v>53</v>
      </c>
      <c r="D297" s="250" t="s">
        <v>53</v>
      </c>
      <c r="E297" s="203">
        <v>8600</v>
      </c>
      <c r="G297" s="16"/>
      <c r="H297" s="16"/>
      <c r="I297" s="16"/>
      <c r="J297" s="16"/>
      <c r="K297" s="17"/>
      <c r="L297" s="18"/>
      <c r="M297" s="409"/>
      <c r="N297" s="409"/>
      <c r="O297" s="6"/>
      <c r="P297" s="6"/>
      <c r="Q297" s="6"/>
      <c r="R297" s="6"/>
      <c r="S297" s="6"/>
      <c r="T297" s="6"/>
      <c r="U297" s="6"/>
      <c r="V297" s="6"/>
      <c r="W297" s="6"/>
      <c r="X297" s="6"/>
    </row>
    <row r="298" spans="1:14" ht="27" customHeight="1">
      <c r="A298" s="204">
        <v>12</v>
      </c>
      <c r="B298" s="242" t="s">
        <v>58</v>
      </c>
      <c r="C298" s="243" t="s">
        <v>50</v>
      </c>
      <c r="D298" s="244" t="s">
        <v>50</v>
      </c>
      <c r="E298" s="203">
        <v>4752</v>
      </c>
      <c r="N298" s="18"/>
    </row>
    <row r="299" spans="1:14" ht="31.5" customHeight="1">
      <c r="A299" s="204">
        <v>13</v>
      </c>
      <c r="B299" s="255" t="s">
        <v>349</v>
      </c>
      <c r="C299" s="256"/>
      <c r="D299" s="257"/>
      <c r="E299" s="203">
        <v>867600</v>
      </c>
      <c r="F299" s="20"/>
      <c r="G299" s="20"/>
      <c r="N299" s="47"/>
    </row>
    <row r="300" spans="1:14" ht="27.75" customHeight="1">
      <c r="A300" s="204">
        <v>14</v>
      </c>
      <c r="B300" s="248" t="s">
        <v>59</v>
      </c>
      <c r="C300" s="249" t="s">
        <v>53</v>
      </c>
      <c r="D300" s="250" t="s">
        <v>53</v>
      </c>
      <c r="E300" s="203">
        <v>9000</v>
      </c>
      <c r="F300" s="20"/>
      <c r="G300" s="20"/>
      <c r="N300" s="47"/>
    </row>
    <row r="301" spans="1:14" ht="30" customHeight="1">
      <c r="A301" s="339" t="s">
        <v>63</v>
      </c>
      <c r="B301" s="340"/>
      <c r="C301" s="340"/>
      <c r="D301" s="341"/>
      <c r="E301" s="34">
        <f>SUM(E302:E305)</f>
        <v>26008000</v>
      </c>
      <c r="F301" s="20"/>
      <c r="G301" s="20"/>
      <c r="N301" s="47"/>
    </row>
    <row r="302" spans="1:14" ht="27" customHeight="1">
      <c r="A302" s="19">
        <v>1</v>
      </c>
      <c r="B302" s="242" t="s">
        <v>186</v>
      </c>
      <c r="C302" s="243"/>
      <c r="D302" s="244"/>
      <c r="E302" s="205">
        <v>1506000</v>
      </c>
      <c r="F302" s="20"/>
      <c r="G302" s="20"/>
      <c r="N302" s="47"/>
    </row>
    <row r="303" spans="1:14" ht="46.5" customHeight="1">
      <c r="A303" s="19">
        <v>2</v>
      </c>
      <c r="B303" s="242" t="s">
        <v>78</v>
      </c>
      <c r="C303" s="243"/>
      <c r="D303" s="244"/>
      <c r="E303" s="48">
        <v>24000000</v>
      </c>
      <c r="F303" s="20"/>
      <c r="G303" s="20"/>
      <c r="N303" s="47"/>
    </row>
    <row r="304" spans="1:14" ht="48" customHeight="1">
      <c r="A304" s="156">
        <v>3</v>
      </c>
      <c r="B304" s="242" t="s">
        <v>64</v>
      </c>
      <c r="C304" s="243" t="s">
        <v>60</v>
      </c>
      <c r="D304" s="244" t="s">
        <v>60</v>
      </c>
      <c r="E304" s="203">
        <v>385600</v>
      </c>
      <c r="F304" s="20"/>
      <c r="G304" s="20"/>
      <c r="N304" s="47"/>
    </row>
    <row r="305" spans="1:14" ht="45" customHeight="1" thickBot="1">
      <c r="A305" s="156">
        <v>4</v>
      </c>
      <c r="B305" s="248" t="s">
        <v>65</v>
      </c>
      <c r="C305" s="249" t="s">
        <v>61</v>
      </c>
      <c r="D305" s="250" t="s">
        <v>61</v>
      </c>
      <c r="E305" s="203">
        <v>116400</v>
      </c>
      <c r="F305" s="20"/>
      <c r="G305" s="20"/>
      <c r="N305" s="47"/>
    </row>
    <row r="306" spans="1:7" ht="25.5" customHeight="1">
      <c r="A306" s="440" t="s">
        <v>357</v>
      </c>
      <c r="B306" s="441"/>
      <c r="C306" s="441"/>
      <c r="D306" s="442"/>
      <c r="E306" s="136">
        <f>E265+E257+E244</f>
        <v>85210660</v>
      </c>
      <c r="F306" s="20"/>
      <c r="G306" s="20"/>
    </row>
    <row r="307" spans="1:5" s="20" customFormat="1" ht="9.75" customHeight="1">
      <c r="A307" s="137"/>
      <c r="B307" s="137"/>
      <c r="C307" s="138"/>
      <c r="D307"/>
      <c r="E307"/>
    </row>
    <row r="308" spans="1:5" s="20" customFormat="1" ht="49.5" customHeight="1">
      <c r="A308" s="443" t="s">
        <v>354</v>
      </c>
      <c r="B308" s="443"/>
      <c r="C308" s="443"/>
      <c r="D308" s="443"/>
      <c r="E308" s="443"/>
    </row>
    <row r="309" spans="1:5" ht="18">
      <c r="A309" s="111" t="s">
        <v>5</v>
      </c>
      <c r="B309" s="431" t="s">
        <v>6</v>
      </c>
      <c r="C309" s="432"/>
      <c r="D309" s="433"/>
      <c r="E309" s="139">
        <v>0</v>
      </c>
    </row>
    <row r="310" spans="1:5" s="20" customFormat="1" ht="15.75">
      <c r="A310" s="105" t="s">
        <v>9</v>
      </c>
      <c r="B310" s="261" t="s">
        <v>20</v>
      </c>
      <c r="C310" s="262"/>
      <c r="D310" s="263"/>
      <c r="E310" s="132">
        <f>E311+E313</f>
        <v>32108769</v>
      </c>
    </row>
    <row r="311" spans="1:6" ht="18.75" customHeight="1">
      <c r="A311" s="434" t="s">
        <v>67</v>
      </c>
      <c r="B311" s="435"/>
      <c r="C311" s="435"/>
      <c r="D311" s="436"/>
      <c r="E311" s="140">
        <f>SUM(E312)</f>
        <v>1000</v>
      </c>
      <c r="F311" s="20"/>
    </row>
    <row r="312" spans="1:5" s="20" customFormat="1" ht="12.75">
      <c r="A312" s="19">
        <v>1</v>
      </c>
      <c r="B312" s="258" t="s">
        <v>257</v>
      </c>
      <c r="C312" s="259"/>
      <c r="D312" s="260"/>
      <c r="E312" s="206">
        <v>1000</v>
      </c>
    </row>
    <row r="313" spans="1:6" ht="15.75">
      <c r="A313" s="437" t="s">
        <v>63</v>
      </c>
      <c r="B313" s="438"/>
      <c r="C313" s="438"/>
      <c r="D313" s="439"/>
      <c r="E313" s="141">
        <f>SUM(E314)</f>
        <v>32107769</v>
      </c>
      <c r="F313" s="20"/>
    </row>
    <row r="314" spans="1:5" s="20" customFormat="1" ht="12.75">
      <c r="A314" s="19">
        <v>1</v>
      </c>
      <c r="B314" s="336" t="s">
        <v>306</v>
      </c>
      <c r="C314" s="337"/>
      <c r="D314" s="338"/>
      <c r="E314" s="181">
        <v>32107769</v>
      </c>
    </row>
    <row r="315" spans="1:6" ht="39" customHeight="1">
      <c r="A315" s="110" t="s">
        <v>11</v>
      </c>
      <c r="B315" s="346" t="s">
        <v>44</v>
      </c>
      <c r="C315" s="346"/>
      <c r="D315" s="346"/>
      <c r="E315" s="133">
        <f>E319+E322+E316</f>
        <v>2841765</v>
      </c>
      <c r="F315" s="20"/>
    </row>
    <row r="316" spans="1:6" ht="15.75">
      <c r="A316" s="437" t="s">
        <v>22</v>
      </c>
      <c r="B316" s="438"/>
      <c r="C316" s="438"/>
      <c r="D316" s="439"/>
      <c r="E316" s="142">
        <f>SUM(E317:E318)</f>
        <v>511819</v>
      </c>
      <c r="F316" s="20"/>
    </row>
    <row r="317" spans="1:6" ht="12.75" customHeight="1">
      <c r="A317" s="207">
        <v>1</v>
      </c>
      <c r="B317" s="242" t="s">
        <v>246</v>
      </c>
      <c r="C317" s="243"/>
      <c r="D317" s="244"/>
      <c r="E317" s="208">
        <v>157080</v>
      </c>
      <c r="F317" s="20"/>
    </row>
    <row r="318" spans="1:6" ht="34.5" customHeight="1">
      <c r="A318" s="207">
        <v>2</v>
      </c>
      <c r="B318" s="242" t="s">
        <v>355</v>
      </c>
      <c r="C318" s="243"/>
      <c r="D318" s="244"/>
      <c r="E318" s="208">
        <v>354739</v>
      </c>
      <c r="F318" s="20"/>
    </row>
    <row r="319" spans="1:6" ht="16.5" customHeight="1">
      <c r="A319" s="434" t="s">
        <v>34</v>
      </c>
      <c r="B319" s="435"/>
      <c r="C319" s="435"/>
      <c r="D319" s="436"/>
      <c r="E319" s="142">
        <f>SUM(E320:E321)</f>
        <v>881415</v>
      </c>
      <c r="F319" s="20"/>
    </row>
    <row r="320" spans="1:6" ht="24" customHeight="1">
      <c r="A320" s="19">
        <v>1</v>
      </c>
      <c r="B320" s="258" t="s">
        <v>211</v>
      </c>
      <c r="C320" s="259"/>
      <c r="D320" s="260"/>
      <c r="E320" s="206">
        <v>328350</v>
      </c>
      <c r="F320" s="20"/>
    </row>
    <row r="321" spans="1:6" ht="22.5" customHeight="1">
      <c r="A321" s="19">
        <v>2</v>
      </c>
      <c r="B321" s="258" t="s">
        <v>256</v>
      </c>
      <c r="C321" s="259"/>
      <c r="D321" s="260"/>
      <c r="E321" s="206">
        <v>553065</v>
      </c>
      <c r="F321" s="20"/>
    </row>
    <row r="322" spans="1:6" ht="15.75">
      <c r="A322" s="434" t="s">
        <v>46</v>
      </c>
      <c r="B322" s="435"/>
      <c r="C322" s="435"/>
      <c r="D322" s="436"/>
      <c r="E322" s="142">
        <f>SUM(E323:E335)</f>
        <v>1448531</v>
      </c>
      <c r="F322" s="20"/>
    </row>
    <row r="323" spans="1:6" ht="12.75">
      <c r="A323" s="19">
        <v>1</v>
      </c>
      <c r="B323" s="255" t="s">
        <v>261</v>
      </c>
      <c r="C323" s="256" t="s">
        <v>261</v>
      </c>
      <c r="D323" s="257" t="s">
        <v>261</v>
      </c>
      <c r="E323" s="209">
        <v>65000</v>
      </c>
      <c r="F323" s="20"/>
    </row>
    <row r="324" spans="1:6" ht="12.75">
      <c r="A324" s="19">
        <v>2</v>
      </c>
      <c r="B324" s="255" t="s">
        <v>262</v>
      </c>
      <c r="C324" s="256" t="s">
        <v>262</v>
      </c>
      <c r="D324" s="257" t="s">
        <v>262</v>
      </c>
      <c r="E324" s="209">
        <v>46802</v>
      </c>
      <c r="F324" s="20"/>
    </row>
    <row r="325" spans="1:6" ht="12.75">
      <c r="A325" s="19">
        <v>3</v>
      </c>
      <c r="B325" s="255" t="s">
        <v>263</v>
      </c>
      <c r="C325" s="256" t="s">
        <v>263</v>
      </c>
      <c r="D325" s="257" t="s">
        <v>263</v>
      </c>
      <c r="E325" s="209">
        <v>46802</v>
      </c>
      <c r="F325" s="20"/>
    </row>
    <row r="326" spans="1:6" ht="12.75">
      <c r="A326" s="19">
        <v>4</v>
      </c>
      <c r="B326" s="255" t="s">
        <v>264</v>
      </c>
      <c r="C326" s="256" t="s">
        <v>264</v>
      </c>
      <c r="D326" s="257" t="s">
        <v>264</v>
      </c>
      <c r="E326" s="209">
        <v>46802</v>
      </c>
      <c r="F326" s="20"/>
    </row>
    <row r="327" spans="1:5" ht="12.75">
      <c r="A327" s="19">
        <v>5</v>
      </c>
      <c r="B327" s="255" t="s">
        <v>265</v>
      </c>
      <c r="C327" s="256" t="s">
        <v>265</v>
      </c>
      <c r="D327" s="257" t="s">
        <v>265</v>
      </c>
      <c r="E327" s="209">
        <v>46802</v>
      </c>
    </row>
    <row r="328" spans="1:5" ht="12.75">
      <c r="A328" s="19">
        <v>6</v>
      </c>
      <c r="B328" s="255" t="s">
        <v>266</v>
      </c>
      <c r="C328" s="256" t="s">
        <v>266</v>
      </c>
      <c r="D328" s="257" t="s">
        <v>266</v>
      </c>
      <c r="E328" s="209">
        <v>64355</v>
      </c>
    </row>
    <row r="329" spans="1:5" s="20" customFormat="1" ht="12.75">
      <c r="A329" s="19">
        <v>7</v>
      </c>
      <c r="B329" s="255" t="s">
        <v>265</v>
      </c>
      <c r="C329" s="256" t="s">
        <v>265</v>
      </c>
      <c r="D329" s="257" t="s">
        <v>265</v>
      </c>
      <c r="E329" s="210">
        <v>91498</v>
      </c>
    </row>
    <row r="330" spans="1:5" ht="12.75">
      <c r="A330" s="19">
        <v>8</v>
      </c>
      <c r="B330" s="255" t="s">
        <v>267</v>
      </c>
      <c r="C330" s="256" t="s">
        <v>267</v>
      </c>
      <c r="D330" s="257" t="s">
        <v>267</v>
      </c>
      <c r="E330" s="210">
        <v>40606</v>
      </c>
    </row>
    <row r="331" spans="1:5" s="20" customFormat="1" ht="12.75">
      <c r="A331" s="19">
        <v>9</v>
      </c>
      <c r="B331" s="255" t="s">
        <v>268</v>
      </c>
      <c r="C331" s="256" t="s">
        <v>268</v>
      </c>
      <c r="D331" s="257" t="s">
        <v>268</v>
      </c>
      <c r="E331" s="210">
        <v>48917</v>
      </c>
    </row>
    <row r="332" spans="1:5" s="20" customFormat="1" ht="12.75">
      <c r="A332" s="19">
        <v>10</v>
      </c>
      <c r="B332" s="255" t="s">
        <v>269</v>
      </c>
      <c r="C332" s="256" t="s">
        <v>269</v>
      </c>
      <c r="D332" s="257" t="s">
        <v>269</v>
      </c>
      <c r="E332" s="210">
        <v>42801</v>
      </c>
    </row>
    <row r="333" spans="1:5" s="20" customFormat="1" ht="12.75">
      <c r="A333" s="19">
        <v>11</v>
      </c>
      <c r="B333" s="255" t="s">
        <v>270</v>
      </c>
      <c r="C333" s="256" t="s">
        <v>270</v>
      </c>
      <c r="D333" s="257" t="s">
        <v>270</v>
      </c>
      <c r="E333" s="210">
        <v>15946</v>
      </c>
    </row>
    <row r="334" spans="1:5" s="20" customFormat="1" ht="12.75">
      <c r="A334" s="19">
        <v>12</v>
      </c>
      <c r="B334" s="255" t="s">
        <v>271</v>
      </c>
      <c r="C334" s="256" t="s">
        <v>271</v>
      </c>
      <c r="D334" s="257" t="s">
        <v>271</v>
      </c>
      <c r="E334" s="193">
        <v>65000</v>
      </c>
    </row>
    <row r="335" spans="1:5" s="20" customFormat="1" ht="20.25" customHeight="1">
      <c r="A335" s="19">
        <v>13</v>
      </c>
      <c r="B335" s="255" t="s">
        <v>305</v>
      </c>
      <c r="C335" s="256"/>
      <c r="D335" s="257"/>
      <c r="E335" s="211">
        <v>827200</v>
      </c>
    </row>
    <row r="336" spans="1:5" s="20" customFormat="1" ht="52.5" customHeight="1">
      <c r="A336" s="110" t="s">
        <v>13</v>
      </c>
      <c r="B336" s="346" t="s">
        <v>356</v>
      </c>
      <c r="C336" s="346"/>
      <c r="D336" s="346"/>
      <c r="E336" s="133">
        <v>0</v>
      </c>
    </row>
    <row r="337" spans="1:5" s="20" customFormat="1" ht="27" customHeight="1">
      <c r="A337" s="110" t="s">
        <v>14</v>
      </c>
      <c r="B337" s="346" t="s">
        <v>45</v>
      </c>
      <c r="C337" s="346"/>
      <c r="D337" s="346"/>
      <c r="E337" s="133">
        <f>E338+E345+E352</f>
        <v>32822554</v>
      </c>
    </row>
    <row r="338" spans="1:5" s="20" customFormat="1" ht="27" customHeight="1">
      <c r="A338" s="434" t="s">
        <v>22</v>
      </c>
      <c r="B338" s="435"/>
      <c r="C338" s="435"/>
      <c r="D338" s="436"/>
      <c r="E338" s="143">
        <f>SUM(E339:E344)</f>
        <v>6787963</v>
      </c>
    </row>
    <row r="339" spans="1:5" s="20" customFormat="1" ht="27" customHeight="1">
      <c r="A339" s="68">
        <v>1</v>
      </c>
      <c r="B339" s="242" t="s">
        <v>247</v>
      </c>
      <c r="C339" s="243"/>
      <c r="D339" s="244"/>
      <c r="E339" s="21">
        <v>1607158</v>
      </c>
    </row>
    <row r="340" spans="1:5" s="20" customFormat="1" ht="27" customHeight="1">
      <c r="A340" s="68">
        <v>2</v>
      </c>
      <c r="B340" s="242" t="s">
        <v>248</v>
      </c>
      <c r="C340" s="243" t="s">
        <v>248</v>
      </c>
      <c r="D340" s="244" t="s">
        <v>248</v>
      </c>
      <c r="E340" s="212">
        <v>17066</v>
      </c>
    </row>
    <row r="341" spans="1:5" s="20" customFormat="1" ht="27" customHeight="1">
      <c r="A341" s="68">
        <v>3</v>
      </c>
      <c r="B341" s="242" t="s">
        <v>249</v>
      </c>
      <c r="C341" s="243" t="s">
        <v>249</v>
      </c>
      <c r="D341" s="244" t="s">
        <v>249</v>
      </c>
      <c r="E341" s="212">
        <v>11946</v>
      </c>
    </row>
    <row r="342" spans="1:5" s="20" customFormat="1" ht="27" customHeight="1">
      <c r="A342" s="68">
        <v>4</v>
      </c>
      <c r="B342" s="255" t="s">
        <v>252</v>
      </c>
      <c r="C342" s="256"/>
      <c r="D342" s="257"/>
      <c r="E342" s="118">
        <v>5060232</v>
      </c>
    </row>
    <row r="343" spans="1:5" s="20" customFormat="1" ht="27" customHeight="1">
      <c r="A343" s="68">
        <v>5</v>
      </c>
      <c r="B343" s="255" t="s">
        <v>250</v>
      </c>
      <c r="C343" s="256"/>
      <c r="D343" s="257"/>
      <c r="E343" s="118">
        <v>53859</v>
      </c>
    </row>
    <row r="344" spans="1:5" s="20" customFormat="1" ht="27" customHeight="1">
      <c r="A344" s="68">
        <v>6</v>
      </c>
      <c r="B344" s="255" t="s">
        <v>251</v>
      </c>
      <c r="C344" s="256"/>
      <c r="D344" s="257"/>
      <c r="E344" s="212">
        <v>37702</v>
      </c>
    </row>
    <row r="345" spans="1:5" s="20" customFormat="1" ht="27" customHeight="1">
      <c r="A345" s="437" t="s">
        <v>34</v>
      </c>
      <c r="B345" s="438"/>
      <c r="C345" s="438"/>
      <c r="D345" s="439"/>
      <c r="E345" s="144">
        <f>SUM(E346:E351)</f>
        <v>14669467</v>
      </c>
    </row>
    <row r="346" spans="1:5" s="20" customFormat="1" ht="27" customHeight="1">
      <c r="A346" s="19">
        <v>1</v>
      </c>
      <c r="B346" s="343" t="s">
        <v>253</v>
      </c>
      <c r="C346" s="344"/>
      <c r="D346" s="345"/>
      <c r="E346" s="118">
        <v>2135781</v>
      </c>
    </row>
    <row r="347" spans="1:5" s="20" customFormat="1" ht="27" customHeight="1">
      <c r="A347" s="19">
        <v>2</v>
      </c>
      <c r="B347" s="343" t="s">
        <v>254</v>
      </c>
      <c r="C347" s="344"/>
      <c r="D347" s="345"/>
      <c r="E347" s="118">
        <v>43519</v>
      </c>
    </row>
    <row r="348" spans="1:5" s="20" customFormat="1" ht="27" customHeight="1">
      <c r="A348" s="19">
        <v>3</v>
      </c>
      <c r="B348" s="343" t="s">
        <v>255</v>
      </c>
      <c r="C348" s="344"/>
      <c r="D348" s="345"/>
      <c r="E348" s="118">
        <v>15440</v>
      </c>
    </row>
    <row r="349" spans="1:5" s="20" customFormat="1" ht="12.75">
      <c r="A349" s="19">
        <v>4</v>
      </c>
      <c r="B349" s="343" t="s">
        <v>258</v>
      </c>
      <c r="C349" s="344"/>
      <c r="D349" s="345"/>
      <c r="E349" s="206">
        <v>12290374</v>
      </c>
    </row>
    <row r="350" spans="1:5" s="20" customFormat="1" ht="12.75">
      <c r="A350" s="19">
        <v>5</v>
      </c>
      <c r="B350" s="343" t="s">
        <v>259</v>
      </c>
      <c r="C350" s="344"/>
      <c r="D350" s="345"/>
      <c r="E350" s="206">
        <v>122903</v>
      </c>
    </row>
    <row r="351" spans="1:5" s="20" customFormat="1" ht="27" customHeight="1">
      <c r="A351" s="19">
        <v>6</v>
      </c>
      <c r="B351" s="343" t="s">
        <v>260</v>
      </c>
      <c r="C351" s="344"/>
      <c r="D351" s="345"/>
      <c r="E351" s="206">
        <v>61450</v>
      </c>
    </row>
    <row r="352" spans="1:5" s="20" customFormat="1" ht="27" customHeight="1">
      <c r="A352" s="342" t="s">
        <v>46</v>
      </c>
      <c r="B352" s="342"/>
      <c r="C352" s="342"/>
      <c r="D352" s="342"/>
      <c r="E352" s="144">
        <f>SUM(E353:E388)</f>
        <v>11365124</v>
      </c>
    </row>
    <row r="353" spans="1:5" s="20" customFormat="1" ht="12.75">
      <c r="A353" s="19">
        <v>1</v>
      </c>
      <c r="B353" s="270" t="s">
        <v>272</v>
      </c>
      <c r="C353" s="270" t="s">
        <v>272</v>
      </c>
      <c r="D353" s="270" t="s">
        <v>272</v>
      </c>
      <c r="E353" s="212">
        <v>1105360</v>
      </c>
    </row>
    <row r="354" spans="1:5" s="20" customFormat="1" ht="12.75">
      <c r="A354" s="19">
        <v>2</v>
      </c>
      <c r="B354" s="270" t="s">
        <v>273</v>
      </c>
      <c r="C354" s="270" t="s">
        <v>273</v>
      </c>
      <c r="D354" s="270" t="s">
        <v>273</v>
      </c>
      <c r="E354" s="212">
        <v>824652</v>
      </c>
    </row>
    <row r="355" spans="1:5" s="20" customFormat="1" ht="12.75">
      <c r="A355" s="19">
        <v>3</v>
      </c>
      <c r="B355" s="270" t="s">
        <v>274</v>
      </c>
      <c r="C355" s="270" t="s">
        <v>274</v>
      </c>
      <c r="D355" s="270" t="s">
        <v>274</v>
      </c>
      <c r="E355" s="212">
        <v>1146144</v>
      </c>
    </row>
    <row r="356" spans="1:5" s="20" customFormat="1" ht="12.75">
      <c r="A356" s="19">
        <v>4</v>
      </c>
      <c r="B356" s="270" t="s">
        <v>275</v>
      </c>
      <c r="C356" s="270" t="s">
        <v>275</v>
      </c>
      <c r="D356" s="270" t="s">
        <v>275</v>
      </c>
      <c r="E356" s="212">
        <v>1803946</v>
      </c>
    </row>
    <row r="357" spans="1:5" s="20" customFormat="1" ht="12.75">
      <c r="A357" s="19">
        <v>5</v>
      </c>
      <c r="B357" s="270" t="s">
        <v>276</v>
      </c>
      <c r="C357" s="270" t="s">
        <v>276</v>
      </c>
      <c r="D357" s="270" t="s">
        <v>276</v>
      </c>
      <c r="E357" s="212">
        <v>740157</v>
      </c>
    </row>
    <row r="358" spans="1:5" s="20" customFormat="1" ht="12.75">
      <c r="A358" s="19">
        <v>6</v>
      </c>
      <c r="B358" s="270" t="s">
        <v>277</v>
      </c>
      <c r="C358" s="270" t="s">
        <v>277</v>
      </c>
      <c r="D358" s="270" t="s">
        <v>277</v>
      </c>
      <c r="E358" s="212">
        <v>907316</v>
      </c>
    </row>
    <row r="359" spans="1:5" s="20" customFormat="1" ht="12.75">
      <c r="A359" s="19">
        <v>7</v>
      </c>
      <c r="B359" s="270" t="s">
        <v>276</v>
      </c>
      <c r="C359" s="270" t="s">
        <v>276</v>
      </c>
      <c r="D359" s="270" t="s">
        <v>276</v>
      </c>
      <c r="E359" s="212">
        <v>1386336</v>
      </c>
    </row>
    <row r="360" spans="1:5" s="20" customFormat="1" ht="12.75">
      <c r="A360" s="19">
        <v>8</v>
      </c>
      <c r="B360" s="270" t="s">
        <v>278</v>
      </c>
      <c r="C360" s="270" t="s">
        <v>278</v>
      </c>
      <c r="D360" s="270" t="s">
        <v>278</v>
      </c>
      <c r="E360" s="212">
        <v>615250</v>
      </c>
    </row>
    <row r="361" spans="1:5" s="20" customFormat="1" ht="12.75">
      <c r="A361" s="19">
        <v>9</v>
      </c>
      <c r="B361" s="270" t="s">
        <v>279</v>
      </c>
      <c r="C361" s="270" t="s">
        <v>279</v>
      </c>
      <c r="D361" s="270" t="s">
        <v>279</v>
      </c>
      <c r="E361" s="212">
        <v>741181</v>
      </c>
    </row>
    <row r="362" spans="1:5" s="20" customFormat="1" ht="12.75">
      <c r="A362" s="19">
        <v>10</v>
      </c>
      <c r="B362" s="270" t="s">
        <v>280</v>
      </c>
      <c r="C362" s="270" t="s">
        <v>280</v>
      </c>
      <c r="D362" s="270" t="s">
        <v>280</v>
      </c>
      <c r="E362" s="212">
        <v>648503</v>
      </c>
    </row>
    <row r="363" spans="1:5" s="20" customFormat="1" ht="12.75">
      <c r="A363" s="19">
        <v>11</v>
      </c>
      <c r="B363" s="270" t="s">
        <v>281</v>
      </c>
      <c r="C363" s="270" t="s">
        <v>281</v>
      </c>
      <c r="D363" s="270" t="s">
        <v>281</v>
      </c>
      <c r="E363" s="212">
        <v>241621</v>
      </c>
    </row>
    <row r="364" spans="1:5" s="20" customFormat="1" ht="12.75">
      <c r="A364" s="19">
        <v>12</v>
      </c>
      <c r="B364" s="270" t="s">
        <v>282</v>
      </c>
      <c r="C364" s="270" t="s">
        <v>282</v>
      </c>
      <c r="D364" s="270" t="s">
        <v>282</v>
      </c>
      <c r="E364" s="212">
        <v>900622</v>
      </c>
    </row>
    <row r="365" spans="1:5" s="20" customFormat="1" ht="27" customHeight="1">
      <c r="A365" s="19">
        <v>13</v>
      </c>
      <c r="B365" s="270" t="s">
        <v>283</v>
      </c>
      <c r="C365" s="270" t="s">
        <v>283</v>
      </c>
      <c r="D365" s="270" t="s">
        <v>283</v>
      </c>
      <c r="E365" s="212">
        <v>25000</v>
      </c>
    </row>
    <row r="366" spans="1:5" s="20" customFormat="1" ht="27" customHeight="1">
      <c r="A366" s="19">
        <v>14</v>
      </c>
      <c r="B366" s="270" t="s">
        <v>284</v>
      </c>
      <c r="C366" s="270" t="s">
        <v>284</v>
      </c>
      <c r="D366" s="270" t="s">
        <v>284</v>
      </c>
      <c r="E366" s="212">
        <v>25000</v>
      </c>
    </row>
    <row r="367" spans="1:5" s="20" customFormat="1" ht="27" customHeight="1">
      <c r="A367" s="19">
        <v>15</v>
      </c>
      <c r="B367" s="270" t="s">
        <v>285</v>
      </c>
      <c r="C367" s="270" t="s">
        <v>285</v>
      </c>
      <c r="D367" s="270" t="s">
        <v>285</v>
      </c>
      <c r="E367" s="212">
        <v>25000</v>
      </c>
    </row>
    <row r="368" spans="1:5" s="20" customFormat="1" ht="27" customHeight="1">
      <c r="A368" s="19">
        <v>16</v>
      </c>
      <c r="B368" s="270" t="s">
        <v>286</v>
      </c>
      <c r="C368" s="270" t="s">
        <v>286</v>
      </c>
      <c r="D368" s="270" t="s">
        <v>286</v>
      </c>
      <c r="E368" s="212">
        <v>25000</v>
      </c>
    </row>
    <row r="369" spans="1:5" s="20" customFormat="1" ht="27" customHeight="1">
      <c r="A369" s="19">
        <v>17</v>
      </c>
      <c r="B369" s="270" t="s">
        <v>287</v>
      </c>
      <c r="C369" s="270" t="s">
        <v>287</v>
      </c>
      <c r="D369" s="270" t="s">
        <v>287</v>
      </c>
      <c r="E369" s="212">
        <v>25000</v>
      </c>
    </row>
    <row r="370" spans="1:5" s="20" customFormat="1" ht="27" customHeight="1">
      <c r="A370" s="19">
        <v>18</v>
      </c>
      <c r="B370" s="270" t="s">
        <v>288</v>
      </c>
      <c r="C370" s="270" t="s">
        <v>288</v>
      </c>
      <c r="D370" s="270" t="s">
        <v>288</v>
      </c>
      <c r="E370" s="212">
        <v>25000</v>
      </c>
    </row>
    <row r="371" spans="1:5" s="20" customFormat="1" ht="27" customHeight="1">
      <c r="A371" s="19">
        <v>19</v>
      </c>
      <c r="B371" s="270" t="s">
        <v>287</v>
      </c>
      <c r="C371" s="270" t="s">
        <v>287</v>
      </c>
      <c r="D371" s="270" t="s">
        <v>287</v>
      </c>
      <c r="E371" s="212">
        <v>19408</v>
      </c>
    </row>
    <row r="372" spans="1:5" s="20" customFormat="1" ht="27" customHeight="1">
      <c r="A372" s="19">
        <v>20</v>
      </c>
      <c r="B372" s="270" t="s">
        <v>289</v>
      </c>
      <c r="C372" s="270" t="s">
        <v>289</v>
      </c>
      <c r="D372" s="270" t="s">
        <v>289</v>
      </c>
      <c r="E372" s="212">
        <v>8613</v>
      </c>
    </row>
    <row r="373" spans="1:5" s="20" customFormat="1" ht="27" customHeight="1">
      <c r="A373" s="19">
        <v>21</v>
      </c>
      <c r="B373" s="270" t="s">
        <v>290</v>
      </c>
      <c r="C373" s="270" t="s">
        <v>290</v>
      </c>
      <c r="D373" s="270" t="s">
        <v>290</v>
      </c>
      <c r="E373" s="212">
        <v>10376</v>
      </c>
    </row>
    <row r="374" spans="1:5" s="20" customFormat="1" ht="27" customHeight="1">
      <c r="A374" s="19">
        <v>22</v>
      </c>
      <c r="B374" s="270" t="s">
        <v>291</v>
      </c>
      <c r="C374" s="270" t="s">
        <v>291</v>
      </c>
      <c r="D374" s="270" t="s">
        <v>291</v>
      </c>
      <c r="E374" s="212">
        <v>9079</v>
      </c>
    </row>
    <row r="375" spans="1:5" s="20" customFormat="1" ht="23.25" customHeight="1">
      <c r="A375" s="19">
        <v>23</v>
      </c>
      <c r="B375" s="270" t="s">
        <v>292</v>
      </c>
      <c r="C375" s="270" t="s">
        <v>292</v>
      </c>
      <c r="D375" s="270" t="s">
        <v>292</v>
      </c>
      <c r="E375" s="212">
        <v>3382</v>
      </c>
    </row>
    <row r="376" spans="1:5" s="20" customFormat="1" ht="25.5" customHeight="1">
      <c r="A376" s="19">
        <v>24</v>
      </c>
      <c r="B376" s="270" t="s">
        <v>293</v>
      </c>
      <c r="C376" s="270" t="s">
        <v>293</v>
      </c>
      <c r="D376" s="270" t="s">
        <v>293</v>
      </c>
      <c r="E376" s="212">
        <v>25000</v>
      </c>
    </row>
    <row r="377" spans="1:5" s="20" customFormat="1" ht="26.25" customHeight="1">
      <c r="A377" s="19">
        <v>25</v>
      </c>
      <c r="B377" s="270" t="s">
        <v>294</v>
      </c>
      <c r="C377" s="270" t="s">
        <v>294</v>
      </c>
      <c r="D377" s="270" t="s">
        <v>294</v>
      </c>
      <c r="E377" s="212">
        <v>8222</v>
      </c>
    </row>
    <row r="378" spans="1:5" s="20" customFormat="1" ht="30" customHeight="1">
      <c r="A378" s="19">
        <v>26</v>
      </c>
      <c r="B378" s="270" t="s">
        <v>295</v>
      </c>
      <c r="C378" s="270" t="s">
        <v>295</v>
      </c>
      <c r="D378" s="270" t="s">
        <v>295</v>
      </c>
      <c r="E378" s="212">
        <v>5695</v>
      </c>
    </row>
    <row r="379" spans="1:5" s="20" customFormat="1" ht="25.5" customHeight="1">
      <c r="A379" s="19">
        <v>27</v>
      </c>
      <c r="B379" s="270" t="s">
        <v>296</v>
      </c>
      <c r="C379" s="270" t="s">
        <v>296</v>
      </c>
      <c r="D379" s="270" t="s">
        <v>296</v>
      </c>
      <c r="E379" s="212">
        <v>7946</v>
      </c>
    </row>
    <row r="380" spans="1:5" s="20" customFormat="1" ht="27" customHeight="1">
      <c r="A380" s="19">
        <v>28</v>
      </c>
      <c r="B380" s="270" t="s">
        <v>297</v>
      </c>
      <c r="C380" s="270" t="s">
        <v>297</v>
      </c>
      <c r="D380" s="270" t="s">
        <v>297</v>
      </c>
      <c r="E380" s="212">
        <v>12851</v>
      </c>
    </row>
    <row r="381" spans="1:5" s="20" customFormat="1" ht="27.75" customHeight="1">
      <c r="A381" s="19">
        <v>29</v>
      </c>
      <c r="B381" s="270" t="s">
        <v>298</v>
      </c>
      <c r="C381" s="270" t="s">
        <v>298</v>
      </c>
      <c r="D381" s="270" t="s">
        <v>298</v>
      </c>
      <c r="E381" s="212">
        <v>5104</v>
      </c>
    </row>
    <row r="382" spans="1:5" s="20" customFormat="1" ht="27.75" customHeight="1">
      <c r="A382" s="19">
        <v>30</v>
      </c>
      <c r="B382" s="270" t="s">
        <v>299</v>
      </c>
      <c r="C382" s="270" t="s">
        <v>299</v>
      </c>
      <c r="D382" s="270" t="s">
        <v>299</v>
      </c>
      <c r="E382" s="212">
        <v>6306</v>
      </c>
    </row>
    <row r="383" spans="1:5" s="20" customFormat="1" ht="26.25" customHeight="1">
      <c r="A383" s="19">
        <v>31</v>
      </c>
      <c r="B383" s="270" t="s">
        <v>298</v>
      </c>
      <c r="C383" s="270" t="s">
        <v>276</v>
      </c>
      <c r="D383" s="270" t="s">
        <v>276</v>
      </c>
      <c r="E383" s="212">
        <v>9704</v>
      </c>
    </row>
    <row r="384" spans="1:5" ht="24.75" customHeight="1">
      <c r="A384" s="19">
        <v>32</v>
      </c>
      <c r="B384" s="270" t="s">
        <v>300</v>
      </c>
      <c r="C384" s="270" t="s">
        <v>300</v>
      </c>
      <c r="D384" s="270" t="s">
        <v>300</v>
      </c>
      <c r="E384" s="212">
        <v>4306</v>
      </c>
    </row>
    <row r="385" spans="1:5" ht="31.5" customHeight="1">
      <c r="A385" s="19">
        <v>33</v>
      </c>
      <c r="B385" s="270" t="s">
        <v>301</v>
      </c>
      <c r="C385" s="270" t="s">
        <v>301</v>
      </c>
      <c r="D385" s="270" t="s">
        <v>301</v>
      </c>
      <c r="E385" s="212">
        <v>5188</v>
      </c>
    </row>
    <row r="386" spans="1:5" s="20" customFormat="1" ht="32.25" customHeight="1">
      <c r="A386" s="19">
        <v>34</v>
      </c>
      <c r="B386" s="270" t="s">
        <v>302</v>
      </c>
      <c r="C386" s="270" t="s">
        <v>302</v>
      </c>
      <c r="D386" s="270" t="s">
        <v>302</v>
      </c>
      <c r="E386" s="212">
        <v>4539</v>
      </c>
    </row>
    <row r="387" spans="1:7" ht="27" customHeight="1">
      <c r="A387" s="19">
        <v>35</v>
      </c>
      <c r="B387" s="270" t="s">
        <v>303</v>
      </c>
      <c r="C387" s="270" t="s">
        <v>303</v>
      </c>
      <c r="D387" s="270" t="s">
        <v>303</v>
      </c>
      <c r="E387" s="212">
        <v>1961</v>
      </c>
      <c r="F387" s="20"/>
      <c r="G387" s="20"/>
    </row>
    <row r="388" spans="1:7" ht="26.25" customHeight="1" thickBot="1">
      <c r="A388" s="19">
        <v>36</v>
      </c>
      <c r="B388" s="270" t="s">
        <v>304</v>
      </c>
      <c r="C388" s="270" t="s">
        <v>304</v>
      </c>
      <c r="D388" s="270" t="s">
        <v>304</v>
      </c>
      <c r="E388" s="212">
        <v>6356</v>
      </c>
      <c r="F388" s="20"/>
      <c r="G388" s="20"/>
    </row>
    <row r="389" spans="1:6" ht="38.25" customHeight="1">
      <c r="A389" s="440" t="s">
        <v>358</v>
      </c>
      <c r="B389" s="441"/>
      <c r="C389" s="441"/>
      <c r="D389" s="442"/>
      <c r="E389" s="136">
        <f>E337+E336+E315+E310+E309</f>
        <v>67773088</v>
      </c>
      <c r="F389" s="20"/>
    </row>
    <row r="390" spans="1:5" ht="12.75">
      <c r="A390" s="9"/>
      <c r="B390" s="8"/>
      <c r="C390" s="10"/>
      <c r="D390"/>
      <c r="E390"/>
    </row>
    <row r="391" spans="1:5" ht="12.75">
      <c r="A391" s="9"/>
      <c r="B391" s="8"/>
      <c r="C391" s="10"/>
      <c r="D391"/>
      <c r="E391"/>
    </row>
    <row r="392" spans="1:5" ht="12.75">
      <c r="A392" s="9"/>
      <c r="B392" s="8"/>
      <c r="C392" s="10"/>
      <c r="D392"/>
      <c r="E392"/>
    </row>
    <row r="393" spans="1:5" ht="24" customHeight="1">
      <c r="A393" s="348" t="s">
        <v>31</v>
      </c>
      <c r="B393" s="348"/>
      <c r="C393" s="348"/>
      <c r="D393"/>
      <c r="E393"/>
    </row>
    <row r="394" spans="1:5" ht="12.75">
      <c r="A394" s="352" t="s">
        <v>32</v>
      </c>
      <c r="B394" s="352"/>
      <c r="C394" s="352"/>
      <c r="D394" s="351" t="s">
        <v>38</v>
      </c>
      <c r="E394" s="351"/>
    </row>
    <row r="395" spans="1:5" ht="12.75">
      <c r="A395" s="444" t="s">
        <v>35</v>
      </c>
      <c r="B395" s="444"/>
      <c r="C395" s="444"/>
      <c r="D395" s="445" t="s">
        <v>33</v>
      </c>
      <c r="E395" s="445"/>
    </row>
    <row r="396" spans="1:5" ht="33.75" customHeight="1">
      <c r="A396" s="9"/>
      <c r="B396" s="8"/>
      <c r="C396" s="10"/>
      <c r="D396"/>
      <c r="E396"/>
    </row>
    <row r="397" spans="1:16" ht="12.75">
      <c r="A397" s="9"/>
      <c r="B397" s="8"/>
      <c r="C397" s="10"/>
      <c r="D397"/>
      <c r="E397"/>
      <c r="N397" s="20"/>
      <c r="O397" s="20"/>
      <c r="P397" s="20"/>
    </row>
    <row r="398" spans="1:16" ht="17.25" customHeight="1">
      <c r="A398" s="9"/>
      <c r="B398" s="8"/>
      <c r="C398" s="10"/>
      <c r="D398"/>
      <c r="E398"/>
      <c r="N398" s="20"/>
      <c r="O398" s="20"/>
      <c r="P398" s="20"/>
    </row>
    <row r="399" spans="1:16" ht="17.25" customHeight="1">
      <c r="A399" s="9"/>
      <c r="B399" s="8"/>
      <c r="C399" s="10"/>
      <c r="D399"/>
      <c r="E399"/>
      <c r="N399" s="20"/>
      <c r="O399" s="20"/>
      <c r="P399" s="20"/>
    </row>
    <row r="400" spans="1:16" ht="17.25" customHeight="1">
      <c r="A400" s="9"/>
      <c r="B400" s="8"/>
      <c r="C400" s="10"/>
      <c r="D400"/>
      <c r="E400"/>
      <c r="N400" s="20"/>
      <c r="O400" s="20"/>
      <c r="P400" s="20"/>
    </row>
    <row r="401" spans="1:16" ht="17.25" customHeight="1">
      <c r="A401" s="119"/>
      <c r="B401" s="120"/>
      <c r="C401" s="120"/>
      <c r="D401" s="120"/>
      <c r="E401" s="121"/>
      <c r="N401" s="20"/>
      <c r="O401" s="20"/>
      <c r="P401" s="20"/>
    </row>
    <row r="402" spans="1:16" ht="29.25" customHeight="1">
      <c r="A402" s="122"/>
      <c r="B402" s="414"/>
      <c r="C402" s="414"/>
      <c r="D402" s="414"/>
      <c r="E402" s="121"/>
      <c r="N402" s="20"/>
      <c r="O402" s="20"/>
      <c r="P402" s="20"/>
    </row>
    <row r="403" spans="1:16" ht="29.25" customHeight="1">
      <c r="A403" s="122"/>
      <c r="B403" s="415"/>
      <c r="C403" s="415"/>
      <c r="D403" s="415"/>
      <c r="E403" s="121"/>
      <c r="N403" s="20"/>
      <c r="O403" s="20"/>
      <c r="P403" s="20"/>
    </row>
    <row r="404" spans="1:16" ht="29.25" customHeight="1">
      <c r="A404" s="122"/>
      <c r="B404" s="415"/>
      <c r="C404" s="415"/>
      <c r="D404" s="415"/>
      <c r="E404" s="121"/>
      <c r="N404" s="20"/>
      <c r="O404" s="20"/>
      <c r="P404" s="20"/>
    </row>
    <row r="405" spans="1:16" ht="55.5" customHeight="1">
      <c r="A405" s="122"/>
      <c r="B405" s="414"/>
      <c r="C405" s="414"/>
      <c r="D405" s="414"/>
      <c r="E405" s="121"/>
      <c r="N405" s="20"/>
      <c r="O405" s="20"/>
      <c r="P405" s="20"/>
    </row>
    <row r="406" spans="1:16" ht="31.5" customHeight="1">
      <c r="A406" s="122"/>
      <c r="B406" s="414"/>
      <c r="C406" s="414"/>
      <c r="D406" s="414"/>
      <c r="E406" s="121"/>
      <c r="N406" s="20"/>
      <c r="O406" s="20"/>
      <c r="P406" s="20"/>
    </row>
    <row r="407" spans="1:16" ht="12.75">
      <c r="A407" s="123"/>
      <c r="B407" s="124"/>
      <c r="C407" s="125"/>
      <c r="D407" s="46"/>
      <c r="E407" s="46"/>
      <c r="N407" s="20"/>
      <c r="O407" s="20"/>
      <c r="P407" s="20"/>
    </row>
    <row r="408" spans="1:16" ht="12.75">
      <c r="A408" s="123"/>
      <c r="B408" s="124"/>
      <c r="C408" s="125"/>
      <c r="D408" s="46"/>
      <c r="E408" s="46"/>
      <c r="N408" s="20"/>
      <c r="O408" s="20"/>
      <c r="P408" s="20"/>
    </row>
    <row r="409" spans="1:16" ht="12.75">
      <c r="A409" s="9"/>
      <c r="B409" s="8"/>
      <c r="C409" s="10"/>
      <c r="D409"/>
      <c r="E409"/>
      <c r="N409" s="20"/>
      <c r="O409" s="20"/>
      <c r="P409" s="20"/>
    </row>
    <row r="410" spans="1:16" ht="12.75">
      <c r="A410" s="9"/>
      <c r="B410" s="8"/>
      <c r="C410" s="10"/>
      <c r="D410"/>
      <c r="E410"/>
      <c r="N410" s="20"/>
      <c r="O410" s="20"/>
      <c r="P410" s="20"/>
    </row>
    <row r="411" spans="1:16" ht="12.75">
      <c r="A411" s="9"/>
      <c r="B411" s="8"/>
      <c r="C411" s="10"/>
      <c r="D411"/>
      <c r="E411"/>
      <c r="N411" s="20"/>
      <c r="O411" s="20"/>
      <c r="P411" s="20"/>
    </row>
    <row r="412" spans="1:16" ht="14.25" customHeight="1">
      <c r="A412" s="9"/>
      <c r="B412" s="8"/>
      <c r="C412" s="10"/>
      <c r="D412"/>
      <c r="E412"/>
      <c r="N412" s="20"/>
      <c r="O412" s="20"/>
      <c r="P412" s="20"/>
    </row>
    <row r="413" spans="1:16" ht="13.5" customHeight="1">
      <c r="A413" s="9"/>
      <c r="B413" s="8"/>
      <c r="C413" s="10"/>
      <c r="D413"/>
      <c r="E413"/>
      <c r="N413" s="20"/>
      <c r="O413" s="20"/>
      <c r="P413" s="20"/>
    </row>
    <row r="414" spans="1:16" ht="12.75">
      <c r="A414" s="9"/>
      <c r="B414" s="8"/>
      <c r="C414" s="10"/>
      <c r="D414"/>
      <c r="E414"/>
      <c r="N414" s="20"/>
      <c r="O414" s="20"/>
      <c r="P414" s="20"/>
    </row>
    <row r="415" spans="1:16" ht="12.75">
      <c r="A415" s="9"/>
      <c r="B415" s="8"/>
      <c r="C415" s="10"/>
      <c r="D415"/>
      <c r="E415"/>
      <c r="N415" s="46"/>
      <c r="O415" s="46"/>
      <c r="P415" s="20"/>
    </row>
    <row r="416" spans="1:16" ht="12.75">
      <c r="A416" s="9"/>
      <c r="B416" s="8"/>
      <c r="C416" s="10"/>
      <c r="D416"/>
      <c r="E416"/>
      <c r="N416" s="347"/>
      <c r="O416" s="347"/>
      <c r="P416" s="20"/>
    </row>
    <row r="417" spans="1:16" ht="12.75">
      <c r="A417" s="9"/>
      <c r="B417" s="8" t="s">
        <v>17</v>
      </c>
      <c r="C417" s="10"/>
      <c r="D417"/>
      <c r="E417"/>
      <c r="N417" s="20"/>
      <c r="O417" s="46"/>
      <c r="P417" s="20"/>
    </row>
    <row r="418" spans="1:16" ht="12.75">
      <c r="A418" s="9"/>
      <c r="B418" s="8"/>
      <c r="C418" s="10"/>
      <c r="D418"/>
      <c r="E418"/>
      <c r="N418" s="20"/>
      <c r="O418" s="46"/>
      <c r="P418" s="20"/>
    </row>
    <row r="419" spans="1:16" ht="12.75">
      <c r="A419" s="9"/>
      <c r="B419" s="8"/>
      <c r="C419" s="10"/>
      <c r="D419"/>
      <c r="E419"/>
      <c r="N419" s="20"/>
      <c r="O419" s="46"/>
      <c r="P419" s="20"/>
    </row>
    <row r="420" spans="1:16" ht="12.75">
      <c r="A420" s="9"/>
      <c r="B420" s="8"/>
      <c r="C420" s="10"/>
      <c r="D420"/>
      <c r="E420"/>
      <c r="N420" s="20"/>
      <c r="O420" s="46"/>
      <c r="P420" s="20"/>
    </row>
    <row r="421" spans="1:16" ht="12.75">
      <c r="A421" s="9"/>
      <c r="B421" s="8"/>
      <c r="C421" s="10"/>
      <c r="D421"/>
      <c r="E421"/>
      <c r="N421" s="20"/>
      <c r="O421" s="20"/>
      <c r="P421" s="20"/>
    </row>
    <row r="422" spans="1:16" ht="12.75">
      <c r="A422" s="9"/>
      <c r="B422" s="8"/>
      <c r="C422" s="10"/>
      <c r="D422"/>
      <c r="E422"/>
      <c r="N422" s="20"/>
      <c r="O422" s="20"/>
      <c r="P422" s="20"/>
    </row>
    <row r="423" spans="1:5" ht="12.75">
      <c r="A423" s="9"/>
      <c r="B423" s="8"/>
      <c r="C423" s="10"/>
      <c r="D423"/>
      <c r="E423"/>
    </row>
    <row r="424" spans="1:5" ht="12.75">
      <c r="A424" s="9"/>
      <c r="B424" s="8"/>
      <c r="C424" s="10"/>
      <c r="D424"/>
      <c r="E424"/>
    </row>
    <row r="425" spans="1:5" ht="12.75">
      <c r="A425" s="9"/>
      <c r="B425" s="8"/>
      <c r="C425" s="10"/>
      <c r="D425"/>
      <c r="E425"/>
    </row>
    <row r="426" spans="1:5" ht="12.75">
      <c r="A426" s="9"/>
      <c r="B426" s="8"/>
      <c r="C426" s="10"/>
      <c r="D426"/>
      <c r="E426"/>
    </row>
    <row r="427" spans="1:5" ht="12.75">
      <c r="A427" s="9"/>
      <c r="B427" s="8"/>
      <c r="C427" s="10"/>
      <c r="D427"/>
      <c r="E427"/>
    </row>
    <row r="428" spans="1:5" ht="12.75">
      <c r="A428" s="9"/>
      <c r="B428" s="8"/>
      <c r="C428" s="10"/>
      <c r="D428"/>
      <c r="E428"/>
    </row>
    <row r="429" spans="1:5" ht="12.75">
      <c r="A429" s="9"/>
      <c r="B429" s="8"/>
      <c r="C429" s="10"/>
      <c r="D429"/>
      <c r="E429"/>
    </row>
    <row r="430" spans="1:5" ht="12.75">
      <c r="A430" s="9"/>
      <c r="B430" s="8"/>
      <c r="C430" s="10"/>
      <c r="D430"/>
      <c r="E430"/>
    </row>
    <row r="431" spans="1:5" ht="12.75">
      <c r="A431" s="9"/>
      <c r="B431" s="8"/>
      <c r="C431" s="10"/>
      <c r="D431"/>
      <c r="E431"/>
    </row>
    <row r="432" spans="1:5" ht="12.75">
      <c r="A432" s="9"/>
      <c r="B432" s="8"/>
      <c r="C432" s="10"/>
      <c r="D432"/>
      <c r="E432"/>
    </row>
    <row r="433" spans="1:5" ht="12.75">
      <c r="A433" s="9"/>
      <c r="B433" s="8"/>
      <c r="C433" s="10"/>
      <c r="D433"/>
      <c r="E433"/>
    </row>
    <row r="434" spans="1:5" ht="12.75">
      <c r="A434" s="9"/>
      <c r="B434" s="8"/>
      <c r="C434" s="10"/>
      <c r="D434"/>
      <c r="E434"/>
    </row>
    <row r="435" spans="1:5" ht="12.75">
      <c r="A435" s="9"/>
      <c r="B435" s="8"/>
      <c r="C435" s="10"/>
      <c r="D435"/>
      <c r="E435"/>
    </row>
    <row r="436" spans="1:5" ht="12.75">
      <c r="A436" s="9"/>
      <c r="B436" s="8"/>
      <c r="C436" s="10"/>
      <c r="D436"/>
      <c r="E436"/>
    </row>
    <row r="437" spans="1:5" ht="12.75">
      <c r="A437" s="9"/>
      <c r="B437" s="8"/>
      <c r="C437" s="10"/>
      <c r="D437"/>
      <c r="E437"/>
    </row>
    <row r="438" spans="1:5" ht="12.75">
      <c r="A438" s="9"/>
      <c r="B438" s="8"/>
      <c r="C438" s="10"/>
      <c r="D438"/>
      <c r="E438"/>
    </row>
    <row r="439" spans="1:5" ht="12.75">
      <c r="A439" s="9"/>
      <c r="B439" s="8"/>
      <c r="C439" s="10"/>
      <c r="D439"/>
      <c r="E439"/>
    </row>
    <row r="440" spans="1:5" ht="12.75">
      <c r="A440" s="9"/>
      <c r="B440" s="8"/>
      <c r="C440" s="10"/>
      <c r="D440"/>
      <c r="E440"/>
    </row>
    <row r="441" spans="1:5" ht="12.75">
      <c r="A441" s="9"/>
      <c r="B441" s="8"/>
      <c r="C441" s="10"/>
      <c r="D441"/>
      <c r="E441"/>
    </row>
    <row r="442" spans="1:5" ht="12.75">
      <c r="A442" s="9"/>
      <c r="B442" s="8"/>
      <c r="C442" s="10"/>
      <c r="D442"/>
      <c r="E442"/>
    </row>
    <row r="443" spans="1:5" ht="12.75">
      <c r="A443" s="9"/>
      <c r="B443" s="8"/>
      <c r="C443" s="10"/>
      <c r="D443"/>
      <c r="E443"/>
    </row>
    <row r="444" spans="1:5" ht="12.75">
      <c r="A444" s="9"/>
      <c r="B444" s="8"/>
      <c r="C444" s="10"/>
      <c r="D444"/>
      <c r="E444"/>
    </row>
    <row r="445" spans="1:5" ht="12.75">
      <c r="A445" s="9"/>
      <c r="B445" s="8"/>
      <c r="C445" s="10"/>
      <c r="D445"/>
      <c r="E445"/>
    </row>
    <row r="446" spans="1:5" ht="12.75">
      <c r="A446" s="9"/>
      <c r="B446" s="8"/>
      <c r="C446" s="10"/>
      <c r="D446"/>
      <c r="E446"/>
    </row>
    <row r="447" spans="1:5" ht="12.75">
      <c r="A447" s="9"/>
      <c r="B447" s="8"/>
      <c r="C447" s="10"/>
      <c r="D447"/>
      <c r="E447"/>
    </row>
    <row r="448" spans="1:5" ht="12.75">
      <c r="A448" s="9"/>
      <c r="B448" s="8"/>
      <c r="C448" s="10"/>
      <c r="D448"/>
      <c r="E448"/>
    </row>
    <row r="449" spans="1:5" ht="12.75">
      <c r="A449" s="9"/>
      <c r="B449" s="8"/>
      <c r="C449" s="10"/>
      <c r="D449"/>
      <c r="E449"/>
    </row>
    <row r="450" spans="1:5" ht="12.75">
      <c r="A450" s="9"/>
      <c r="B450" s="8"/>
      <c r="C450" s="10"/>
      <c r="D450"/>
      <c r="E450"/>
    </row>
    <row r="451" spans="1:5" ht="12.75">
      <c r="A451" s="9"/>
      <c r="B451" s="8"/>
      <c r="C451" s="10"/>
      <c r="D451"/>
      <c r="E451"/>
    </row>
    <row r="452" spans="1:5" ht="12.75">
      <c r="A452" s="9"/>
      <c r="B452" s="8"/>
      <c r="C452" s="10"/>
      <c r="D452"/>
      <c r="E452"/>
    </row>
    <row r="453" spans="1:5" ht="12.75">
      <c r="A453" s="9"/>
      <c r="B453" s="8"/>
      <c r="C453" s="10"/>
      <c r="D453"/>
      <c r="E453"/>
    </row>
    <row r="454" spans="1:5" ht="12.75">
      <c r="A454" s="9"/>
      <c r="B454" s="8"/>
      <c r="C454" s="10"/>
      <c r="D454"/>
      <c r="E454"/>
    </row>
    <row r="455" spans="1:5" ht="12.75">
      <c r="A455" s="9"/>
      <c r="B455" s="8"/>
      <c r="C455" s="10"/>
      <c r="D455"/>
      <c r="E455"/>
    </row>
    <row r="456" spans="1:5" ht="12.75">
      <c r="A456" s="9"/>
      <c r="B456" s="8"/>
      <c r="C456" s="10"/>
      <c r="D456"/>
      <c r="E456"/>
    </row>
    <row r="457" spans="1:5" ht="12.75">
      <c r="A457" s="9"/>
      <c r="B457" s="8"/>
      <c r="C457" s="10"/>
      <c r="D457"/>
      <c r="E457"/>
    </row>
    <row r="458" spans="1:5" ht="12.75">
      <c r="A458" s="9"/>
      <c r="B458" s="8"/>
      <c r="C458" s="10"/>
      <c r="D458"/>
      <c r="E458"/>
    </row>
    <row r="459" spans="1:5" ht="12.75">
      <c r="A459" s="9"/>
      <c r="B459" s="8"/>
      <c r="C459" s="10"/>
      <c r="D459"/>
      <c r="E459"/>
    </row>
    <row r="460" spans="1:5" ht="12.75">
      <c r="A460" s="9"/>
      <c r="B460" s="8"/>
      <c r="C460" s="10"/>
      <c r="D460"/>
      <c r="E460"/>
    </row>
    <row r="461" spans="1:5" ht="12.75">
      <c r="A461" s="9"/>
      <c r="B461" s="8"/>
      <c r="C461" s="10"/>
      <c r="D461"/>
      <c r="E461"/>
    </row>
    <row r="462" spans="1:5" ht="12.75">
      <c r="A462" s="9"/>
      <c r="B462" s="8"/>
      <c r="C462" s="10"/>
      <c r="D462"/>
      <c r="E462"/>
    </row>
    <row r="463" spans="1:5" ht="12.75">
      <c r="A463" s="9"/>
      <c r="B463" s="8"/>
      <c r="C463" s="10"/>
      <c r="D463"/>
      <c r="E463"/>
    </row>
    <row r="464" spans="1:5" ht="12.75">
      <c r="A464" s="9"/>
      <c r="B464" s="8"/>
      <c r="C464" s="10"/>
      <c r="D464"/>
      <c r="E464"/>
    </row>
    <row r="465" spans="1:5" ht="12.75">
      <c r="A465" s="9"/>
      <c r="B465" s="8"/>
      <c r="C465" s="10"/>
      <c r="D465"/>
      <c r="E465"/>
    </row>
    <row r="466" spans="1:5" ht="12.75">
      <c r="A466" s="9"/>
      <c r="B466" s="8"/>
      <c r="C466" s="10"/>
      <c r="D466"/>
      <c r="E466"/>
    </row>
    <row r="467" spans="1:5" ht="12.75">
      <c r="A467" s="9"/>
      <c r="B467" s="8"/>
      <c r="C467" s="10"/>
      <c r="D467"/>
      <c r="E467"/>
    </row>
    <row r="468" spans="1:5" ht="12.75">
      <c r="A468" s="9"/>
      <c r="B468" s="8"/>
      <c r="C468" s="10"/>
      <c r="D468"/>
      <c r="E468"/>
    </row>
    <row r="469" spans="1:5" ht="12.75">
      <c r="A469" s="9"/>
      <c r="B469" s="8"/>
      <c r="C469" s="10"/>
      <c r="D469"/>
      <c r="E469"/>
    </row>
    <row r="470" spans="1:5" ht="12.75">
      <c r="A470" s="9"/>
      <c r="B470" s="8"/>
      <c r="C470" s="10"/>
      <c r="D470"/>
      <c r="E470"/>
    </row>
    <row r="471" spans="1:5" ht="12.75">
      <c r="A471" s="9"/>
      <c r="B471" s="8"/>
      <c r="C471" s="10"/>
      <c r="D471"/>
      <c r="E471"/>
    </row>
    <row r="472" spans="1:5" ht="12.75">
      <c r="A472" s="9"/>
      <c r="B472" s="8"/>
      <c r="C472" s="10"/>
      <c r="D472"/>
      <c r="E472"/>
    </row>
    <row r="473" spans="1:5" ht="12.75">
      <c r="A473" s="9"/>
      <c r="B473" s="8"/>
      <c r="C473" s="10"/>
      <c r="D473"/>
      <c r="E473"/>
    </row>
    <row r="474" spans="1:5" ht="12.75">
      <c r="A474" s="9"/>
      <c r="B474" s="8"/>
      <c r="C474" s="10"/>
      <c r="D474"/>
      <c r="E474"/>
    </row>
    <row r="475" spans="1:5" ht="12.75">
      <c r="A475" s="9"/>
      <c r="B475" s="8"/>
      <c r="C475" s="10"/>
      <c r="D475"/>
      <c r="E475"/>
    </row>
    <row r="476" spans="1:5" ht="12.75">
      <c r="A476" s="9"/>
      <c r="B476" s="8"/>
      <c r="C476" s="10"/>
      <c r="D476"/>
      <c r="E476"/>
    </row>
    <row r="477" spans="1:5" ht="12.75">
      <c r="A477" s="9"/>
      <c r="B477" s="8"/>
      <c r="C477" s="10"/>
      <c r="D477"/>
      <c r="E477"/>
    </row>
    <row r="478" spans="1:5" ht="12.75">
      <c r="A478" s="9"/>
      <c r="B478" s="8"/>
      <c r="C478" s="10"/>
      <c r="D478"/>
      <c r="E478"/>
    </row>
    <row r="479" spans="1:5" ht="12.75">
      <c r="A479" s="9"/>
      <c r="B479" s="8"/>
      <c r="C479" s="10"/>
      <c r="D479"/>
      <c r="E479"/>
    </row>
    <row r="480" spans="1:5" ht="12.75">
      <c r="A480" s="2"/>
      <c r="C480" s="3"/>
      <c r="D480"/>
      <c r="E480"/>
    </row>
    <row r="481" spans="1:5" ht="12.75">
      <c r="A481" s="2"/>
      <c r="C481" s="3"/>
      <c r="D481"/>
      <c r="E481"/>
    </row>
    <row r="482" spans="1:5" ht="12.75">
      <c r="A482" s="2"/>
      <c r="C482" s="3"/>
      <c r="D482"/>
      <c r="E482"/>
    </row>
    <row r="483" spans="1:5" ht="12.75">
      <c r="A483" s="2"/>
      <c r="C483" s="3"/>
      <c r="D483"/>
      <c r="E483"/>
    </row>
    <row r="484" spans="1:5" ht="12.75">
      <c r="A484" s="2"/>
      <c r="C484" s="3"/>
      <c r="D484"/>
      <c r="E484"/>
    </row>
    <row r="485" spans="1:5" ht="12.75">
      <c r="A485" s="2"/>
      <c r="C485" s="3"/>
      <c r="D485"/>
      <c r="E485"/>
    </row>
    <row r="486" spans="1:5" ht="12.75">
      <c r="A486" s="2"/>
      <c r="C486" s="3"/>
      <c r="D486"/>
      <c r="E486"/>
    </row>
    <row r="487" spans="1:5" ht="12.75">
      <c r="A487" s="2"/>
      <c r="C487" s="3"/>
      <c r="D487"/>
      <c r="E487"/>
    </row>
    <row r="488" spans="1:5" ht="12.75">
      <c r="A488" s="2"/>
      <c r="C488" s="3"/>
      <c r="D488"/>
      <c r="E488"/>
    </row>
    <row r="489" spans="1:5" ht="12.75">
      <c r="A489" s="2"/>
      <c r="C489" s="3"/>
      <c r="D489"/>
      <c r="E489"/>
    </row>
    <row r="490" spans="1:5" ht="12.75">
      <c r="A490" s="2"/>
      <c r="C490" s="3"/>
      <c r="D490"/>
      <c r="E490"/>
    </row>
    <row r="491" spans="1:5" ht="12.75">
      <c r="A491" s="2"/>
      <c r="C491" s="3"/>
      <c r="D491"/>
      <c r="E491"/>
    </row>
    <row r="492" spans="1:5" ht="12.75">
      <c r="A492" s="2"/>
      <c r="C492" s="3"/>
      <c r="D492"/>
      <c r="E492"/>
    </row>
    <row r="493" spans="1:5" ht="12.75">
      <c r="A493" s="2"/>
      <c r="C493" s="3"/>
      <c r="D493"/>
      <c r="E493"/>
    </row>
    <row r="494" spans="1:5" ht="12.75">
      <c r="A494" s="2"/>
      <c r="C494" s="3"/>
      <c r="D494"/>
      <c r="E494"/>
    </row>
    <row r="495" spans="1:5" ht="12.75">
      <c r="A495" s="2"/>
      <c r="C495" s="3"/>
      <c r="D495"/>
      <c r="E495"/>
    </row>
    <row r="496" spans="1:5" ht="12.75">
      <c r="A496" s="2"/>
      <c r="C496" s="3"/>
      <c r="D496"/>
      <c r="E496"/>
    </row>
    <row r="497" spans="1:5" ht="12.75">
      <c r="A497" s="2"/>
      <c r="C497" s="3"/>
      <c r="D497"/>
      <c r="E497"/>
    </row>
    <row r="498" spans="1:5" ht="12.75">
      <c r="A498" s="2"/>
      <c r="C498" s="3"/>
      <c r="D498"/>
      <c r="E498"/>
    </row>
    <row r="499" spans="1:5" ht="12.75">
      <c r="A499" s="2"/>
      <c r="C499" s="3"/>
      <c r="D499"/>
      <c r="E499"/>
    </row>
    <row r="500" spans="1:5" ht="12.75">
      <c r="A500" s="2"/>
      <c r="C500" s="3"/>
      <c r="D500"/>
      <c r="E500"/>
    </row>
    <row r="501" spans="1:5" ht="12.75">
      <c r="A501" s="2"/>
      <c r="C501" s="3"/>
      <c r="D501"/>
      <c r="E501"/>
    </row>
    <row r="502" spans="1:5" ht="12.75">
      <c r="A502" s="2"/>
      <c r="C502" s="3"/>
      <c r="D502"/>
      <c r="E502"/>
    </row>
    <row r="503" spans="1:5" ht="12.75">
      <c r="A503" s="2"/>
      <c r="C503" s="3"/>
      <c r="D503"/>
      <c r="E503"/>
    </row>
    <row r="504" spans="1:5" ht="12.75">
      <c r="A504" s="2"/>
      <c r="C504" s="3"/>
      <c r="D504"/>
      <c r="E504"/>
    </row>
    <row r="505" spans="1:5" ht="12.75">
      <c r="A505" s="2"/>
      <c r="C505" s="3"/>
      <c r="D505"/>
      <c r="E505"/>
    </row>
    <row r="506" spans="1:5" ht="12.75">
      <c r="A506" s="2"/>
      <c r="C506" s="3"/>
      <c r="D506"/>
      <c r="E506"/>
    </row>
    <row r="507" spans="1:5" ht="12.75">
      <c r="A507" s="2"/>
      <c r="C507" s="3"/>
      <c r="D507"/>
      <c r="E507"/>
    </row>
    <row r="508" spans="1:5" ht="12.75">
      <c r="A508" s="2"/>
      <c r="C508" s="3"/>
      <c r="D508"/>
      <c r="E508"/>
    </row>
    <row r="509" spans="1:5" ht="12.75">
      <c r="A509" s="2"/>
      <c r="C509" s="3"/>
      <c r="D509"/>
      <c r="E509"/>
    </row>
    <row r="510" spans="1:5" ht="12.75">
      <c r="A510" s="2"/>
      <c r="C510" s="3"/>
      <c r="D510"/>
      <c r="E510"/>
    </row>
    <row r="511" spans="1:5" ht="12.75">
      <c r="A511" s="2"/>
      <c r="C511" s="3"/>
      <c r="D511"/>
      <c r="E511"/>
    </row>
    <row r="512" spans="1:5" ht="12.75">
      <c r="A512" s="2"/>
      <c r="C512" s="3"/>
      <c r="D512"/>
      <c r="E512"/>
    </row>
    <row r="513" spans="1:5" ht="12.75">
      <c r="A513" s="2"/>
      <c r="C513" s="3"/>
      <c r="D513"/>
      <c r="E513"/>
    </row>
    <row r="514" spans="1:5" ht="12.75">
      <c r="A514" s="2"/>
      <c r="C514" s="3"/>
      <c r="D514"/>
      <c r="E514"/>
    </row>
    <row r="515" spans="1:5" ht="12.75">
      <c r="A515" s="2"/>
      <c r="C515" s="3"/>
      <c r="D515"/>
      <c r="E515"/>
    </row>
    <row r="516" spans="1:5" ht="12.75">
      <c r="A516" s="2"/>
      <c r="C516" s="3"/>
      <c r="D516"/>
      <c r="E516"/>
    </row>
    <row r="517" spans="1:5" ht="12.75">
      <c r="A517" s="2"/>
      <c r="C517" s="3"/>
      <c r="D517"/>
      <c r="E517"/>
    </row>
    <row r="518" spans="1:5" ht="12.75">
      <c r="A518" s="2"/>
      <c r="C518" s="3"/>
      <c r="D518"/>
      <c r="E518"/>
    </row>
    <row r="519" spans="1:5" ht="12.75">
      <c r="A519" s="2"/>
      <c r="C519" s="3"/>
      <c r="D519"/>
      <c r="E519"/>
    </row>
    <row r="520" spans="1:5" ht="12.75">
      <c r="A520" s="2"/>
      <c r="C520" s="3"/>
      <c r="D520"/>
      <c r="E520"/>
    </row>
    <row r="521" spans="1:5" ht="12.75">
      <c r="A521" s="2"/>
      <c r="C521" s="3"/>
      <c r="D521"/>
      <c r="E521"/>
    </row>
    <row r="522" spans="1:5" ht="12.75">
      <c r="A522" s="2"/>
      <c r="C522" s="3"/>
      <c r="D522"/>
      <c r="E522"/>
    </row>
    <row r="523" spans="1:5" ht="12.75">
      <c r="A523" s="2"/>
      <c r="C523" s="3"/>
      <c r="D523"/>
      <c r="E523"/>
    </row>
    <row r="524" spans="1:5" ht="12.75">
      <c r="A524" s="2"/>
      <c r="C524" s="3"/>
      <c r="D524"/>
      <c r="E524"/>
    </row>
    <row r="525" spans="1:5" ht="12.75">
      <c r="A525" s="2"/>
      <c r="C525" s="3"/>
      <c r="D525"/>
      <c r="E525"/>
    </row>
    <row r="526" spans="1:5" ht="12.75">
      <c r="A526" s="2"/>
      <c r="C526" s="3"/>
      <c r="D526"/>
      <c r="E526"/>
    </row>
    <row r="527" spans="1:5" ht="12.75">
      <c r="A527" s="2"/>
      <c r="C527" s="3"/>
      <c r="D527"/>
      <c r="E527"/>
    </row>
    <row r="528" spans="1:5" ht="12.75">
      <c r="A528" s="2"/>
      <c r="C528" s="3"/>
      <c r="D528"/>
      <c r="E528"/>
    </row>
    <row r="529" spans="1:5" ht="12.75">
      <c r="A529" s="2"/>
      <c r="C529" s="3"/>
      <c r="D529"/>
      <c r="E529"/>
    </row>
    <row r="530" spans="1:5" ht="12.75">
      <c r="A530" s="2"/>
      <c r="C530" s="3"/>
      <c r="D530"/>
      <c r="E530"/>
    </row>
    <row r="531" spans="1:5" ht="12.75">
      <c r="A531" s="2"/>
      <c r="C531" s="3"/>
      <c r="D531"/>
      <c r="E531"/>
    </row>
    <row r="532" spans="1:5" ht="12.75">
      <c r="A532" s="2"/>
      <c r="C532" s="3"/>
      <c r="D532"/>
      <c r="E532"/>
    </row>
    <row r="533" spans="1:5" ht="12.75">
      <c r="A533" s="2"/>
      <c r="C533" s="3"/>
      <c r="D533"/>
      <c r="E533"/>
    </row>
    <row r="534" spans="1:5" ht="12.75">
      <c r="A534" s="2"/>
      <c r="C534" s="3"/>
      <c r="D534"/>
      <c r="E534"/>
    </row>
    <row r="535" spans="1:5" ht="12.75">
      <c r="A535" s="2"/>
      <c r="C535" s="3"/>
      <c r="D535"/>
      <c r="E535"/>
    </row>
    <row r="536" spans="1:5" ht="12.75">
      <c r="A536" s="2"/>
      <c r="C536" s="3"/>
      <c r="D536"/>
      <c r="E536"/>
    </row>
    <row r="537" spans="1:5" ht="12.75">
      <c r="A537" s="2"/>
      <c r="C537" s="3"/>
      <c r="D537"/>
      <c r="E537"/>
    </row>
    <row r="538" spans="1:5" ht="12.75">
      <c r="A538" s="2"/>
      <c r="C538" s="3"/>
      <c r="D538"/>
      <c r="E538"/>
    </row>
    <row r="539" spans="1:5" ht="12.75">
      <c r="A539" s="2"/>
      <c r="C539" s="3"/>
      <c r="D539"/>
      <c r="E539"/>
    </row>
    <row r="540" spans="1:5" ht="12.75">
      <c r="A540" s="2"/>
      <c r="C540" s="3"/>
      <c r="D540"/>
      <c r="E540"/>
    </row>
    <row r="541" spans="1:5" ht="12.75">
      <c r="A541" s="2"/>
      <c r="C541" s="3"/>
      <c r="D541"/>
      <c r="E541"/>
    </row>
    <row r="542" spans="1:5" ht="12.75">
      <c r="A542" s="2"/>
      <c r="C542" s="3"/>
      <c r="D542"/>
      <c r="E542"/>
    </row>
    <row r="543" spans="1:5" ht="12.75">
      <c r="A543" s="2"/>
      <c r="C543" s="3"/>
      <c r="D543"/>
      <c r="E543"/>
    </row>
    <row r="544" spans="1:5" ht="12.75">
      <c r="A544" s="2"/>
      <c r="C544" s="3"/>
      <c r="D544"/>
      <c r="E544"/>
    </row>
    <row r="545" spans="1:5" ht="12.75">
      <c r="A545" s="2"/>
      <c r="C545" s="3"/>
      <c r="D545"/>
      <c r="E545"/>
    </row>
    <row r="546" spans="1:5" ht="12.75">
      <c r="A546" s="2"/>
      <c r="C546" s="3"/>
      <c r="D546"/>
      <c r="E546"/>
    </row>
    <row r="547" spans="1:5" ht="12.75">
      <c r="A547" s="2"/>
      <c r="C547" s="3"/>
      <c r="D547"/>
      <c r="E547"/>
    </row>
    <row r="548" spans="1:5" ht="12.75">
      <c r="A548" s="2"/>
      <c r="C548" s="3"/>
      <c r="D548"/>
      <c r="E548"/>
    </row>
    <row r="549" spans="1:5" ht="12.75">
      <c r="A549" s="2"/>
      <c r="C549" s="3"/>
      <c r="D549"/>
      <c r="E549"/>
    </row>
    <row r="550" spans="1:5" ht="12.75">
      <c r="A550" s="2"/>
      <c r="C550" s="3"/>
      <c r="D550"/>
      <c r="E550"/>
    </row>
    <row r="551" spans="1:5" ht="12.75">
      <c r="A551" s="2"/>
      <c r="C551" s="3"/>
      <c r="D551"/>
      <c r="E551"/>
    </row>
    <row r="552" spans="1:5" ht="12.75">
      <c r="A552" s="2"/>
      <c r="C552" s="3"/>
      <c r="D552"/>
      <c r="E552"/>
    </row>
    <row r="553" spans="1:5" ht="12.75">
      <c r="A553" s="2"/>
      <c r="C553" s="3"/>
      <c r="D553"/>
      <c r="E553"/>
    </row>
    <row r="554" spans="1:5" ht="12.75">
      <c r="A554" s="2"/>
      <c r="C554" s="3"/>
      <c r="D554"/>
      <c r="E554"/>
    </row>
    <row r="555" spans="1:5" ht="12.75">
      <c r="A555" s="2"/>
      <c r="C555" s="3"/>
      <c r="D555"/>
      <c r="E555"/>
    </row>
    <row r="556" spans="1:5" ht="12.75">
      <c r="A556" s="2"/>
      <c r="C556" s="3"/>
      <c r="D556"/>
      <c r="E556"/>
    </row>
    <row r="557" spans="1:5" ht="12.75">
      <c r="A557" s="2"/>
      <c r="C557" s="3"/>
      <c r="D557"/>
      <c r="E557"/>
    </row>
    <row r="558" spans="1:5" ht="12.75">
      <c r="A558" s="2"/>
      <c r="C558" s="3"/>
      <c r="D558"/>
      <c r="E558"/>
    </row>
    <row r="559" spans="1:5" ht="12.75">
      <c r="A559" s="2"/>
      <c r="C559" s="3"/>
      <c r="D559"/>
      <c r="E559"/>
    </row>
    <row r="560" spans="1:5" ht="12.75">
      <c r="A560" s="2"/>
      <c r="C560" s="3"/>
      <c r="D560"/>
      <c r="E560"/>
    </row>
    <row r="561" spans="1:5" ht="12.75">
      <c r="A561" s="2"/>
      <c r="C561" s="3"/>
      <c r="D561"/>
      <c r="E561"/>
    </row>
    <row r="562" spans="1:5" ht="12.75">
      <c r="A562" s="2"/>
      <c r="C562" s="3"/>
      <c r="D562"/>
      <c r="E562"/>
    </row>
    <row r="563" spans="1:5" ht="12.75">
      <c r="A563" s="2"/>
      <c r="C563" s="3"/>
      <c r="D563"/>
      <c r="E563"/>
    </row>
    <row r="564" spans="1:5" ht="12.75">
      <c r="A564" s="2"/>
      <c r="C564" s="3"/>
      <c r="D564"/>
      <c r="E564"/>
    </row>
    <row r="565" spans="1:5" ht="12.75">
      <c r="A565" s="2"/>
      <c r="C565" s="3"/>
      <c r="D565"/>
      <c r="E565"/>
    </row>
    <row r="566" spans="1:5" ht="12.75">
      <c r="A566" s="2"/>
      <c r="C566" s="3"/>
      <c r="D566"/>
      <c r="E566"/>
    </row>
    <row r="567" spans="1:5" ht="12.75">
      <c r="A567" s="2"/>
      <c r="C567" s="3"/>
      <c r="D567"/>
      <c r="E567"/>
    </row>
    <row r="568" spans="1:5" ht="12.75">
      <c r="A568" s="2"/>
      <c r="C568" s="3"/>
      <c r="D568"/>
      <c r="E568"/>
    </row>
    <row r="569" spans="1:5" ht="12.75">
      <c r="A569" s="2"/>
      <c r="C569" s="3"/>
      <c r="D569"/>
      <c r="E569"/>
    </row>
    <row r="570" spans="1:5" ht="12.75">
      <c r="A570" s="2"/>
      <c r="C570" s="3"/>
      <c r="D570"/>
      <c r="E570"/>
    </row>
    <row r="571" spans="1:5" ht="12.75">
      <c r="A571" s="2"/>
      <c r="C571" s="3"/>
      <c r="D571"/>
      <c r="E571"/>
    </row>
    <row r="572" spans="1:5" ht="12.75">
      <c r="A572" s="2"/>
      <c r="C572" s="3"/>
      <c r="D572"/>
      <c r="E572"/>
    </row>
    <row r="573" spans="1:5" ht="12.75">
      <c r="A573" s="2"/>
      <c r="C573" s="3"/>
      <c r="D573"/>
      <c r="E573"/>
    </row>
    <row r="574" spans="1:5" ht="12.75">
      <c r="A574" s="2"/>
      <c r="C574" s="3"/>
      <c r="D574"/>
      <c r="E574"/>
    </row>
    <row r="575" spans="1:5" ht="12.75">
      <c r="A575" s="2"/>
      <c r="C575" s="3"/>
      <c r="D575"/>
      <c r="E575"/>
    </row>
    <row r="576" spans="1:5" ht="12.75">
      <c r="A576" s="2"/>
      <c r="C576" s="3"/>
      <c r="D576"/>
      <c r="E576"/>
    </row>
    <row r="577" spans="1:5" ht="12.75">
      <c r="A577" s="2"/>
      <c r="C577" s="3"/>
      <c r="D577"/>
      <c r="E577"/>
    </row>
    <row r="578" spans="1:5" ht="12.75">
      <c r="A578" s="2"/>
      <c r="C578" s="3"/>
      <c r="D578"/>
      <c r="E578"/>
    </row>
    <row r="579" spans="1:5" ht="12.75">
      <c r="A579" s="2"/>
      <c r="C579" s="3"/>
      <c r="D579"/>
      <c r="E579"/>
    </row>
    <row r="580" spans="1:5" ht="12.75">
      <c r="A580" s="2"/>
      <c r="C580" s="3"/>
      <c r="D580"/>
      <c r="E580"/>
    </row>
    <row r="581" spans="1:5" ht="12.75">
      <c r="A581" s="2"/>
      <c r="C581" s="3"/>
      <c r="D581"/>
      <c r="E581"/>
    </row>
    <row r="582" spans="1:5" ht="12.75">
      <c r="A582" s="2"/>
      <c r="C582" s="3"/>
      <c r="D582"/>
      <c r="E582"/>
    </row>
    <row r="583" spans="1:5" ht="12.75">
      <c r="A583" s="2"/>
      <c r="C583" s="3"/>
      <c r="D583"/>
      <c r="E583"/>
    </row>
    <row r="584" spans="1:5" ht="12.75">
      <c r="A584" s="2"/>
      <c r="C584" s="3"/>
      <c r="D584"/>
      <c r="E584"/>
    </row>
    <row r="585" spans="1:5" ht="12.75">
      <c r="A585" s="2"/>
      <c r="C585" s="3"/>
      <c r="D585"/>
      <c r="E585"/>
    </row>
    <row r="586" spans="1:5" ht="12.75">
      <c r="A586" s="2"/>
      <c r="C586" s="3"/>
      <c r="D586"/>
      <c r="E586"/>
    </row>
    <row r="587" spans="1:5" ht="12.75">
      <c r="A587" s="2"/>
      <c r="C587" s="3"/>
      <c r="D587"/>
      <c r="E587"/>
    </row>
    <row r="588" spans="1:5" ht="12.75">
      <c r="A588" s="2"/>
      <c r="C588" s="3"/>
      <c r="D588"/>
      <c r="E588"/>
    </row>
    <row r="589" spans="1:5" ht="12.75">
      <c r="A589" s="2"/>
      <c r="C589" s="3"/>
      <c r="D589"/>
      <c r="E589"/>
    </row>
    <row r="590" spans="1:5" ht="12.75">
      <c r="A590" s="2"/>
      <c r="C590" s="3"/>
      <c r="D590"/>
      <c r="E590"/>
    </row>
    <row r="591" spans="1:5" ht="12.75">
      <c r="A591" s="2"/>
      <c r="C591" s="3"/>
      <c r="D591"/>
      <c r="E591"/>
    </row>
    <row r="592" spans="1:5" ht="12.75">
      <c r="A592" s="2"/>
      <c r="C592" s="3"/>
      <c r="D592"/>
      <c r="E592"/>
    </row>
    <row r="593" spans="1:5" ht="12.75">
      <c r="A593" s="2"/>
      <c r="C593" s="3"/>
      <c r="D593"/>
      <c r="E593"/>
    </row>
    <row r="594" spans="1:5" ht="12.75">
      <c r="A594" s="2"/>
      <c r="C594" s="3"/>
      <c r="D594"/>
      <c r="E594"/>
    </row>
    <row r="595" spans="1:5" ht="12.75">
      <c r="A595" s="2"/>
      <c r="C595" s="3"/>
      <c r="D595"/>
      <c r="E595"/>
    </row>
    <row r="596" spans="1:5" ht="12.75">
      <c r="A596" s="2"/>
      <c r="C596" s="3"/>
      <c r="D596"/>
      <c r="E596"/>
    </row>
    <row r="597" spans="1:5" ht="12.75">
      <c r="A597" s="2"/>
      <c r="C597" s="3"/>
      <c r="D597"/>
      <c r="E597"/>
    </row>
    <row r="598" spans="1:5" ht="12.75">
      <c r="A598" s="2"/>
      <c r="C598" s="3"/>
      <c r="D598"/>
      <c r="E598"/>
    </row>
    <row r="599" spans="1:5" ht="12.75">
      <c r="A599" s="2"/>
      <c r="C599" s="3"/>
      <c r="D599"/>
      <c r="E599"/>
    </row>
    <row r="600" spans="1:5" ht="12.75">
      <c r="A600" s="2"/>
      <c r="C600" s="3"/>
      <c r="D600"/>
      <c r="E600"/>
    </row>
    <row r="601" spans="1:5" ht="12.75">
      <c r="A601" s="2"/>
      <c r="C601" s="3"/>
      <c r="D601"/>
      <c r="E601"/>
    </row>
    <row r="602" spans="1:5" ht="12.75">
      <c r="A602" s="2"/>
      <c r="C602" s="3"/>
      <c r="D602"/>
      <c r="E602"/>
    </row>
    <row r="603" spans="1:5" ht="12.75">
      <c r="A603" s="2"/>
      <c r="C603" s="3"/>
      <c r="D603"/>
      <c r="E603"/>
    </row>
    <row r="604" spans="1:5" ht="12.75">
      <c r="A604" s="2"/>
      <c r="C604" s="3"/>
      <c r="D604"/>
      <c r="E604"/>
    </row>
    <row r="605" spans="1:5" ht="12.75">
      <c r="A605" s="2"/>
      <c r="C605" s="3"/>
      <c r="D605"/>
      <c r="E605"/>
    </row>
    <row r="606" spans="1:5" ht="12.75">
      <c r="A606" s="2"/>
      <c r="C606" s="3"/>
      <c r="D606"/>
      <c r="E606"/>
    </row>
    <row r="607" spans="1:5" ht="12.75">
      <c r="A607" s="2"/>
      <c r="C607" s="3"/>
      <c r="D607"/>
      <c r="E607"/>
    </row>
    <row r="608" spans="1:5" ht="12.75">
      <c r="A608" s="2"/>
      <c r="C608" s="3"/>
      <c r="D608"/>
      <c r="E608"/>
    </row>
    <row r="609" spans="1:5" ht="12.75">
      <c r="A609" s="2"/>
      <c r="C609" s="3"/>
      <c r="D609"/>
      <c r="E609"/>
    </row>
    <row r="610" spans="1:5" ht="12.75">
      <c r="A610" s="2"/>
      <c r="C610" s="3"/>
      <c r="D610"/>
      <c r="E610"/>
    </row>
    <row r="611" spans="1:5" ht="12.75">
      <c r="A611" s="2"/>
      <c r="C611" s="3"/>
      <c r="D611"/>
      <c r="E611"/>
    </row>
    <row r="612" spans="1:5" ht="12.75">
      <c r="A612" s="2"/>
      <c r="C612" s="3"/>
      <c r="D612"/>
      <c r="E612"/>
    </row>
    <row r="613" spans="1:5" ht="12.75">
      <c r="A613" s="2"/>
      <c r="C613" s="3"/>
      <c r="D613"/>
      <c r="E613"/>
    </row>
    <row r="614" spans="1:5" ht="12.75">
      <c r="A614" s="2"/>
      <c r="C614" s="3"/>
      <c r="D614"/>
      <c r="E614"/>
    </row>
    <row r="615" spans="1:5" ht="12.75">
      <c r="A615" s="2"/>
      <c r="C615" s="3"/>
      <c r="D615"/>
      <c r="E615"/>
    </row>
    <row r="616" spans="1:5" ht="12.75">
      <c r="A616" s="2"/>
      <c r="C616" s="3"/>
      <c r="D616"/>
      <c r="E616"/>
    </row>
    <row r="617" spans="1:5" ht="12.75">
      <c r="A617" s="2"/>
      <c r="C617" s="3"/>
      <c r="D617"/>
      <c r="E617"/>
    </row>
    <row r="618" spans="1:5" ht="12.75">
      <c r="A618" s="2"/>
      <c r="C618" s="3"/>
      <c r="D618"/>
      <c r="E618"/>
    </row>
    <row r="619" spans="1:5" ht="12.75">
      <c r="A619" s="2"/>
      <c r="C619" s="3"/>
      <c r="D619"/>
      <c r="E619"/>
    </row>
    <row r="620" spans="1:5" ht="12.75">
      <c r="A620" s="2"/>
      <c r="C620" s="3"/>
      <c r="D620"/>
      <c r="E620"/>
    </row>
    <row r="621" spans="4:5" ht="12.75">
      <c r="D621"/>
      <c r="E621"/>
    </row>
    <row r="622" spans="4:5" ht="12.75">
      <c r="D622"/>
      <c r="E622"/>
    </row>
    <row r="623" spans="4:5" ht="12.75">
      <c r="D623"/>
      <c r="E623"/>
    </row>
    <row r="624" spans="4:5" ht="12.75">
      <c r="D624"/>
      <c r="E624"/>
    </row>
    <row r="625" spans="4:5" ht="12.75">
      <c r="D625"/>
      <c r="E625"/>
    </row>
    <row r="626" spans="4:5" ht="12.75">
      <c r="D626"/>
      <c r="E626"/>
    </row>
    <row r="627" spans="4:5" ht="12.75">
      <c r="D627"/>
      <c r="E627"/>
    </row>
    <row r="628" spans="4:5" ht="12.75">
      <c r="D628"/>
      <c r="E628"/>
    </row>
    <row r="629" spans="1:5" ht="12.75">
      <c r="A629"/>
      <c r="D629"/>
      <c r="E629"/>
    </row>
  </sheetData>
  <sheetProtection/>
  <mergeCells count="365">
    <mergeCell ref="B385:D385"/>
    <mergeCell ref="A389:D389"/>
    <mergeCell ref="B333:D333"/>
    <mergeCell ref="B332:D332"/>
    <mergeCell ref="B328:D328"/>
    <mergeCell ref="B312:D312"/>
    <mergeCell ref="B314:D314"/>
    <mergeCell ref="B315:D315"/>
    <mergeCell ref="B327:D327"/>
    <mergeCell ref="A322:D322"/>
    <mergeCell ref="A395:C395"/>
    <mergeCell ref="D395:E395"/>
    <mergeCell ref="B330:D330"/>
    <mergeCell ref="A338:D338"/>
    <mergeCell ref="A345:D345"/>
    <mergeCell ref="B387:D387"/>
    <mergeCell ref="B379:D379"/>
    <mergeCell ref="B336:D336"/>
    <mergeCell ref="B353:D353"/>
    <mergeCell ref="B359:D359"/>
    <mergeCell ref="A316:D316"/>
    <mergeCell ref="A319:D319"/>
    <mergeCell ref="A301:D301"/>
    <mergeCell ref="B318:D318"/>
    <mergeCell ref="A306:D306"/>
    <mergeCell ref="A308:E308"/>
    <mergeCell ref="B304:D304"/>
    <mergeCell ref="A284:B284"/>
    <mergeCell ref="C284:D284"/>
    <mergeCell ref="B278:D278"/>
    <mergeCell ref="B309:D309"/>
    <mergeCell ref="A311:D311"/>
    <mergeCell ref="A313:D313"/>
    <mergeCell ref="B148:D148"/>
    <mergeCell ref="B173:D173"/>
    <mergeCell ref="B176:D176"/>
    <mergeCell ref="B166:D166"/>
    <mergeCell ref="B198:D198"/>
    <mergeCell ref="B194:D194"/>
    <mergeCell ref="B169:D169"/>
    <mergeCell ref="B172:D172"/>
    <mergeCell ref="A191:B191"/>
    <mergeCell ref="B188:D188"/>
    <mergeCell ref="B180:D180"/>
    <mergeCell ref="B231:D231"/>
    <mergeCell ref="B193:D193"/>
    <mergeCell ref="B202:D202"/>
    <mergeCell ref="B206:D206"/>
    <mergeCell ref="B207:D207"/>
    <mergeCell ref="B199:D199"/>
    <mergeCell ref="B200:D200"/>
    <mergeCell ref="B227:D227"/>
    <mergeCell ref="B228:D228"/>
    <mergeCell ref="B165:D165"/>
    <mergeCell ref="B201:D201"/>
    <mergeCell ref="C191:D191"/>
    <mergeCell ref="B177:D177"/>
    <mergeCell ref="B205:D205"/>
    <mergeCell ref="A182:B182"/>
    <mergeCell ref="B170:D170"/>
    <mergeCell ref="B174:D174"/>
    <mergeCell ref="B196:D196"/>
    <mergeCell ref="B204:D204"/>
    <mergeCell ref="B321:D321"/>
    <mergeCell ref="B244:D244"/>
    <mergeCell ref="B210:D210"/>
    <mergeCell ref="C262:D262"/>
    <mergeCell ref="B235:D235"/>
    <mergeCell ref="B252:D252"/>
    <mergeCell ref="B295:D295"/>
    <mergeCell ref="B264:D264"/>
    <mergeCell ref="B269:D269"/>
    <mergeCell ref="B249:D249"/>
    <mergeCell ref="B405:D405"/>
    <mergeCell ref="B406:D406"/>
    <mergeCell ref="B403:D403"/>
    <mergeCell ref="B404:D404"/>
    <mergeCell ref="B402:D402"/>
    <mergeCell ref="B296:D296"/>
    <mergeCell ref="B297:D297"/>
    <mergeCell ref="B384:D384"/>
    <mergeCell ref="B386:D386"/>
    <mergeCell ref="B380:D380"/>
    <mergeCell ref="B171:D171"/>
    <mergeCell ref="B197:D197"/>
    <mergeCell ref="B175:D175"/>
    <mergeCell ref="M297:N297"/>
    <mergeCell ref="B250:D250"/>
    <mergeCell ref="B265:D265"/>
    <mergeCell ref="B272:D272"/>
    <mergeCell ref="A266:D266"/>
    <mergeCell ref="B259:D259"/>
    <mergeCell ref="B261:D261"/>
    <mergeCell ref="B219:D219"/>
    <mergeCell ref="B216:D216"/>
    <mergeCell ref="B74:D74"/>
    <mergeCell ref="B211:D211"/>
    <mergeCell ref="B213:D213"/>
    <mergeCell ref="B167:D167"/>
    <mergeCell ref="B192:D192"/>
    <mergeCell ref="B164:D164"/>
    <mergeCell ref="B195:D195"/>
    <mergeCell ref="C182:D182"/>
    <mergeCell ref="B190:D190"/>
    <mergeCell ref="B183:D183"/>
    <mergeCell ref="B217:D217"/>
    <mergeCell ref="B248:D248"/>
    <mergeCell ref="B208:D208"/>
    <mergeCell ref="A247:D247"/>
    <mergeCell ref="B222:D222"/>
    <mergeCell ref="B212:D212"/>
    <mergeCell ref="B234:D234"/>
    <mergeCell ref="B224:D224"/>
    <mergeCell ref="B6:B8"/>
    <mergeCell ref="A64:B64"/>
    <mergeCell ref="A56:B56"/>
    <mergeCell ref="A45:B45"/>
    <mergeCell ref="C56:D56"/>
    <mergeCell ref="C18:D18"/>
    <mergeCell ref="C48:D48"/>
    <mergeCell ref="A61:B61"/>
    <mergeCell ref="C19:D19"/>
    <mergeCell ref="C11:D11"/>
    <mergeCell ref="A12:B12"/>
    <mergeCell ref="C27:D27"/>
    <mergeCell ref="A27:B27"/>
    <mergeCell ref="C61:D61"/>
    <mergeCell ref="C14:D14"/>
    <mergeCell ref="A36:B36"/>
    <mergeCell ref="C36:D36"/>
    <mergeCell ref="A48:B48"/>
    <mergeCell ref="C50:D50"/>
    <mergeCell ref="A3:E3"/>
    <mergeCell ref="E6:E8"/>
    <mergeCell ref="A6:A8"/>
    <mergeCell ref="C12:D12"/>
    <mergeCell ref="A4:E4"/>
    <mergeCell ref="A50:B50"/>
    <mergeCell ref="A14:B14"/>
    <mergeCell ref="A19:B19"/>
    <mergeCell ref="D6:D8"/>
    <mergeCell ref="C6:C8"/>
    <mergeCell ref="C63:D63"/>
    <mergeCell ref="B383:D383"/>
    <mergeCell ref="B334:D334"/>
    <mergeCell ref="B299:D299"/>
    <mergeCell ref="B331:D331"/>
    <mergeCell ref="B325:D325"/>
    <mergeCell ref="B71:D71"/>
    <mergeCell ref="B85:D85"/>
    <mergeCell ref="B323:D323"/>
    <mergeCell ref="B82:D82"/>
    <mergeCell ref="C64:D64"/>
    <mergeCell ref="D394:E394"/>
    <mergeCell ref="A394:C394"/>
    <mergeCell ref="B381:D381"/>
    <mergeCell ref="B99:D99"/>
    <mergeCell ref="B133:D133"/>
    <mergeCell ref="B187:D187"/>
    <mergeCell ref="B184:D184"/>
    <mergeCell ref="B388:D388"/>
    <mergeCell ref="B377:D377"/>
    <mergeCell ref="B360:D360"/>
    <mergeCell ref="B348:D348"/>
    <mergeCell ref="B349:D349"/>
    <mergeCell ref="N416:O416"/>
    <mergeCell ref="A393:C393"/>
    <mergeCell ref="B376:D376"/>
    <mergeCell ref="B354:D354"/>
    <mergeCell ref="B355:D355"/>
    <mergeCell ref="B356:D356"/>
    <mergeCell ref="B382:D382"/>
    <mergeCell ref="B374:D374"/>
    <mergeCell ref="B378:D378"/>
    <mergeCell ref="B375:D375"/>
    <mergeCell ref="B337:D337"/>
    <mergeCell ref="B350:D350"/>
    <mergeCell ref="B361:D361"/>
    <mergeCell ref="B362:D362"/>
    <mergeCell ref="B363:D363"/>
    <mergeCell ref="B351:D351"/>
    <mergeCell ref="B358:D358"/>
    <mergeCell ref="A352:D352"/>
    <mergeCell ref="B357:D357"/>
    <mergeCell ref="B341:D341"/>
    <mergeCell ref="B282:D282"/>
    <mergeCell ref="B373:D373"/>
    <mergeCell ref="B339:D339"/>
    <mergeCell ref="B346:D346"/>
    <mergeCell ref="B347:D347"/>
    <mergeCell ref="B329:D329"/>
    <mergeCell ref="B343:D343"/>
    <mergeCell ref="B344:D344"/>
    <mergeCell ref="B367:D367"/>
    <mergeCell ref="B368:D368"/>
    <mergeCell ref="B270:D270"/>
    <mergeCell ref="B335:D335"/>
    <mergeCell ref="B324:D324"/>
    <mergeCell ref="A271:D271"/>
    <mergeCell ref="B273:D273"/>
    <mergeCell ref="B275:D275"/>
    <mergeCell ref="B281:D281"/>
    <mergeCell ref="B317:D317"/>
    <mergeCell ref="A286:D286"/>
    <mergeCell ref="B294:D294"/>
    <mergeCell ref="B298:D298"/>
    <mergeCell ref="A237:D237"/>
    <mergeCell ref="B256:D256"/>
    <mergeCell ref="A245:D245"/>
    <mergeCell ref="A255:D255"/>
    <mergeCell ref="B257:D257"/>
    <mergeCell ref="B260:D260"/>
    <mergeCell ref="A108:B108"/>
    <mergeCell ref="B254:D254"/>
    <mergeCell ref="A238:E238"/>
    <mergeCell ref="B236:D236"/>
    <mergeCell ref="B223:D223"/>
    <mergeCell ref="A258:D258"/>
    <mergeCell ref="B253:D253"/>
    <mergeCell ref="B243:D243"/>
    <mergeCell ref="B220:D220"/>
    <mergeCell ref="B232:D232"/>
    <mergeCell ref="B233:D233"/>
    <mergeCell ref="B283:D283"/>
    <mergeCell ref="B277:D277"/>
    <mergeCell ref="B276:D276"/>
    <mergeCell ref="B274:D274"/>
    <mergeCell ref="B268:D268"/>
    <mergeCell ref="A262:B262"/>
    <mergeCell ref="B73:D73"/>
    <mergeCell ref="B68:D68"/>
    <mergeCell ref="C106:D106"/>
    <mergeCell ref="B168:D168"/>
    <mergeCell ref="B121:D121"/>
    <mergeCell ref="B132:D132"/>
    <mergeCell ref="B129:D129"/>
    <mergeCell ref="B126:D126"/>
    <mergeCell ref="C108:D108"/>
    <mergeCell ref="B79:D79"/>
    <mergeCell ref="B221:D221"/>
    <mergeCell ref="B143:D143"/>
    <mergeCell ref="B225:D225"/>
    <mergeCell ref="B226:D226"/>
    <mergeCell ref="B218:D218"/>
    <mergeCell ref="B251:D251"/>
    <mergeCell ref="B179:D179"/>
    <mergeCell ref="B178:D178"/>
    <mergeCell ref="C181:D181"/>
    <mergeCell ref="B203:D203"/>
    <mergeCell ref="B93:D93"/>
    <mergeCell ref="A106:B106"/>
    <mergeCell ref="B105:D105"/>
    <mergeCell ref="B101:D101"/>
    <mergeCell ref="B102:D102"/>
    <mergeCell ref="B100:D100"/>
    <mergeCell ref="B77:D77"/>
    <mergeCell ref="B76:D76"/>
    <mergeCell ref="B67:D67"/>
    <mergeCell ref="B84:D84"/>
    <mergeCell ref="B90:D90"/>
    <mergeCell ref="B163:D163"/>
    <mergeCell ref="B125:D125"/>
    <mergeCell ref="B91:D91"/>
    <mergeCell ref="B103:D103"/>
    <mergeCell ref="B95:D95"/>
    <mergeCell ref="B139:D139"/>
    <mergeCell ref="B116:D116"/>
    <mergeCell ref="B137:D137"/>
    <mergeCell ref="B65:D65"/>
    <mergeCell ref="B70:D70"/>
    <mergeCell ref="B86:D86"/>
    <mergeCell ref="B72:D72"/>
    <mergeCell ref="B83:D83"/>
    <mergeCell ref="B69:D69"/>
    <mergeCell ref="B66:D66"/>
    <mergeCell ref="B146:D146"/>
    <mergeCell ref="B87:D87"/>
    <mergeCell ref="B75:D75"/>
    <mergeCell ref="B112:D112"/>
    <mergeCell ref="B111:D111"/>
    <mergeCell ref="B88:D88"/>
    <mergeCell ref="B89:D89"/>
    <mergeCell ref="B120:D120"/>
    <mergeCell ref="B107:D107"/>
    <mergeCell ref="B118:D118"/>
    <mergeCell ref="B81:D81"/>
    <mergeCell ref="B117:D117"/>
    <mergeCell ref="B119:D119"/>
    <mergeCell ref="B128:D128"/>
    <mergeCell ref="B122:D122"/>
    <mergeCell ref="B123:D123"/>
    <mergeCell ref="B124:D124"/>
    <mergeCell ref="B110:D110"/>
    <mergeCell ref="B96:D96"/>
    <mergeCell ref="B92:D92"/>
    <mergeCell ref="B113:D113"/>
    <mergeCell ref="B130:D130"/>
    <mergeCell ref="B131:D131"/>
    <mergeCell ref="B147:D147"/>
    <mergeCell ref="B115:D115"/>
    <mergeCell ref="A155:B155"/>
    <mergeCell ref="B150:D150"/>
    <mergeCell ref="B114:D114"/>
    <mergeCell ref="B135:D135"/>
    <mergeCell ref="B153:D153"/>
    <mergeCell ref="B158:D158"/>
    <mergeCell ref="B127:D127"/>
    <mergeCell ref="B109:D109"/>
    <mergeCell ref="B134:D134"/>
    <mergeCell ref="B154:D154"/>
    <mergeCell ref="B144:D144"/>
    <mergeCell ref="B145:D145"/>
    <mergeCell ref="B151:D151"/>
    <mergeCell ref="B136:D136"/>
    <mergeCell ref="A157:B157"/>
    <mergeCell ref="B161:D161"/>
    <mergeCell ref="B140:D140"/>
    <mergeCell ref="B279:D279"/>
    <mergeCell ref="B280:D280"/>
    <mergeCell ref="A209:B209"/>
    <mergeCell ref="A189:C189"/>
    <mergeCell ref="B149:D149"/>
    <mergeCell ref="B141:D141"/>
    <mergeCell ref="B152:D152"/>
    <mergeCell ref="B159:D159"/>
    <mergeCell ref="B142:D142"/>
    <mergeCell ref="B160:D160"/>
    <mergeCell ref="C157:D157"/>
    <mergeCell ref="B138:D138"/>
    <mergeCell ref="B305:D305"/>
    <mergeCell ref="B300:D300"/>
    <mergeCell ref="B302:D302"/>
    <mergeCell ref="B303:D303"/>
    <mergeCell ref="C155:D155"/>
    <mergeCell ref="B186:D186"/>
    <mergeCell ref="B370:D370"/>
    <mergeCell ref="B371:D371"/>
    <mergeCell ref="B372:D372"/>
    <mergeCell ref="B292:D292"/>
    <mergeCell ref="B263:D263"/>
    <mergeCell ref="B364:D364"/>
    <mergeCell ref="B365:D365"/>
    <mergeCell ref="B366:D366"/>
    <mergeCell ref="B369:D369"/>
    <mergeCell ref="B287:D287"/>
    <mergeCell ref="B342:D342"/>
    <mergeCell ref="B326:D326"/>
    <mergeCell ref="B320:D320"/>
    <mergeCell ref="B310:D310"/>
    <mergeCell ref="B185:D185"/>
    <mergeCell ref="B230:D230"/>
    <mergeCell ref="B214:D214"/>
    <mergeCell ref="B229:D229"/>
    <mergeCell ref="A239:E239"/>
    <mergeCell ref="B215:D215"/>
    <mergeCell ref="B340:D340"/>
    <mergeCell ref="B289:D289"/>
    <mergeCell ref="B291:D291"/>
    <mergeCell ref="B162:D162"/>
    <mergeCell ref="B293:D293"/>
    <mergeCell ref="B288:D288"/>
    <mergeCell ref="B267:D267"/>
    <mergeCell ref="B290:D290"/>
    <mergeCell ref="C209:D209"/>
    <mergeCell ref="B246:D246"/>
  </mergeCells>
  <printOptions/>
  <pageMargins left="0.36" right="0.26" top="0.92" bottom="0.96" header="0.93" footer="1"/>
  <pageSetup fitToHeight="8" horizontalDpi="600" verticalDpi="600"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PrMSM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Borbei Terezia</dc:creator>
  <cp:keywords/>
  <dc:description/>
  <cp:lastModifiedBy>Mihaela Stan</cp:lastModifiedBy>
  <cp:lastPrinted>2022-10-20T12:09:17Z</cp:lastPrinted>
  <dcterms:created xsi:type="dcterms:W3CDTF">2014-01-24T07:25:38Z</dcterms:created>
  <dcterms:modified xsi:type="dcterms:W3CDTF">2023-02-13T12:41:58Z</dcterms:modified>
  <cp:category/>
  <cp:version/>
  <cp:contentType/>
  <cp:contentStatus/>
</cp:coreProperties>
</file>