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TRAZI + trotuare" sheetId="1" r:id="rId1"/>
    <sheet name="TROTUARE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0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Pietonala
lungime si latime variabile</t>
        </r>
      </text>
    </comment>
  </commentList>
</comments>
</file>

<file path=xl/sharedStrings.xml><?xml version="1.0" encoding="utf-8"?>
<sst xmlns="http://schemas.openxmlformats.org/spreadsheetml/2006/main" count="218" uniqueCount="157">
  <si>
    <t>Nr.
Crt.</t>
  </si>
  <si>
    <t>Denumire strada</t>
  </si>
  <si>
    <t xml:space="preserve">Lungime
(m)  </t>
  </si>
  <si>
    <t>1 DECEMBRIE 1918</t>
  </si>
  <si>
    <t>ADY ENDRE</t>
  </si>
  <si>
    <t>ALEXANDRU IOAN CUZA</t>
  </si>
  <si>
    <t>ALEXIU BERINDE</t>
  </si>
  <si>
    <t>ARINULUI</t>
  </si>
  <si>
    <t>ASTRONAUTILOR</t>
  </si>
  <si>
    <t>AUREL VLAICU</t>
  </si>
  <si>
    <t>AVRAM IANCU</t>
  </si>
  <si>
    <t>BOTIZULUI PRINCIPAL</t>
  </si>
  <si>
    <t>BRANDUSA</t>
  </si>
  <si>
    <t>C. A. ROSETTI</t>
  </si>
  <si>
    <t>C. S. ANDERCO</t>
  </si>
  <si>
    <t>CAISILOR</t>
  </si>
  <si>
    <t>CAREIULUI</t>
  </si>
  <si>
    <t>BULEVARDUL CLOSCA POD</t>
  </si>
  <si>
    <t>BULEVARDUL CLOSCA I</t>
  </si>
  <si>
    <t>CONSTANTIN BRANCOVEANU II</t>
  </si>
  <si>
    <t>CRISAN</t>
  </si>
  <si>
    <t>DARIU POP</t>
  </si>
  <si>
    <t>DECEBAL</t>
  </si>
  <si>
    <t>EROILOR</t>
  </si>
  <si>
    <t>EUGEN LOVINESCU</t>
  </si>
  <si>
    <t>FABRICII I</t>
  </si>
  <si>
    <t>PASAJ FABRICII</t>
  </si>
  <si>
    <t>GANEA</t>
  </si>
  <si>
    <t>GARA FERASTRAU</t>
  </si>
  <si>
    <t>PIAŢA GEORGE BOITOR 2</t>
  </si>
  <si>
    <t>GHEORGHE DOJA</t>
  </si>
  <si>
    <t>GHEORGHE DOJA 2</t>
  </si>
  <si>
    <t>GHEORGHE LAZAR</t>
  </si>
  <si>
    <t>GRIVITEI</t>
  </si>
  <si>
    <t>HAM JANOS</t>
  </si>
  <si>
    <t>BULEVARDUL HENRI COANDA</t>
  </si>
  <si>
    <t>HOREA</t>
  </si>
  <si>
    <t>BULEVARDUL INDEPENDENTEI</t>
  </si>
  <si>
    <t>IOAN SLAVICI</t>
  </si>
  <si>
    <t>ION BUDAI DELEANU</t>
  </si>
  <si>
    <t>BULEVARDUL ION I.C. BRATIANU</t>
  </si>
  <si>
    <t>ION VIDU</t>
  </si>
  <si>
    <t>IULIU MANIU</t>
  </si>
  <si>
    <t>PIAŢA JEAN CALVIN</t>
  </si>
  <si>
    <t>JUBILEULUI</t>
  </si>
  <si>
    <t>BULEVARDUL LALELEI</t>
  </si>
  <si>
    <t>LACRAMIOAREI</t>
  </si>
  <si>
    <t>PIAŢA LIBERTATII</t>
  </si>
  <si>
    <t>LIVIU REBREANU I</t>
  </si>
  <si>
    <t>BULEVARUL LUCIAN BLAGA I</t>
  </si>
  <si>
    <t>MARTIRILOR DEPORTATI</t>
  </si>
  <si>
    <t>PRELUNGIRE MARTIRILOR DEPORTATI</t>
  </si>
  <si>
    <t>MICU KLEIN</t>
  </si>
  <si>
    <t>MIHAI EMINESCU</t>
  </si>
  <si>
    <t>MIHAI VITEAZU</t>
  </si>
  <si>
    <t>MIHAIL KOGALNICEANU</t>
  </si>
  <si>
    <t>MILENIULUI</t>
  </si>
  <si>
    <t>MIORITEI</t>
  </si>
  <si>
    <t>MIRCEA CEL BATRAN</t>
  </si>
  <si>
    <t>BULEVARDUL MUNCII</t>
  </si>
  <si>
    <t>NICOLAE GOLESCU</t>
  </si>
  <si>
    <t>PIAŢA NICOLAE TITULESCU</t>
  </si>
  <si>
    <t>BULEVARDUL OCTAVIAN GOGA</t>
  </si>
  <si>
    <t>CALEA ODOREULUI</t>
  </si>
  <si>
    <t>OITUZ</t>
  </si>
  <si>
    <t>PANSELUTEI</t>
  </si>
  <si>
    <t>PASTRAVULUI</t>
  </si>
  <si>
    <t>PAULESTI</t>
  </si>
  <si>
    <t>PETOFI SANDOR</t>
  </si>
  <si>
    <t>PETRU BRAN</t>
  </si>
  <si>
    <t>POD DECEBAL</t>
  </si>
  <si>
    <t>POD GOLESCU</t>
  </si>
  <si>
    <t>PRAHOVA</t>
  </si>
  <si>
    <t>RETEZATULUI</t>
  </si>
  <si>
    <t>PIAŢA ROMANA</t>
  </si>
  <si>
    <t>PASAJ RUHA STEFAN</t>
  </si>
  <si>
    <t>BULEVARDUL SANATATII</t>
  </si>
  <si>
    <t>PIAŢA SOARELUI</t>
  </si>
  <si>
    <t>STEFAN CEL MARE</t>
  </si>
  <si>
    <t>BULEVARDUL TRAIAN</t>
  </si>
  <si>
    <t>BULEVARDUL TRANSILVANIA</t>
  </si>
  <si>
    <t>BULEVARDUL UNIRII</t>
  </si>
  <si>
    <t>BULEVARDUL VASILE LUCACIU</t>
  </si>
  <si>
    <t>VOLTAIRE</t>
  </si>
  <si>
    <t>WOLFENBÜTTEL</t>
  </si>
  <si>
    <t>Total:</t>
  </si>
  <si>
    <t>Lăţime
(m)</t>
  </si>
  <si>
    <t>Frecvenţa (Intervenţii/săptămână)</t>
  </si>
  <si>
    <t>OBSERVATII</t>
  </si>
  <si>
    <t>504 + 504m, Intre P.ta Libertatii - B.dul Vasile Lucaciu</t>
  </si>
  <si>
    <t>PIAŢA 25 OCTOMBRIE</t>
  </si>
  <si>
    <t>220 + 220m, Intre P.ta Libertatii - Gh. Lazar / M. Cel Batran</t>
  </si>
  <si>
    <t>CORNELIU COPOSU</t>
  </si>
  <si>
    <t>169 + 169m</t>
  </si>
  <si>
    <t>401 + 401m</t>
  </si>
  <si>
    <t>337 + 337m</t>
  </si>
  <si>
    <t>424 + 245,  245 - aferent Gădina Romei</t>
  </si>
  <si>
    <t>200 + 200m, intre Careiului - P.ta Somes</t>
  </si>
  <si>
    <t>PIATA LIBERTATII</t>
  </si>
  <si>
    <t>594 + 594 Intre P.ta Libertatii - P.ta Soarelui</t>
  </si>
  <si>
    <t>572 + 572 Intre I.C. Brateanu - Grivitei</t>
  </si>
  <si>
    <t>380 - Pta Romana trotuare</t>
  </si>
  <si>
    <t>477 + 477m, pana la P.ta Romana</t>
  </si>
  <si>
    <t>303 + 303m, rampa urcare pod</t>
  </si>
  <si>
    <t>420 + 420m</t>
  </si>
  <si>
    <t>426 + 426m</t>
  </si>
  <si>
    <t>m</t>
  </si>
  <si>
    <t>mp</t>
  </si>
  <si>
    <t>SĂPTĂMÂNĂ</t>
  </si>
  <si>
    <t>ZI</t>
  </si>
  <si>
    <t>AN</t>
  </si>
  <si>
    <t>PIAŢA EROILOR REVOLUTIEI I</t>
  </si>
  <si>
    <t>BANAT</t>
  </si>
  <si>
    <t>CORVINILOR I</t>
  </si>
  <si>
    <t>Suprafata 
Săpt.
(mp)</t>
  </si>
  <si>
    <t>Suprafață
Săpt. (mp)</t>
  </si>
  <si>
    <t>[1]</t>
  </si>
  <si>
    <t>[2]</t>
  </si>
  <si>
    <t>[3]</t>
  </si>
  <si>
    <t>[1] X [2] X [3]</t>
  </si>
  <si>
    <t>TOTAL lungime străzi:</t>
  </si>
  <si>
    <t>Suprafaţa de spălat străzi /An</t>
  </si>
  <si>
    <t>TOTAL lungime trotuare:</t>
  </si>
  <si>
    <t>Suprafaţa de spălat trotuare /An</t>
  </si>
  <si>
    <t>Total suprafaţa de spălat / An</t>
  </si>
  <si>
    <t>Denumire trotuar</t>
  </si>
  <si>
    <t>Program spălat carosabil şi trotuare din municipiul Satu Mare</t>
  </si>
  <si>
    <t>Program spălat trotuare din municipiul Satu Mare</t>
  </si>
  <si>
    <t>Anexa nr. 4 la caietul de sarcini A SERVICIULUI DE SALUBRIZARE ÎN MUNICIPIUL  SATU MARE</t>
  </si>
  <si>
    <t>BUJORULUI 1</t>
  </si>
  <si>
    <t>LUKO BELA</t>
  </si>
  <si>
    <t>PELICAN</t>
  </si>
  <si>
    <t>PORUMBEILOR</t>
  </si>
  <si>
    <t>RODNEI PRINCIPAL</t>
  </si>
  <si>
    <t xml:space="preserve">NOTĂ: Străzile asfaltate din municipiul Satu Mare care nu sunt incluse în tabelul de mai sus, vor fi           spălate de 3 ori pe an. </t>
  </si>
  <si>
    <t>PIAȚA LIBRTĂȚII</t>
  </si>
  <si>
    <t>HENRI COANDĂ</t>
  </si>
  <si>
    <t>ALEEA UNIVERSULUI</t>
  </si>
  <si>
    <t>PRAHOVEI</t>
  </si>
  <si>
    <t>CAREIULUI - PISTA BICICLETE</t>
  </si>
  <si>
    <t>CLOSCA - PISTA BICICLETE</t>
  </si>
  <si>
    <t>PIAŢA GEORGE BOITOR 1</t>
  </si>
  <si>
    <t>Suprafaţa de spălat trotuare / Săptămâna (26 spălări / an)</t>
  </si>
  <si>
    <t>Suprafaţa de spălat străzi / Săptămâna (26 spălări / an)</t>
  </si>
  <si>
    <t>Suprafaţa de spălat străzi / luna (3 spălări / an)</t>
  </si>
  <si>
    <t>Total suprafaţa de spălat / Săptămâna (26 spălări / an)</t>
  </si>
  <si>
    <t>Total suprafaţa de spălat / Zi  (3 spălări / an)</t>
  </si>
  <si>
    <t>Preşedinte:  Masculic Csaba</t>
  </si>
  <si>
    <t>`- Administrator public</t>
  </si>
  <si>
    <t>Membri:      Borbas Pal Istvan</t>
  </si>
  <si>
    <t xml:space="preserve"> - Șef Birou S.P.M.Z.V.</t>
  </si>
  <si>
    <t xml:space="preserve"> - Șef Serviciu Achiziții Publice</t>
  </si>
  <si>
    <t xml:space="preserve"> - Șef Serviciu Juridic</t>
  </si>
  <si>
    <t xml:space="preserve">                     Haidu Zsolt</t>
  </si>
  <si>
    <t xml:space="preserve">                     Bianca Mustea</t>
  </si>
  <si>
    <t xml:space="preserve">                     Szilagyi Andrea</t>
  </si>
  <si>
    <t xml:space="preserve"> - Consilier  B.S.P.M.Z.V.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</si>
</sst>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" fontId="25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43" fillId="0" borderId="0" xfId="0" applyFont="1" applyFill="1" applyBorder="1" applyAlignment="1">
      <alignment/>
    </xf>
    <xf numFmtId="0" fontId="45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2" fontId="45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" fontId="0" fillId="0" borderId="15" xfId="0" applyNumberFormat="1" applyBorder="1" applyAlignment="1">
      <alignment horizontal="center"/>
    </xf>
    <xf numFmtId="0" fontId="45" fillId="0" borderId="17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45" fillId="0" borderId="19" xfId="0" applyNumberFormat="1" applyFont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/>
    </xf>
    <xf numFmtId="1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1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" fontId="43" fillId="0" borderId="17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" fontId="45" fillId="0" borderId="2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27" fillId="0" borderId="0" xfId="55" applyFont="1" applyAlignment="1">
      <alignment horizontal="left" vertical="center"/>
      <protection/>
    </xf>
    <xf numFmtId="0" fontId="27" fillId="0" borderId="0" xfId="55" applyFont="1" applyAlignment="1">
      <alignment horizontal="left" vertical="center"/>
      <protection/>
    </xf>
    <xf numFmtId="0" fontId="28" fillId="0" borderId="0" xfId="0" applyFont="1" applyAlignment="1">
      <alignment/>
    </xf>
    <xf numFmtId="0" fontId="27" fillId="0" borderId="0" xfId="55" applyFont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Layout" zoomScale="115" zoomScalePageLayoutView="115" workbookViewId="0" topLeftCell="A136">
      <selection activeCell="C149" sqref="C149"/>
    </sheetView>
  </sheetViews>
  <sheetFormatPr defaultColWidth="9.140625" defaultRowHeight="15"/>
  <cols>
    <col min="1" max="1" width="6.28125" style="8" customWidth="1"/>
    <col min="2" max="2" width="33.421875" style="10" customWidth="1"/>
    <col min="3" max="3" width="10.8515625" style="10" customWidth="1"/>
    <col min="4" max="4" width="9.28125" style="10" customWidth="1"/>
    <col min="5" max="5" width="12.28125" style="9" customWidth="1"/>
    <col min="6" max="6" width="12.00390625" style="10" customWidth="1"/>
    <col min="7" max="7" width="0.5625" style="0" customWidth="1"/>
  </cols>
  <sheetData>
    <row r="1" spans="1:7" ht="25.5" customHeight="1">
      <c r="A1" s="80" t="s">
        <v>128</v>
      </c>
      <c r="B1" s="80"/>
      <c r="C1" s="80"/>
      <c r="D1" s="80"/>
      <c r="E1" s="80"/>
      <c r="F1" s="80"/>
      <c r="G1" s="80"/>
    </row>
    <row r="2" spans="1:7" ht="9" customHeight="1">
      <c r="A2" s="80"/>
      <c r="B2" s="80"/>
      <c r="C2" s="80"/>
      <c r="D2" s="80"/>
      <c r="E2" s="80"/>
      <c r="F2" s="80"/>
      <c r="G2" s="80"/>
    </row>
    <row r="3" spans="1:7" ht="25.5" customHeight="1" hidden="1">
      <c r="A3" s="80"/>
      <c r="B3" s="80"/>
      <c r="C3" s="80"/>
      <c r="D3" s="80"/>
      <c r="E3" s="80"/>
      <c r="F3" s="80"/>
      <c r="G3" s="80"/>
    </row>
    <row r="4" spans="1:6" ht="24" customHeight="1">
      <c r="A4" s="73" t="s">
        <v>126</v>
      </c>
      <c r="B4" s="73"/>
      <c r="C4" s="73"/>
      <c r="D4" s="73"/>
      <c r="E4" s="73"/>
      <c r="F4" s="73"/>
    </row>
    <row r="5" ht="12.75" customHeight="1"/>
    <row r="6" spans="1:6" ht="51">
      <c r="A6" s="47" t="s">
        <v>0</v>
      </c>
      <c r="B6" s="48" t="s">
        <v>1</v>
      </c>
      <c r="C6" s="49" t="s">
        <v>2</v>
      </c>
      <c r="D6" s="47" t="s">
        <v>86</v>
      </c>
      <c r="E6" s="50" t="s">
        <v>87</v>
      </c>
      <c r="F6" s="51" t="s">
        <v>115</v>
      </c>
    </row>
    <row r="7" spans="1:6" ht="25.5">
      <c r="A7" s="52"/>
      <c r="C7" s="53" t="s">
        <v>116</v>
      </c>
      <c r="D7" s="53" t="s">
        <v>117</v>
      </c>
      <c r="E7" s="53" t="s">
        <v>118</v>
      </c>
      <c r="F7" s="54" t="s">
        <v>119</v>
      </c>
    </row>
    <row r="8" spans="1:6" ht="14.25" customHeight="1">
      <c r="A8" s="22">
        <v>1</v>
      </c>
      <c r="B8" s="2" t="s">
        <v>3</v>
      </c>
      <c r="C8" s="3">
        <v>504.21</v>
      </c>
      <c r="D8" s="3">
        <v>4</v>
      </c>
      <c r="E8" s="3">
        <v>1</v>
      </c>
      <c r="F8" s="38">
        <f>ROUND(C8*D8,0)</f>
        <v>2017</v>
      </c>
    </row>
    <row r="9" spans="1:6" ht="14.25" customHeight="1">
      <c r="A9" s="22">
        <v>2</v>
      </c>
      <c r="B9" s="1" t="s">
        <v>4</v>
      </c>
      <c r="C9" s="4">
        <v>673.07</v>
      </c>
      <c r="D9" s="4">
        <v>4</v>
      </c>
      <c r="E9" s="3">
        <v>1</v>
      </c>
      <c r="F9" s="38">
        <f aca="true" t="shared" si="0" ref="F9:F69">ROUND(C9*D9,0)</f>
        <v>2692</v>
      </c>
    </row>
    <row r="10" spans="1:6" ht="14.25" customHeight="1">
      <c r="A10" s="22">
        <v>3</v>
      </c>
      <c r="B10" s="1" t="s">
        <v>5</v>
      </c>
      <c r="C10" s="4">
        <v>519.54</v>
      </c>
      <c r="D10" s="4">
        <v>4</v>
      </c>
      <c r="E10" s="3">
        <v>1</v>
      </c>
      <c r="F10" s="38">
        <f t="shared" si="0"/>
        <v>2078</v>
      </c>
    </row>
    <row r="11" spans="1:6" ht="14.25" customHeight="1">
      <c r="A11" s="22">
        <v>4</v>
      </c>
      <c r="B11" s="1" t="s">
        <v>6</v>
      </c>
      <c r="C11" s="4">
        <v>277</v>
      </c>
      <c r="D11" s="4">
        <v>4</v>
      </c>
      <c r="E11" s="3">
        <v>1</v>
      </c>
      <c r="F11" s="38">
        <f t="shared" si="0"/>
        <v>1108</v>
      </c>
    </row>
    <row r="12" spans="1:6" ht="14.25" customHeight="1">
      <c r="A12" s="22">
        <v>5</v>
      </c>
      <c r="B12" s="1" t="s">
        <v>7</v>
      </c>
      <c r="C12" s="4">
        <v>421.41</v>
      </c>
      <c r="D12" s="4">
        <v>4</v>
      </c>
      <c r="E12" s="3">
        <v>1</v>
      </c>
      <c r="F12" s="38">
        <f t="shared" si="0"/>
        <v>1686</v>
      </c>
    </row>
    <row r="13" spans="1:6" ht="14.25" customHeight="1">
      <c r="A13" s="22">
        <v>6</v>
      </c>
      <c r="B13" s="2" t="s">
        <v>8</v>
      </c>
      <c r="C13" s="4">
        <v>294</v>
      </c>
      <c r="D13" s="4">
        <v>4</v>
      </c>
      <c r="E13" s="3">
        <v>1</v>
      </c>
      <c r="F13" s="38">
        <f t="shared" si="0"/>
        <v>1176</v>
      </c>
    </row>
    <row r="14" spans="1:6" ht="14.25" customHeight="1">
      <c r="A14" s="22">
        <v>7</v>
      </c>
      <c r="B14" s="1" t="s">
        <v>9</v>
      </c>
      <c r="C14" s="4">
        <v>1050</v>
      </c>
      <c r="D14" s="4">
        <v>4</v>
      </c>
      <c r="E14" s="3">
        <v>1</v>
      </c>
      <c r="F14" s="38">
        <f t="shared" si="0"/>
        <v>4200</v>
      </c>
    </row>
    <row r="15" spans="1:6" ht="14.25" customHeight="1">
      <c r="A15" s="22">
        <v>8</v>
      </c>
      <c r="B15" s="1" t="s">
        <v>10</v>
      </c>
      <c r="C15" s="4">
        <v>896.04</v>
      </c>
      <c r="D15" s="4">
        <v>4</v>
      </c>
      <c r="E15" s="3">
        <v>1</v>
      </c>
      <c r="F15" s="38">
        <f t="shared" si="0"/>
        <v>3584</v>
      </c>
    </row>
    <row r="16" spans="1:6" ht="14.25" customHeight="1">
      <c r="A16" s="22">
        <v>9</v>
      </c>
      <c r="B16" s="2" t="s">
        <v>112</v>
      </c>
      <c r="C16" s="4">
        <v>160</v>
      </c>
      <c r="D16" s="4">
        <v>4</v>
      </c>
      <c r="E16" s="3">
        <v>1</v>
      </c>
      <c r="F16" s="38">
        <f t="shared" si="0"/>
        <v>640</v>
      </c>
    </row>
    <row r="17" spans="1:6" ht="14.25" customHeight="1">
      <c r="A17" s="22">
        <v>10</v>
      </c>
      <c r="B17" s="2" t="s">
        <v>11</v>
      </c>
      <c r="C17" s="4">
        <v>4792.32</v>
      </c>
      <c r="D17" s="4">
        <v>4</v>
      </c>
      <c r="E17" s="3">
        <v>1</v>
      </c>
      <c r="F17" s="38">
        <f t="shared" si="0"/>
        <v>19169</v>
      </c>
    </row>
    <row r="18" spans="1:6" ht="14.25" customHeight="1">
      <c r="A18" s="22">
        <v>11</v>
      </c>
      <c r="B18" s="1" t="s">
        <v>12</v>
      </c>
      <c r="C18" s="4">
        <v>618.94</v>
      </c>
      <c r="D18" s="4">
        <v>4</v>
      </c>
      <c r="E18" s="3">
        <v>1</v>
      </c>
      <c r="F18" s="38">
        <f t="shared" si="0"/>
        <v>2476</v>
      </c>
    </row>
    <row r="19" spans="1:6" ht="14.25" customHeight="1">
      <c r="A19" s="22">
        <v>12</v>
      </c>
      <c r="B19" s="1" t="s">
        <v>129</v>
      </c>
      <c r="C19" s="4">
        <v>172</v>
      </c>
      <c r="D19" s="4">
        <v>4</v>
      </c>
      <c r="E19" s="3">
        <v>1</v>
      </c>
      <c r="F19" s="38">
        <f t="shared" si="0"/>
        <v>688</v>
      </c>
    </row>
    <row r="20" spans="1:6" ht="14.25" customHeight="1">
      <c r="A20" s="22">
        <v>13</v>
      </c>
      <c r="B20" s="1" t="s">
        <v>13</v>
      </c>
      <c r="C20" s="3">
        <v>579.57</v>
      </c>
      <c r="D20" s="4">
        <v>4</v>
      </c>
      <c r="E20" s="3">
        <v>1</v>
      </c>
      <c r="F20" s="38">
        <f t="shared" si="0"/>
        <v>2318</v>
      </c>
    </row>
    <row r="21" spans="1:6" ht="14.25" customHeight="1">
      <c r="A21" s="22">
        <v>14</v>
      </c>
      <c r="B21" s="1" t="s">
        <v>14</v>
      </c>
      <c r="C21" s="4">
        <v>237.3</v>
      </c>
      <c r="D21" s="4">
        <v>4</v>
      </c>
      <c r="E21" s="3">
        <v>1</v>
      </c>
      <c r="F21" s="38">
        <f t="shared" si="0"/>
        <v>949</v>
      </c>
    </row>
    <row r="22" spans="1:6" ht="14.25" customHeight="1">
      <c r="A22" s="22">
        <v>15</v>
      </c>
      <c r="B22" s="1" t="s">
        <v>15</v>
      </c>
      <c r="C22" s="3">
        <v>309</v>
      </c>
      <c r="D22" s="4">
        <v>4</v>
      </c>
      <c r="E22" s="3">
        <v>1</v>
      </c>
      <c r="F22" s="38">
        <f t="shared" si="0"/>
        <v>1236</v>
      </c>
    </row>
    <row r="23" spans="1:6" ht="14.25" customHeight="1">
      <c r="A23" s="22">
        <v>16</v>
      </c>
      <c r="B23" s="1" t="s">
        <v>16</v>
      </c>
      <c r="C23" s="4">
        <v>3510.96</v>
      </c>
      <c r="D23" s="4">
        <v>4</v>
      </c>
      <c r="E23" s="3">
        <v>1</v>
      </c>
      <c r="F23" s="38">
        <f t="shared" si="0"/>
        <v>14044</v>
      </c>
    </row>
    <row r="24" spans="1:6" ht="14.25" customHeight="1">
      <c r="A24" s="22">
        <v>17</v>
      </c>
      <c r="B24" s="1" t="s">
        <v>17</v>
      </c>
      <c r="C24" s="4">
        <v>303</v>
      </c>
      <c r="D24" s="4">
        <v>4</v>
      </c>
      <c r="E24" s="3">
        <v>1</v>
      </c>
      <c r="F24" s="38">
        <f t="shared" si="0"/>
        <v>1212</v>
      </c>
    </row>
    <row r="25" spans="1:6" ht="14.25" customHeight="1">
      <c r="A25" s="22">
        <v>18</v>
      </c>
      <c r="B25" s="1" t="s">
        <v>18</v>
      </c>
      <c r="C25" s="4">
        <v>2340</v>
      </c>
      <c r="D25" s="4">
        <v>4</v>
      </c>
      <c r="E25" s="3">
        <v>1</v>
      </c>
      <c r="F25" s="38">
        <f t="shared" si="0"/>
        <v>9360</v>
      </c>
    </row>
    <row r="26" spans="1:6" ht="14.25" customHeight="1">
      <c r="A26" s="22">
        <v>19</v>
      </c>
      <c r="B26" s="1" t="s">
        <v>19</v>
      </c>
      <c r="C26" s="4">
        <v>103.43</v>
      </c>
      <c r="D26" s="4">
        <v>4</v>
      </c>
      <c r="E26" s="3">
        <v>1</v>
      </c>
      <c r="F26" s="38">
        <f t="shared" si="0"/>
        <v>414</v>
      </c>
    </row>
    <row r="27" spans="1:6" ht="14.25" customHeight="1">
      <c r="A27" s="22">
        <v>20</v>
      </c>
      <c r="B27" s="1" t="s">
        <v>113</v>
      </c>
      <c r="C27" s="4">
        <v>749</v>
      </c>
      <c r="D27" s="4">
        <v>4</v>
      </c>
      <c r="E27" s="3">
        <v>1</v>
      </c>
      <c r="F27" s="38">
        <f t="shared" si="0"/>
        <v>2996</v>
      </c>
    </row>
    <row r="28" spans="1:6" ht="14.25" customHeight="1">
      <c r="A28" s="22">
        <v>21</v>
      </c>
      <c r="B28" s="1" t="s">
        <v>20</v>
      </c>
      <c r="C28" s="4">
        <v>395.83</v>
      </c>
      <c r="D28" s="4">
        <v>4</v>
      </c>
      <c r="E28" s="3">
        <v>1</v>
      </c>
      <c r="F28" s="38">
        <f t="shared" si="0"/>
        <v>1583</v>
      </c>
    </row>
    <row r="29" spans="1:6" ht="14.25" customHeight="1">
      <c r="A29" s="22">
        <v>22</v>
      </c>
      <c r="B29" s="1" t="s">
        <v>21</v>
      </c>
      <c r="C29" s="4">
        <v>552.9</v>
      </c>
      <c r="D29" s="4">
        <v>4</v>
      </c>
      <c r="E29" s="3">
        <v>1</v>
      </c>
      <c r="F29" s="38">
        <f t="shared" si="0"/>
        <v>2212</v>
      </c>
    </row>
    <row r="30" spans="1:6" ht="14.25" customHeight="1">
      <c r="A30" s="22">
        <v>23</v>
      </c>
      <c r="B30" s="42" t="s">
        <v>22</v>
      </c>
      <c r="C30" s="4">
        <v>410.44</v>
      </c>
      <c r="D30" s="4">
        <v>4</v>
      </c>
      <c r="E30" s="3">
        <v>1</v>
      </c>
      <c r="F30" s="38">
        <f t="shared" si="0"/>
        <v>1642</v>
      </c>
    </row>
    <row r="31" spans="1:6" ht="14.25" customHeight="1">
      <c r="A31" s="22">
        <v>24</v>
      </c>
      <c r="B31" s="24" t="s">
        <v>111</v>
      </c>
      <c r="C31" s="41">
        <v>310.32</v>
      </c>
      <c r="D31" s="4">
        <v>4</v>
      </c>
      <c r="E31" s="3">
        <v>1</v>
      </c>
      <c r="F31" s="38">
        <f t="shared" si="0"/>
        <v>1241</v>
      </c>
    </row>
    <row r="32" spans="1:6" ht="14.25" customHeight="1">
      <c r="A32" s="22">
        <v>25</v>
      </c>
      <c r="B32" s="43" t="s">
        <v>23</v>
      </c>
      <c r="C32" s="4">
        <v>231.88</v>
      </c>
      <c r="D32" s="4">
        <v>4</v>
      </c>
      <c r="E32" s="3">
        <v>1</v>
      </c>
      <c r="F32" s="38">
        <f t="shared" si="0"/>
        <v>928</v>
      </c>
    </row>
    <row r="33" spans="1:6" ht="14.25" customHeight="1">
      <c r="A33" s="22">
        <v>26</v>
      </c>
      <c r="B33" s="1" t="s">
        <v>24</v>
      </c>
      <c r="C33" s="4">
        <v>216.38</v>
      </c>
      <c r="D33" s="4">
        <v>4</v>
      </c>
      <c r="E33" s="3">
        <v>1</v>
      </c>
      <c r="F33" s="38">
        <f t="shared" si="0"/>
        <v>866</v>
      </c>
    </row>
    <row r="34" spans="1:6" ht="14.25" customHeight="1">
      <c r="A34" s="22">
        <v>27</v>
      </c>
      <c r="B34" s="1" t="s">
        <v>25</v>
      </c>
      <c r="C34" s="4">
        <v>947</v>
      </c>
      <c r="D34" s="4">
        <v>4</v>
      </c>
      <c r="E34" s="3">
        <v>1</v>
      </c>
      <c r="F34" s="38">
        <f t="shared" si="0"/>
        <v>3788</v>
      </c>
    </row>
    <row r="35" spans="1:6" ht="14.25" customHeight="1">
      <c r="A35" s="22">
        <v>28</v>
      </c>
      <c r="B35" s="1" t="s">
        <v>26</v>
      </c>
      <c r="C35" s="4">
        <v>1133.23</v>
      </c>
      <c r="D35" s="4">
        <v>4</v>
      </c>
      <c r="E35" s="3">
        <v>1</v>
      </c>
      <c r="F35" s="38">
        <f t="shared" si="0"/>
        <v>4533</v>
      </c>
    </row>
    <row r="36" spans="1:6" ht="14.25" customHeight="1">
      <c r="A36" s="22">
        <v>29</v>
      </c>
      <c r="B36" s="2" t="s">
        <v>27</v>
      </c>
      <c r="C36" s="4">
        <v>810.55</v>
      </c>
      <c r="D36" s="4">
        <v>4</v>
      </c>
      <c r="E36" s="3">
        <v>1</v>
      </c>
      <c r="F36" s="38">
        <f t="shared" si="0"/>
        <v>3242</v>
      </c>
    </row>
    <row r="37" spans="1:6" ht="14.25" customHeight="1">
      <c r="A37" s="22">
        <v>30</v>
      </c>
      <c r="B37" s="1" t="s">
        <v>28</v>
      </c>
      <c r="C37" s="4">
        <v>414.42</v>
      </c>
      <c r="D37" s="4">
        <v>4</v>
      </c>
      <c r="E37" s="3">
        <v>1</v>
      </c>
      <c r="F37" s="38">
        <f t="shared" si="0"/>
        <v>1658</v>
      </c>
    </row>
    <row r="38" spans="1:6" ht="14.25" customHeight="1">
      <c r="A38" s="22">
        <v>31</v>
      </c>
      <c r="B38" s="1" t="s">
        <v>29</v>
      </c>
      <c r="C38" s="4">
        <v>95</v>
      </c>
      <c r="D38" s="4">
        <v>4</v>
      </c>
      <c r="E38" s="3">
        <v>1</v>
      </c>
      <c r="F38" s="38">
        <f t="shared" si="0"/>
        <v>380</v>
      </c>
    </row>
    <row r="39" spans="1:6" ht="14.25" customHeight="1">
      <c r="A39" s="22">
        <v>32</v>
      </c>
      <c r="B39" s="1" t="s">
        <v>30</v>
      </c>
      <c r="C39" s="4">
        <v>147.48</v>
      </c>
      <c r="D39" s="4">
        <v>4</v>
      </c>
      <c r="E39" s="3">
        <v>1</v>
      </c>
      <c r="F39" s="38">
        <f t="shared" si="0"/>
        <v>590</v>
      </c>
    </row>
    <row r="40" spans="1:6" ht="14.25" customHeight="1">
      <c r="A40" s="22">
        <v>33</v>
      </c>
      <c r="B40" s="2" t="s">
        <v>31</v>
      </c>
      <c r="C40" s="4">
        <v>65</v>
      </c>
      <c r="D40" s="4">
        <v>4</v>
      </c>
      <c r="E40" s="3">
        <v>1</v>
      </c>
      <c r="F40" s="38">
        <f t="shared" si="0"/>
        <v>260</v>
      </c>
    </row>
    <row r="41" spans="1:6" ht="14.25" customHeight="1">
      <c r="A41" s="22">
        <v>34</v>
      </c>
      <c r="B41" s="1" t="s">
        <v>32</v>
      </c>
      <c r="C41" s="4">
        <v>267.48</v>
      </c>
      <c r="D41" s="4">
        <v>4</v>
      </c>
      <c r="E41" s="3">
        <v>1</v>
      </c>
      <c r="F41" s="38">
        <f t="shared" si="0"/>
        <v>1070</v>
      </c>
    </row>
    <row r="42" spans="1:6" ht="14.25" customHeight="1">
      <c r="A42" s="22">
        <v>35</v>
      </c>
      <c r="B42" s="5" t="s">
        <v>33</v>
      </c>
      <c r="C42" s="6">
        <v>423.87</v>
      </c>
      <c r="D42" s="4">
        <v>4</v>
      </c>
      <c r="E42" s="3">
        <v>1</v>
      </c>
      <c r="F42" s="38">
        <f t="shared" si="0"/>
        <v>1695</v>
      </c>
    </row>
    <row r="43" spans="1:6" ht="14.25" customHeight="1">
      <c r="A43" s="22">
        <v>36</v>
      </c>
      <c r="B43" s="5" t="s">
        <v>35</v>
      </c>
      <c r="C43" s="6">
        <v>856.81</v>
      </c>
      <c r="D43" s="4">
        <v>4</v>
      </c>
      <c r="E43" s="3">
        <v>1</v>
      </c>
      <c r="F43" s="38">
        <f t="shared" si="0"/>
        <v>3427</v>
      </c>
    </row>
    <row r="44" spans="1:6" ht="14.25" customHeight="1">
      <c r="A44" s="22">
        <v>37</v>
      </c>
      <c r="B44" s="5" t="s">
        <v>36</v>
      </c>
      <c r="C44" s="6">
        <v>169.45</v>
      </c>
      <c r="D44" s="4">
        <v>4</v>
      </c>
      <c r="E44" s="3">
        <v>1</v>
      </c>
      <c r="F44" s="38">
        <f t="shared" si="0"/>
        <v>678</v>
      </c>
    </row>
    <row r="45" spans="1:6" ht="14.25" customHeight="1">
      <c r="A45" s="22">
        <v>38</v>
      </c>
      <c r="B45" s="5" t="s">
        <v>37</v>
      </c>
      <c r="C45" s="6">
        <v>974.26</v>
      </c>
      <c r="D45" s="4">
        <v>4</v>
      </c>
      <c r="E45" s="3">
        <v>1</v>
      </c>
      <c r="F45" s="38">
        <f t="shared" si="0"/>
        <v>3897</v>
      </c>
    </row>
    <row r="46" spans="1:6" ht="14.25" customHeight="1">
      <c r="A46" s="22">
        <v>39</v>
      </c>
      <c r="B46" s="5" t="s">
        <v>38</v>
      </c>
      <c r="C46" s="6">
        <v>959.39</v>
      </c>
      <c r="D46" s="4">
        <v>4</v>
      </c>
      <c r="E46" s="3">
        <v>1</v>
      </c>
      <c r="F46" s="38">
        <f t="shared" si="0"/>
        <v>3838</v>
      </c>
    </row>
    <row r="47" spans="1:6" ht="14.25" customHeight="1">
      <c r="A47" s="22">
        <v>40</v>
      </c>
      <c r="B47" s="5" t="s">
        <v>39</v>
      </c>
      <c r="C47" s="6">
        <v>79.28</v>
      </c>
      <c r="D47" s="4">
        <v>4</v>
      </c>
      <c r="E47" s="3">
        <v>1</v>
      </c>
      <c r="F47" s="38">
        <f t="shared" si="0"/>
        <v>317</v>
      </c>
    </row>
    <row r="48" spans="1:6" ht="14.25" customHeight="1">
      <c r="A48" s="22">
        <v>41</v>
      </c>
      <c r="B48" s="5" t="s">
        <v>40</v>
      </c>
      <c r="C48" s="6">
        <v>401.1348</v>
      </c>
      <c r="D48" s="4">
        <v>4</v>
      </c>
      <c r="E48" s="3">
        <v>1</v>
      </c>
      <c r="F48" s="38">
        <f t="shared" si="0"/>
        <v>1605</v>
      </c>
    </row>
    <row r="49" spans="1:6" ht="14.25" customHeight="1">
      <c r="A49" s="22">
        <v>42</v>
      </c>
      <c r="B49" s="5" t="s">
        <v>41</v>
      </c>
      <c r="C49" s="6">
        <v>332.41</v>
      </c>
      <c r="D49" s="4">
        <v>4</v>
      </c>
      <c r="E49" s="3">
        <v>1</v>
      </c>
      <c r="F49" s="38">
        <f t="shared" si="0"/>
        <v>1330</v>
      </c>
    </row>
    <row r="50" spans="1:6" ht="14.25" customHeight="1">
      <c r="A50" s="22">
        <v>43</v>
      </c>
      <c r="B50" s="5" t="s">
        <v>42</v>
      </c>
      <c r="C50" s="6">
        <v>447.68</v>
      </c>
      <c r="D50" s="4">
        <v>4</v>
      </c>
      <c r="E50" s="3">
        <v>1</v>
      </c>
      <c r="F50" s="38">
        <f t="shared" si="0"/>
        <v>1791</v>
      </c>
    </row>
    <row r="51" spans="1:6" ht="14.25" customHeight="1">
      <c r="A51" s="22">
        <v>44</v>
      </c>
      <c r="B51" s="5" t="s">
        <v>43</v>
      </c>
      <c r="C51" s="6">
        <v>336.87</v>
      </c>
      <c r="D51" s="4">
        <v>4</v>
      </c>
      <c r="E51" s="3">
        <v>1</v>
      </c>
      <c r="F51" s="38">
        <f t="shared" si="0"/>
        <v>1347</v>
      </c>
    </row>
    <row r="52" spans="1:6" ht="14.25" customHeight="1">
      <c r="A52" s="22">
        <v>45</v>
      </c>
      <c r="B52" s="5" t="s">
        <v>44</v>
      </c>
      <c r="C52" s="6">
        <v>818</v>
      </c>
      <c r="D52" s="4">
        <v>4</v>
      </c>
      <c r="E52" s="3">
        <v>1</v>
      </c>
      <c r="F52" s="38">
        <f t="shared" si="0"/>
        <v>3272</v>
      </c>
    </row>
    <row r="53" spans="1:6" ht="14.25" customHeight="1">
      <c r="A53" s="22">
        <v>46</v>
      </c>
      <c r="B53" s="5" t="s">
        <v>45</v>
      </c>
      <c r="C53" s="6">
        <v>425.71</v>
      </c>
      <c r="D53" s="4">
        <v>4</v>
      </c>
      <c r="E53" s="3">
        <v>1</v>
      </c>
      <c r="F53" s="38">
        <f t="shared" si="0"/>
        <v>1703</v>
      </c>
    </row>
    <row r="54" spans="1:6" ht="14.25" customHeight="1">
      <c r="A54" s="22">
        <v>47</v>
      </c>
      <c r="B54" s="5" t="s">
        <v>46</v>
      </c>
      <c r="C54" s="6">
        <v>840</v>
      </c>
      <c r="D54" s="4">
        <v>4</v>
      </c>
      <c r="E54" s="3">
        <v>1</v>
      </c>
      <c r="F54" s="38">
        <f t="shared" si="0"/>
        <v>3360</v>
      </c>
    </row>
    <row r="55" spans="1:6" ht="14.25" customHeight="1">
      <c r="A55" s="22">
        <v>48</v>
      </c>
      <c r="B55" s="5" t="s">
        <v>47</v>
      </c>
      <c r="C55" s="6">
        <v>652.78</v>
      </c>
      <c r="D55" s="4">
        <v>4</v>
      </c>
      <c r="E55" s="3">
        <v>1</v>
      </c>
      <c r="F55" s="38">
        <f t="shared" si="0"/>
        <v>2611</v>
      </c>
    </row>
    <row r="56" spans="1:6" ht="14.25" customHeight="1">
      <c r="A56" s="22">
        <v>49</v>
      </c>
      <c r="B56" s="5" t="s">
        <v>48</v>
      </c>
      <c r="C56" s="6">
        <v>797</v>
      </c>
      <c r="D56" s="4">
        <v>4</v>
      </c>
      <c r="E56" s="3">
        <v>1</v>
      </c>
      <c r="F56" s="38">
        <f t="shared" si="0"/>
        <v>3188</v>
      </c>
    </row>
    <row r="57" spans="1:6" ht="14.25" customHeight="1">
      <c r="A57" s="22">
        <v>50</v>
      </c>
      <c r="B57" s="5" t="s">
        <v>49</v>
      </c>
      <c r="C57" s="6">
        <v>1819</v>
      </c>
      <c r="D57" s="4">
        <v>4</v>
      </c>
      <c r="E57" s="3">
        <v>1</v>
      </c>
      <c r="F57" s="38">
        <f t="shared" si="0"/>
        <v>7276</v>
      </c>
    </row>
    <row r="58" spans="1:6" ht="14.25" customHeight="1">
      <c r="A58" s="22">
        <v>51</v>
      </c>
      <c r="B58" s="5" t="s">
        <v>130</v>
      </c>
      <c r="C58" s="6">
        <v>259</v>
      </c>
      <c r="D58" s="4">
        <v>4</v>
      </c>
      <c r="E58" s="3">
        <v>1</v>
      </c>
      <c r="F58" s="38">
        <f t="shared" si="0"/>
        <v>1036</v>
      </c>
    </row>
    <row r="59" spans="1:6" ht="14.25" customHeight="1">
      <c r="A59" s="22">
        <v>52</v>
      </c>
      <c r="B59" s="5" t="s">
        <v>50</v>
      </c>
      <c r="C59" s="6">
        <v>798.95</v>
      </c>
      <c r="D59" s="4">
        <v>4</v>
      </c>
      <c r="E59" s="3">
        <v>1</v>
      </c>
      <c r="F59" s="38">
        <f t="shared" si="0"/>
        <v>3196</v>
      </c>
    </row>
    <row r="60" spans="1:6" ht="14.25" customHeight="1">
      <c r="A60" s="22">
        <v>53</v>
      </c>
      <c r="B60" s="2" t="s">
        <v>51</v>
      </c>
      <c r="C60" s="4">
        <v>148.02</v>
      </c>
      <c r="D60" s="4">
        <v>4</v>
      </c>
      <c r="E60" s="3">
        <v>1</v>
      </c>
      <c r="F60" s="38">
        <f t="shared" si="0"/>
        <v>592</v>
      </c>
    </row>
    <row r="61" spans="1:6" ht="14.25" customHeight="1">
      <c r="A61" s="22">
        <v>54</v>
      </c>
      <c r="B61" s="5" t="s">
        <v>52</v>
      </c>
      <c r="C61" s="6">
        <v>178.69</v>
      </c>
      <c r="D61" s="4">
        <v>4</v>
      </c>
      <c r="E61" s="3">
        <v>1</v>
      </c>
      <c r="F61" s="38">
        <f t="shared" si="0"/>
        <v>715</v>
      </c>
    </row>
    <row r="62" spans="1:6" ht="14.25" customHeight="1">
      <c r="A62" s="22">
        <v>55</v>
      </c>
      <c r="B62" s="5" t="s">
        <v>53</v>
      </c>
      <c r="C62" s="6">
        <v>212.57</v>
      </c>
      <c r="D62" s="4">
        <v>4</v>
      </c>
      <c r="E62" s="3">
        <v>1</v>
      </c>
      <c r="F62" s="38">
        <f t="shared" si="0"/>
        <v>850</v>
      </c>
    </row>
    <row r="63" spans="1:6" ht="14.25" customHeight="1">
      <c r="A63" s="22">
        <v>56</v>
      </c>
      <c r="B63" s="5" t="s">
        <v>54</v>
      </c>
      <c r="C63" s="6">
        <v>497</v>
      </c>
      <c r="D63" s="4">
        <v>4</v>
      </c>
      <c r="E63" s="3">
        <v>1</v>
      </c>
      <c r="F63" s="38">
        <f t="shared" si="0"/>
        <v>1988</v>
      </c>
    </row>
    <row r="64" spans="1:6" ht="14.25" customHeight="1">
      <c r="A64" s="22">
        <v>57</v>
      </c>
      <c r="B64" s="5" t="s">
        <v>55</v>
      </c>
      <c r="C64" s="6">
        <v>222</v>
      </c>
      <c r="D64" s="4">
        <v>4</v>
      </c>
      <c r="E64" s="3">
        <v>1</v>
      </c>
      <c r="F64" s="38">
        <f t="shared" si="0"/>
        <v>888</v>
      </c>
    </row>
    <row r="65" spans="1:6" ht="14.25" customHeight="1">
      <c r="A65" s="22">
        <v>58</v>
      </c>
      <c r="B65" s="5" t="s">
        <v>56</v>
      </c>
      <c r="C65" s="6">
        <v>509.62</v>
      </c>
      <c r="D65" s="4">
        <v>4</v>
      </c>
      <c r="E65" s="3">
        <v>1</v>
      </c>
      <c r="F65" s="38">
        <f t="shared" si="0"/>
        <v>2038</v>
      </c>
    </row>
    <row r="66" spans="1:6" ht="14.25" customHeight="1">
      <c r="A66" s="22">
        <v>59</v>
      </c>
      <c r="B66" s="5" t="s">
        <v>57</v>
      </c>
      <c r="C66" s="6">
        <v>151.77</v>
      </c>
      <c r="D66" s="4">
        <v>4</v>
      </c>
      <c r="E66" s="3">
        <v>1</v>
      </c>
      <c r="F66" s="38">
        <f t="shared" si="0"/>
        <v>607</v>
      </c>
    </row>
    <row r="67" spans="1:6" ht="14.25" customHeight="1">
      <c r="A67" s="22">
        <v>60</v>
      </c>
      <c r="B67" s="5" t="s">
        <v>58</v>
      </c>
      <c r="C67" s="6">
        <v>332.3</v>
      </c>
      <c r="D67" s="4">
        <v>4</v>
      </c>
      <c r="E67" s="3">
        <v>1</v>
      </c>
      <c r="F67" s="38">
        <f t="shared" si="0"/>
        <v>1329</v>
      </c>
    </row>
    <row r="68" spans="1:6" ht="14.25" customHeight="1">
      <c r="A68" s="22">
        <v>61</v>
      </c>
      <c r="B68" s="5" t="s">
        <v>59</v>
      </c>
      <c r="C68" s="6">
        <v>821.33</v>
      </c>
      <c r="D68" s="4">
        <v>4</v>
      </c>
      <c r="E68" s="3">
        <v>1</v>
      </c>
      <c r="F68" s="38">
        <f t="shared" si="0"/>
        <v>3285</v>
      </c>
    </row>
    <row r="69" spans="1:6" ht="14.25" customHeight="1">
      <c r="A69" s="22">
        <v>62</v>
      </c>
      <c r="B69" s="5" t="s">
        <v>60</v>
      </c>
      <c r="C69" s="6">
        <v>643.72</v>
      </c>
      <c r="D69" s="4">
        <v>4</v>
      </c>
      <c r="E69" s="3">
        <v>1</v>
      </c>
      <c r="F69" s="38">
        <f t="shared" si="0"/>
        <v>2575</v>
      </c>
    </row>
    <row r="70" spans="1:6" ht="14.25" customHeight="1">
      <c r="A70" s="22">
        <v>63</v>
      </c>
      <c r="B70" s="5" t="s">
        <v>61</v>
      </c>
      <c r="C70" s="6">
        <v>737.79</v>
      </c>
      <c r="D70" s="4">
        <v>4</v>
      </c>
      <c r="E70" s="3">
        <v>1</v>
      </c>
      <c r="F70" s="38">
        <f aca="true" t="shared" si="1" ref="F70:F95">ROUND(C70*D70,0)</f>
        <v>2951</v>
      </c>
    </row>
    <row r="71" spans="1:6" ht="14.25" customHeight="1">
      <c r="A71" s="22">
        <v>64</v>
      </c>
      <c r="B71" s="5" t="s">
        <v>62</v>
      </c>
      <c r="C71" s="6">
        <v>472.04</v>
      </c>
      <c r="D71" s="4">
        <v>4</v>
      </c>
      <c r="E71" s="3">
        <v>1</v>
      </c>
      <c r="F71" s="38">
        <f t="shared" si="1"/>
        <v>1888</v>
      </c>
    </row>
    <row r="72" spans="1:6" ht="14.25" customHeight="1">
      <c r="A72" s="22">
        <v>65</v>
      </c>
      <c r="B72" s="2" t="s">
        <v>63</v>
      </c>
      <c r="C72" s="3">
        <v>1753.38</v>
      </c>
      <c r="D72" s="4">
        <v>4</v>
      </c>
      <c r="E72" s="3">
        <v>1</v>
      </c>
      <c r="F72" s="38">
        <f t="shared" si="1"/>
        <v>7014</v>
      </c>
    </row>
    <row r="73" spans="1:6" ht="14.25" customHeight="1">
      <c r="A73" s="22">
        <v>66</v>
      </c>
      <c r="B73" s="5" t="s">
        <v>64</v>
      </c>
      <c r="C73" s="6">
        <v>400.41</v>
      </c>
      <c r="D73" s="4">
        <v>4</v>
      </c>
      <c r="E73" s="3">
        <v>1</v>
      </c>
      <c r="F73" s="38">
        <f t="shared" si="1"/>
        <v>1602</v>
      </c>
    </row>
    <row r="74" spans="1:6" ht="14.25" customHeight="1">
      <c r="A74" s="22">
        <v>67</v>
      </c>
      <c r="B74" s="5" t="s">
        <v>65</v>
      </c>
      <c r="C74" s="6">
        <v>171.64</v>
      </c>
      <c r="D74" s="4">
        <v>4</v>
      </c>
      <c r="E74" s="3">
        <v>1</v>
      </c>
      <c r="F74" s="38">
        <f t="shared" si="1"/>
        <v>687</v>
      </c>
    </row>
    <row r="75" spans="1:6" ht="14.25" customHeight="1">
      <c r="A75" s="22">
        <v>68</v>
      </c>
      <c r="B75" s="1" t="s">
        <v>66</v>
      </c>
      <c r="C75" s="4">
        <v>120.55</v>
      </c>
      <c r="D75" s="4">
        <v>4</v>
      </c>
      <c r="E75" s="3">
        <v>1</v>
      </c>
      <c r="F75" s="38">
        <f t="shared" si="1"/>
        <v>482</v>
      </c>
    </row>
    <row r="76" spans="1:6" ht="14.25" customHeight="1">
      <c r="A76" s="22">
        <v>69</v>
      </c>
      <c r="B76" s="1" t="s">
        <v>67</v>
      </c>
      <c r="C76" s="4">
        <v>1309</v>
      </c>
      <c r="D76" s="4">
        <v>4</v>
      </c>
      <c r="E76" s="3">
        <v>1</v>
      </c>
      <c r="F76" s="38">
        <f t="shared" si="1"/>
        <v>5236</v>
      </c>
    </row>
    <row r="77" spans="1:6" ht="14.25" customHeight="1">
      <c r="A77" s="22">
        <v>70</v>
      </c>
      <c r="B77" s="1" t="s">
        <v>131</v>
      </c>
      <c r="C77" s="4">
        <v>206</v>
      </c>
      <c r="D77" s="4">
        <v>4</v>
      </c>
      <c r="E77" s="3">
        <v>1</v>
      </c>
      <c r="F77" s="38">
        <f t="shared" si="1"/>
        <v>824</v>
      </c>
    </row>
    <row r="78" spans="1:6" ht="14.25" customHeight="1">
      <c r="A78" s="22">
        <v>71</v>
      </c>
      <c r="B78" s="1" t="s">
        <v>68</v>
      </c>
      <c r="C78" s="4">
        <v>718.38</v>
      </c>
      <c r="D78" s="4">
        <v>4</v>
      </c>
      <c r="E78" s="3">
        <v>1</v>
      </c>
      <c r="F78" s="38">
        <f t="shared" si="1"/>
        <v>2874</v>
      </c>
    </row>
    <row r="79" spans="1:6" ht="14.25" customHeight="1">
      <c r="A79" s="22">
        <v>72</v>
      </c>
      <c r="B79" s="1" t="s">
        <v>69</v>
      </c>
      <c r="C79" s="4">
        <v>372.48</v>
      </c>
      <c r="D79" s="4">
        <v>4</v>
      </c>
      <c r="E79" s="3">
        <v>1</v>
      </c>
      <c r="F79" s="38">
        <f t="shared" si="1"/>
        <v>1490</v>
      </c>
    </row>
    <row r="80" spans="1:6" ht="14.25" customHeight="1">
      <c r="A80" s="22">
        <v>73</v>
      </c>
      <c r="B80" s="1" t="s">
        <v>70</v>
      </c>
      <c r="C80" s="4">
        <v>724.77</v>
      </c>
      <c r="D80" s="4">
        <v>4</v>
      </c>
      <c r="E80" s="3">
        <v>1</v>
      </c>
      <c r="F80" s="38">
        <f t="shared" si="1"/>
        <v>2899</v>
      </c>
    </row>
    <row r="81" spans="1:6" ht="14.25" customHeight="1">
      <c r="A81" s="22">
        <v>74</v>
      </c>
      <c r="B81" s="1" t="s">
        <v>71</v>
      </c>
      <c r="C81" s="4">
        <v>419.86</v>
      </c>
      <c r="D81" s="4">
        <v>4</v>
      </c>
      <c r="E81" s="3">
        <v>1</v>
      </c>
      <c r="F81" s="38">
        <f t="shared" si="1"/>
        <v>1679</v>
      </c>
    </row>
    <row r="82" spans="1:6" ht="14.25" customHeight="1">
      <c r="A82" s="22">
        <v>75</v>
      </c>
      <c r="B82" s="1" t="s">
        <v>132</v>
      </c>
      <c r="C82" s="4">
        <v>254</v>
      </c>
      <c r="D82" s="4">
        <v>4</v>
      </c>
      <c r="E82" s="3">
        <v>1</v>
      </c>
      <c r="F82" s="38">
        <f t="shared" si="1"/>
        <v>1016</v>
      </c>
    </row>
    <row r="83" spans="1:6" ht="14.25" customHeight="1">
      <c r="A83" s="22">
        <v>76</v>
      </c>
      <c r="B83" s="1" t="s">
        <v>72</v>
      </c>
      <c r="C83" s="44">
        <v>1212.88</v>
      </c>
      <c r="D83" s="4">
        <v>4</v>
      </c>
      <c r="E83" s="3">
        <v>1</v>
      </c>
      <c r="F83" s="38">
        <f t="shared" si="1"/>
        <v>4852</v>
      </c>
    </row>
    <row r="84" spans="1:6" ht="14.25" customHeight="1">
      <c r="A84" s="22">
        <v>77</v>
      </c>
      <c r="B84" s="1" t="s">
        <v>73</v>
      </c>
      <c r="C84" s="4">
        <v>507.09</v>
      </c>
      <c r="D84" s="4">
        <v>4</v>
      </c>
      <c r="E84" s="3">
        <v>1</v>
      </c>
      <c r="F84" s="38">
        <f t="shared" si="1"/>
        <v>2028</v>
      </c>
    </row>
    <row r="85" spans="1:6" ht="14.25" customHeight="1">
      <c r="A85" s="22">
        <v>78</v>
      </c>
      <c r="B85" s="1" t="s">
        <v>133</v>
      </c>
      <c r="C85" s="4">
        <v>919.72</v>
      </c>
      <c r="D85" s="4">
        <v>4</v>
      </c>
      <c r="E85" s="3">
        <v>1</v>
      </c>
      <c r="F85" s="38">
        <f t="shared" si="1"/>
        <v>3679</v>
      </c>
    </row>
    <row r="86" spans="1:6" ht="14.25" customHeight="1">
      <c r="A86" s="22">
        <v>79</v>
      </c>
      <c r="B86" s="2" t="s">
        <v>74</v>
      </c>
      <c r="C86" s="3">
        <v>973.19</v>
      </c>
      <c r="D86" s="4">
        <v>4</v>
      </c>
      <c r="E86" s="3">
        <v>1</v>
      </c>
      <c r="F86" s="38">
        <f t="shared" si="1"/>
        <v>3893</v>
      </c>
    </row>
    <row r="87" spans="1:6" ht="14.25" customHeight="1">
      <c r="A87" s="22">
        <v>80</v>
      </c>
      <c r="B87" s="1" t="s">
        <v>76</v>
      </c>
      <c r="C87" s="4">
        <v>902.17</v>
      </c>
      <c r="D87" s="4">
        <v>4</v>
      </c>
      <c r="E87" s="3">
        <v>1</v>
      </c>
      <c r="F87" s="38">
        <f t="shared" si="1"/>
        <v>3609</v>
      </c>
    </row>
    <row r="88" spans="1:6" ht="14.25" customHeight="1">
      <c r="A88" s="22">
        <v>81</v>
      </c>
      <c r="B88" s="1" t="s">
        <v>77</v>
      </c>
      <c r="C88" s="4">
        <v>307</v>
      </c>
      <c r="D88" s="4">
        <v>4</v>
      </c>
      <c r="E88" s="3">
        <v>1</v>
      </c>
      <c r="F88" s="38">
        <f t="shared" si="1"/>
        <v>1228</v>
      </c>
    </row>
    <row r="89" spans="1:6" ht="14.25" customHeight="1">
      <c r="A89" s="22">
        <v>82</v>
      </c>
      <c r="B89" s="1" t="s">
        <v>78</v>
      </c>
      <c r="C89" s="4">
        <v>593.82</v>
      </c>
      <c r="D89" s="4">
        <v>4</v>
      </c>
      <c r="E89" s="3">
        <v>1</v>
      </c>
      <c r="F89" s="38">
        <f t="shared" si="1"/>
        <v>2375</v>
      </c>
    </row>
    <row r="90" spans="1:6" ht="14.25" customHeight="1">
      <c r="A90" s="22">
        <v>83</v>
      </c>
      <c r="B90" s="1" t="s">
        <v>79</v>
      </c>
      <c r="C90" s="4">
        <v>572.4959</v>
      </c>
      <c r="D90" s="4">
        <v>4</v>
      </c>
      <c r="E90" s="3">
        <v>1</v>
      </c>
      <c r="F90" s="38">
        <f t="shared" si="1"/>
        <v>2290</v>
      </c>
    </row>
    <row r="91" spans="1:6" ht="14.25" customHeight="1">
      <c r="A91" s="22">
        <v>84</v>
      </c>
      <c r="B91" s="2" t="s">
        <v>80</v>
      </c>
      <c r="C91" s="3">
        <v>903.21</v>
      </c>
      <c r="D91" s="4">
        <v>4</v>
      </c>
      <c r="E91" s="3">
        <v>1</v>
      </c>
      <c r="F91" s="38">
        <f t="shared" si="1"/>
        <v>3613</v>
      </c>
    </row>
    <row r="92" spans="1:6" ht="14.25" customHeight="1">
      <c r="A92" s="22">
        <v>85</v>
      </c>
      <c r="B92" s="2" t="s">
        <v>81</v>
      </c>
      <c r="C92" s="44">
        <v>1033.52</v>
      </c>
      <c r="D92" s="4">
        <v>4</v>
      </c>
      <c r="E92" s="3">
        <v>1</v>
      </c>
      <c r="F92" s="38">
        <f t="shared" si="1"/>
        <v>4134</v>
      </c>
    </row>
    <row r="93" spans="1:6" ht="14.25" customHeight="1">
      <c r="A93" s="22">
        <v>86</v>
      </c>
      <c r="B93" s="1" t="s">
        <v>82</v>
      </c>
      <c r="C93" s="44">
        <v>1669.43</v>
      </c>
      <c r="D93" s="4">
        <v>4</v>
      </c>
      <c r="E93" s="3">
        <v>1</v>
      </c>
      <c r="F93" s="38">
        <f t="shared" si="1"/>
        <v>6678</v>
      </c>
    </row>
    <row r="94" spans="1:6" ht="14.25" customHeight="1">
      <c r="A94" s="22">
        <v>87</v>
      </c>
      <c r="B94" s="1" t="s">
        <v>83</v>
      </c>
      <c r="C94" s="4">
        <v>68</v>
      </c>
      <c r="D94" s="4">
        <v>4</v>
      </c>
      <c r="E94" s="3">
        <v>1</v>
      </c>
      <c r="F94" s="38">
        <f t="shared" si="1"/>
        <v>272</v>
      </c>
    </row>
    <row r="95" spans="1:6" ht="14.25" customHeight="1" thickBot="1">
      <c r="A95" s="22">
        <v>88</v>
      </c>
      <c r="B95" s="39" t="s">
        <v>84</v>
      </c>
      <c r="C95" s="35">
        <v>985.19</v>
      </c>
      <c r="D95" s="35">
        <v>4</v>
      </c>
      <c r="E95" s="40">
        <v>1</v>
      </c>
      <c r="F95" s="38">
        <f t="shared" si="1"/>
        <v>3941</v>
      </c>
    </row>
    <row r="96" spans="1:6" ht="15">
      <c r="A96" s="12"/>
      <c r="B96" s="55" t="s">
        <v>120</v>
      </c>
      <c r="C96" s="56">
        <f>SUM(C8:C95)</f>
        <v>57925.33069999999</v>
      </c>
      <c r="D96" s="57" t="s">
        <v>106</v>
      </c>
      <c r="E96"/>
      <c r="F96"/>
    </row>
    <row r="97" spans="1:6" ht="7.5" customHeight="1">
      <c r="A97" s="12"/>
      <c r="B97" s="58"/>
      <c r="C97" s="58"/>
      <c r="D97" s="58"/>
      <c r="E97"/>
      <c r="F97"/>
    </row>
    <row r="98" spans="1:6" ht="15">
      <c r="A98" s="74" t="s">
        <v>143</v>
      </c>
      <c r="B98" s="75"/>
      <c r="C98" s="75"/>
      <c r="D98" s="76"/>
      <c r="E98" s="59">
        <f>SUM(F8:F95)</f>
        <v>231704</v>
      </c>
      <c r="F98" s="60" t="s">
        <v>107</v>
      </c>
    </row>
    <row r="99" spans="1:6" ht="15">
      <c r="A99" s="74" t="s">
        <v>144</v>
      </c>
      <c r="B99" s="75"/>
      <c r="C99" s="75"/>
      <c r="D99" s="76"/>
      <c r="E99" s="59">
        <v>605736</v>
      </c>
      <c r="F99" s="60" t="s">
        <v>107</v>
      </c>
    </row>
    <row r="100" spans="1:6" ht="15">
      <c r="A100" s="77" t="s">
        <v>121</v>
      </c>
      <c r="B100" s="77"/>
      <c r="C100" s="77"/>
      <c r="D100" s="77"/>
      <c r="E100" s="59">
        <f>E98*26+E99*3</f>
        <v>7841512</v>
      </c>
      <c r="F100" s="60" t="s">
        <v>107</v>
      </c>
    </row>
    <row r="101" spans="1:6" ht="46.5" customHeight="1">
      <c r="A101" s="79" t="s">
        <v>134</v>
      </c>
      <c r="B101" s="79"/>
      <c r="C101" s="79"/>
      <c r="D101" s="79"/>
      <c r="E101" s="79"/>
      <c r="F101" s="79"/>
    </row>
    <row r="102" ht="15.75" customHeight="1"/>
    <row r="103" spans="1:6" ht="15">
      <c r="A103" s="78" t="s">
        <v>127</v>
      </c>
      <c r="B103" s="78"/>
      <c r="C103" s="78"/>
      <c r="D103" s="78"/>
      <c r="E103" s="78"/>
      <c r="F103" s="78"/>
    </row>
    <row r="104" ht="9.75" customHeight="1"/>
    <row r="105" spans="1:6" ht="51">
      <c r="A105" s="47" t="s">
        <v>0</v>
      </c>
      <c r="B105" s="48" t="s">
        <v>125</v>
      </c>
      <c r="C105" s="49" t="s">
        <v>2</v>
      </c>
      <c r="D105" s="47" t="s">
        <v>86</v>
      </c>
      <c r="E105" s="50" t="s">
        <v>87</v>
      </c>
      <c r="F105" s="51" t="s">
        <v>115</v>
      </c>
    </row>
    <row r="106" spans="1:6" ht="14.25" customHeight="1">
      <c r="A106" s="52"/>
      <c r="C106" s="53" t="s">
        <v>116</v>
      </c>
      <c r="D106" s="53" t="s">
        <v>117</v>
      </c>
      <c r="E106" s="53" t="s">
        <v>118</v>
      </c>
      <c r="F106" s="54" t="s">
        <v>119</v>
      </c>
    </row>
    <row r="107" spans="1:6" ht="15">
      <c r="A107" s="18">
        <v>1</v>
      </c>
      <c r="B107" s="19" t="s">
        <v>3</v>
      </c>
      <c r="C107" s="67">
        <v>1008</v>
      </c>
      <c r="D107" s="68">
        <v>2.5</v>
      </c>
      <c r="E107" s="4">
        <v>1</v>
      </c>
      <c r="F107" s="4">
        <f>C107*D107</f>
        <v>2520</v>
      </c>
    </row>
    <row r="108" spans="1:6" ht="15">
      <c r="A108" s="22">
        <v>2</v>
      </c>
      <c r="B108" s="24" t="s">
        <v>90</v>
      </c>
      <c r="C108" s="67">
        <v>1000</v>
      </c>
      <c r="D108" s="68">
        <v>6</v>
      </c>
      <c r="E108" s="4">
        <v>1</v>
      </c>
      <c r="F108" s="4">
        <f aca="true" t="shared" si="2" ref="F108:F133">C108*D108</f>
        <v>6000</v>
      </c>
    </row>
    <row r="109" spans="1:6" ht="15">
      <c r="A109" s="23">
        <v>3</v>
      </c>
      <c r="B109" s="24" t="s">
        <v>135</v>
      </c>
      <c r="C109" s="67">
        <v>653</v>
      </c>
      <c r="D109" s="68">
        <v>6</v>
      </c>
      <c r="E109" s="4">
        <v>1</v>
      </c>
      <c r="F109" s="4">
        <f t="shared" si="2"/>
        <v>3918</v>
      </c>
    </row>
    <row r="110" spans="1:6" ht="15">
      <c r="A110" s="18">
        <v>4</v>
      </c>
      <c r="B110" s="24" t="s">
        <v>34</v>
      </c>
      <c r="C110" s="67">
        <v>209</v>
      </c>
      <c r="D110" s="68">
        <v>5.5</v>
      </c>
      <c r="E110" s="4">
        <v>1</v>
      </c>
      <c r="F110" s="4">
        <f t="shared" si="2"/>
        <v>1149.5</v>
      </c>
    </row>
    <row r="111" spans="1:6" ht="15">
      <c r="A111" s="22">
        <v>5</v>
      </c>
      <c r="B111" s="24" t="s">
        <v>5</v>
      </c>
      <c r="C111" s="67">
        <v>440</v>
      </c>
      <c r="D111" s="68">
        <v>3</v>
      </c>
      <c r="E111" s="4">
        <v>1</v>
      </c>
      <c r="F111" s="4">
        <f t="shared" si="2"/>
        <v>1320</v>
      </c>
    </row>
    <row r="112" spans="1:6" ht="15">
      <c r="A112" s="23">
        <v>6</v>
      </c>
      <c r="B112" s="24" t="s">
        <v>92</v>
      </c>
      <c r="C112" s="67">
        <v>225</v>
      </c>
      <c r="D112" s="68">
        <v>3</v>
      </c>
      <c r="E112" s="4">
        <v>1</v>
      </c>
      <c r="F112" s="4">
        <f t="shared" si="2"/>
        <v>675</v>
      </c>
    </row>
    <row r="113" spans="1:6" ht="15">
      <c r="A113" s="18">
        <v>7</v>
      </c>
      <c r="B113" s="24" t="s">
        <v>36</v>
      </c>
      <c r="C113" s="67">
        <v>338</v>
      </c>
      <c r="D113" s="68">
        <v>4</v>
      </c>
      <c r="E113" s="4">
        <v>1</v>
      </c>
      <c r="F113" s="4">
        <f t="shared" si="2"/>
        <v>1352</v>
      </c>
    </row>
    <row r="114" spans="1:6" ht="15">
      <c r="A114" s="22">
        <v>8</v>
      </c>
      <c r="B114" s="24" t="s">
        <v>40</v>
      </c>
      <c r="C114" s="67">
        <v>802</v>
      </c>
      <c r="D114" s="68">
        <v>3</v>
      </c>
      <c r="E114" s="4">
        <v>1</v>
      </c>
      <c r="F114" s="4">
        <f t="shared" si="2"/>
        <v>2406</v>
      </c>
    </row>
    <row r="115" spans="1:6" ht="15">
      <c r="A115" s="23">
        <v>9</v>
      </c>
      <c r="B115" s="24" t="s">
        <v>43</v>
      </c>
      <c r="C115" s="67">
        <v>674</v>
      </c>
      <c r="D115" s="68">
        <v>2.5</v>
      </c>
      <c r="E115" s="4">
        <v>1</v>
      </c>
      <c r="F115" s="4">
        <f t="shared" si="2"/>
        <v>1685</v>
      </c>
    </row>
    <row r="116" spans="1:6" ht="15">
      <c r="A116" s="18">
        <v>10</v>
      </c>
      <c r="B116" s="24" t="s">
        <v>75</v>
      </c>
      <c r="C116" s="67">
        <v>176</v>
      </c>
      <c r="D116" s="68">
        <v>4.2</v>
      </c>
      <c r="E116" s="4">
        <v>1</v>
      </c>
      <c r="F116" s="4">
        <f t="shared" si="2"/>
        <v>739.2</v>
      </c>
    </row>
    <row r="117" spans="1:6" ht="15">
      <c r="A117" s="22">
        <v>11</v>
      </c>
      <c r="B117" s="24" t="s">
        <v>78</v>
      </c>
      <c r="C117" s="67">
        <v>1188</v>
      </c>
      <c r="D117" s="68">
        <v>2.3</v>
      </c>
      <c r="E117" s="4">
        <v>1</v>
      </c>
      <c r="F117" s="4">
        <f t="shared" si="2"/>
        <v>2732.3999999999996</v>
      </c>
    </row>
    <row r="118" spans="1:6" ht="15">
      <c r="A118" s="23">
        <v>12</v>
      </c>
      <c r="B118" s="24" t="s">
        <v>79</v>
      </c>
      <c r="C118" s="67">
        <v>1144</v>
      </c>
      <c r="D118" s="68">
        <v>3.5</v>
      </c>
      <c r="E118" s="4">
        <v>1</v>
      </c>
      <c r="F118" s="4">
        <f t="shared" si="2"/>
        <v>4004</v>
      </c>
    </row>
    <row r="119" spans="1:6" ht="15">
      <c r="A119" s="18">
        <v>13</v>
      </c>
      <c r="B119" s="24" t="s">
        <v>80</v>
      </c>
      <c r="C119" s="67">
        <v>570</v>
      </c>
      <c r="D119" s="68">
        <v>3</v>
      </c>
      <c r="E119" s="4">
        <v>1</v>
      </c>
      <c r="F119" s="4">
        <f t="shared" si="2"/>
        <v>1710</v>
      </c>
    </row>
    <row r="120" spans="1:6" ht="15">
      <c r="A120" s="22">
        <v>14</v>
      </c>
      <c r="B120" s="24" t="s">
        <v>136</v>
      </c>
      <c r="C120" s="67">
        <v>1550</v>
      </c>
      <c r="D120" s="68">
        <v>2</v>
      </c>
      <c r="E120" s="4">
        <v>1</v>
      </c>
      <c r="F120" s="4">
        <f t="shared" si="2"/>
        <v>3100</v>
      </c>
    </row>
    <row r="121" spans="1:6" ht="15">
      <c r="A121" s="23">
        <v>15</v>
      </c>
      <c r="B121" s="24" t="s">
        <v>74</v>
      </c>
      <c r="C121" s="67">
        <v>380</v>
      </c>
      <c r="D121" s="68">
        <v>2</v>
      </c>
      <c r="E121" s="4">
        <v>1</v>
      </c>
      <c r="F121" s="4">
        <f t="shared" si="2"/>
        <v>760</v>
      </c>
    </row>
    <row r="122" spans="1:6" ht="15">
      <c r="A122" s="18">
        <v>16</v>
      </c>
      <c r="B122" s="24" t="s">
        <v>70</v>
      </c>
      <c r="C122" s="67">
        <v>554</v>
      </c>
      <c r="D122" s="68">
        <v>2</v>
      </c>
      <c r="E122" s="4">
        <v>1</v>
      </c>
      <c r="F122" s="4">
        <f t="shared" si="2"/>
        <v>1108</v>
      </c>
    </row>
    <row r="123" spans="1:6" ht="15">
      <c r="A123" s="22">
        <v>17</v>
      </c>
      <c r="B123" s="24" t="s">
        <v>17</v>
      </c>
      <c r="C123" s="67">
        <v>606</v>
      </c>
      <c r="D123" s="68">
        <v>2</v>
      </c>
      <c r="E123" s="72">
        <v>1</v>
      </c>
      <c r="F123" s="4">
        <f t="shared" si="2"/>
        <v>1212</v>
      </c>
    </row>
    <row r="124" spans="1:6" ht="15">
      <c r="A124" s="23">
        <v>18</v>
      </c>
      <c r="B124" s="24" t="s">
        <v>71</v>
      </c>
      <c r="C124" s="67">
        <v>840</v>
      </c>
      <c r="D124" s="68">
        <v>3.5</v>
      </c>
      <c r="E124" s="72">
        <v>1</v>
      </c>
      <c r="F124" s="4">
        <f t="shared" si="2"/>
        <v>2940</v>
      </c>
    </row>
    <row r="125" spans="1:6" ht="15">
      <c r="A125" s="18">
        <v>19</v>
      </c>
      <c r="B125" s="24" t="s">
        <v>45</v>
      </c>
      <c r="C125" s="67">
        <v>852</v>
      </c>
      <c r="D125" s="68">
        <v>3.5</v>
      </c>
      <c r="E125" s="72">
        <v>1</v>
      </c>
      <c r="F125" s="4">
        <f t="shared" si="2"/>
        <v>2982</v>
      </c>
    </row>
    <row r="126" spans="1:6" ht="15">
      <c r="A126" s="22">
        <v>20</v>
      </c>
      <c r="B126" s="24" t="s">
        <v>137</v>
      </c>
      <c r="C126" s="67">
        <v>294</v>
      </c>
      <c r="D126" s="68">
        <v>2.8</v>
      </c>
      <c r="E126" s="72">
        <v>1</v>
      </c>
      <c r="F126" s="4">
        <f t="shared" si="2"/>
        <v>823.1999999999999</v>
      </c>
    </row>
    <row r="127" spans="1:6" ht="15">
      <c r="A127" s="23">
        <v>21</v>
      </c>
      <c r="B127" s="24" t="s">
        <v>138</v>
      </c>
      <c r="C127" s="67">
        <v>400</v>
      </c>
      <c r="D127" s="68">
        <v>2.8</v>
      </c>
      <c r="E127" s="72">
        <v>1</v>
      </c>
      <c r="F127" s="4">
        <f t="shared" si="2"/>
        <v>1120</v>
      </c>
    </row>
    <row r="128" spans="1:6" ht="15">
      <c r="A128" s="18">
        <v>22</v>
      </c>
      <c r="B128" s="24" t="s">
        <v>16</v>
      </c>
      <c r="C128" s="67">
        <v>5490</v>
      </c>
      <c r="D128" s="68">
        <v>2.5</v>
      </c>
      <c r="E128" s="72">
        <v>1</v>
      </c>
      <c r="F128" s="4">
        <f t="shared" si="2"/>
        <v>13725</v>
      </c>
    </row>
    <row r="129" spans="1:6" ht="15">
      <c r="A129" s="22">
        <v>23</v>
      </c>
      <c r="B129" s="24" t="s">
        <v>139</v>
      </c>
      <c r="C129" s="67">
        <v>5490</v>
      </c>
      <c r="D129" s="68">
        <v>1.5</v>
      </c>
      <c r="E129" s="72">
        <v>1</v>
      </c>
      <c r="F129" s="4">
        <f t="shared" si="2"/>
        <v>8235</v>
      </c>
    </row>
    <row r="130" spans="1:6" ht="15">
      <c r="A130" s="23">
        <v>24</v>
      </c>
      <c r="B130" s="24" t="s">
        <v>140</v>
      </c>
      <c r="C130" s="67">
        <v>420</v>
      </c>
      <c r="D130" s="68">
        <v>2</v>
      </c>
      <c r="E130" s="72">
        <v>1</v>
      </c>
      <c r="F130" s="4">
        <f t="shared" si="2"/>
        <v>840</v>
      </c>
    </row>
    <row r="131" spans="1:6" ht="15">
      <c r="A131" s="18">
        <v>25</v>
      </c>
      <c r="B131" s="24" t="s">
        <v>141</v>
      </c>
      <c r="C131" s="67">
        <v>190</v>
      </c>
      <c r="D131" s="68">
        <v>2.5</v>
      </c>
      <c r="E131" s="72">
        <v>1</v>
      </c>
      <c r="F131" s="4">
        <f t="shared" si="2"/>
        <v>475</v>
      </c>
    </row>
    <row r="132" spans="1:6" ht="15">
      <c r="A132" s="22">
        <v>26</v>
      </c>
      <c r="B132" s="24" t="s">
        <v>62</v>
      </c>
      <c r="C132" s="67">
        <v>944</v>
      </c>
      <c r="D132" s="68">
        <v>2.5</v>
      </c>
      <c r="E132" s="72">
        <v>1</v>
      </c>
      <c r="F132" s="4">
        <f t="shared" si="2"/>
        <v>2360</v>
      </c>
    </row>
    <row r="133" spans="1:6" ht="15">
      <c r="A133" s="23">
        <v>27</v>
      </c>
      <c r="B133" s="24" t="s">
        <v>77</v>
      </c>
      <c r="C133" s="67">
        <v>280</v>
      </c>
      <c r="D133" s="68">
        <v>2.5</v>
      </c>
      <c r="E133" s="72">
        <v>1</v>
      </c>
      <c r="F133" s="4">
        <f t="shared" si="2"/>
        <v>700</v>
      </c>
    </row>
    <row r="134" spans="1:6" ht="15.75" thickBot="1">
      <c r="A134" s="18">
        <v>28</v>
      </c>
      <c r="B134" s="69" t="s">
        <v>49</v>
      </c>
      <c r="C134" s="70">
        <v>1150</v>
      </c>
      <c r="D134" s="71">
        <v>2.5</v>
      </c>
      <c r="E134" s="35">
        <v>1</v>
      </c>
      <c r="F134" s="35">
        <f>C134*D134</f>
        <v>2875</v>
      </c>
    </row>
    <row r="135" spans="2:4" ht="15">
      <c r="B135" s="55" t="s">
        <v>122</v>
      </c>
      <c r="C135" s="56">
        <f>SUM(C107:C134)</f>
        <v>27867</v>
      </c>
      <c r="D135" s="57" t="s">
        <v>106</v>
      </c>
    </row>
    <row r="136" spans="1:6" ht="15">
      <c r="A136" s="12"/>
      <c r="E136"/>
      <c r="F136"/>
    </row>
    <row r="137" spans="1:6" ht="15">
      <c r="A137" s="74" t="s">
        <v>142</v>
      </c>
      <c r="B137" s="75"/>
      <c r="C137" s="75"/>
      <c r="D137" s="76"/>
      <c r="E137" s="59">
        <f>SUM(F107:F134)</f>
        <v>73466.29999999999</v>
      </c>
      <c r="F137" s="60" t="s">
        <v>107</v>
      </c>
    </row>
    <row r="138" spans="1:6" ht="15">
      <c r="A138" s="77" t="s">
        <v>123</v>
      </c>
      <c r="B138" s="77"/>
      <c r="C138" s="77"/>
      <c r="D138" s="77"/>
      <c r="E138" s="59">
        <f>E137*26</f>
        <v>1910123.7999999998</v>
      </c>
      <c r="F138" s="60" t="s">
        <v>107</v>
      </c>
    </row>
    <row r="139" ht="9" customHeight="1" thickBot="1"/>
    <row r="140" ht="15.75" hidden="1" thickBot="1"/>
    <row r="141" spans="1:6" ht="15">
      <c r="A141" s="81" t="s">
        <v>145</v>
      </c>
      <c r="B141" s="82"/>
      <c r="C141" s="82"/>
      <c r="D141" s="82"/>
      <c r="E141" s="61">
        <f>(E137+E98)*26</f>
        <v>7934427.8</v>
      </c>
      <c r="F141" s="62" t="s">
        <v>107</v>
      </c>
    </row>
    <row r="142" spans="1:6" ht="15">
      <c r="A142" s="83" t="s">
        <v>146</v>
      </c>
      <c r="B142" s="84"/>
      <c r="C142" s="84"/>
      <c r="D142" s="85"/>
      <c r="E142" s="59">
        <f>E99*3</f>
        <v>1817208</v>
      </c>
      <c r="F142" s="63" t="s">
        <v>107</v>
      </c>
    </row>
    <row r="143" spans="1:6" ht="15.75" thickBot="1">
      <c r="A143" s="86" t="s">
        <v>124</v>
      </c>
      <c r="B143" s="87"/>
      <c r="C143" s="87"/>
      <c r="D143" s="87"/>
      <c r="E143" s="64">
        <f>E141+E142</f>
        <v>9751635.8</v>
      </c>
      <c r="F143" s="65" t="s">
        <v>107</v>
      </c>
    </row>
    <row r="144" spans="1:6" ht="6" customHeight="1">
      <c r="A144"/>
      <c r="B144"/>
      <c r="C144"/>
      <c r="D144"/>
      <c r="E144"/>
      <c r="F144"/>
    </row>
    <row r="145" spans="1:6" ht="12.75" customHeight="1" hidden="1">
      <c r="A145"/>
      <c r="B145"/>
      <c r="C145" s="66"/>
      <c r="D145" s="66"/>
      <c r="E145"/>
      <c r="F145"/>
    </row>
    <row r="146" spans="2:5" ht="15">
      <c r="B146" s="88" t="s">
        <v>147</v>
      </c>
      <c r="C146" s="89" t="s">
        <v>148</v>
      </c>
      <c r="D146" s="89"/>
      <c r="E146" s="89"/>
    </row>
    <row r="147" spans="2:5" ht="15">
      <c r="B147" s="88"/>
      <c r="C147" s="88"/>
      <c r="D147" s="88"/>
      <c r="E147" s="90"/>
    </row>
    <row r="148" spans="2:5" ht="15">
      <c r="B148" s="88" t="s">
        <v>149</v>
      </c>
      <c r="C148" s="89" t="s">
        <v>156</v>
      </c>
      <c r="D148" s="89"/>
      <c r="E148" s="89"/>
    </row>
    <row r="149" spans="2:5" ht="15">
      <c r="B149" s="88"/>
      <c r="C149" s="88"/>
      <c r="D149" s="88"/>
      <c r="E149" s="90"/>
    </row>
    <row r="150" spans="2:5" ht="15">
      <c r="B150" s="91" t="s">
        <v>153</v>
      </c>
      <c r="C150" s="89" t="s">
        <v>150</v>
      </c>
      <c r="D150" s="89"/>
      <c r="E150" s="89"/>
    </row>
    <row r="151" spans="2:5" ht="15">
      <c r="B151" s="88"/>
      <c r="C151" s="88"/>
      <c r="D151" s="88"/>
      <c r="E151" s="90"/>
    </row>
    <row r="152" spans="2:5" ht="15">
      <c r="B152" s="91" t="s">
        <v>155</v>
      </c>
      <c r="C152" s="89" t="s">
        <v>151</v>
      </c>
      <c r="D152" s="89"/>
      <c r="E152" s="89"/>
    </row>
    <row r="153" spans="2:5" ht="15">
      <c r="B153" s="88"/>
      <c r="C153" s="88"/>
      <c r="D153" s="88"/>
      <c r="E153" s="90"/>
    </row>
    <row r="154" spans="2:5" ht="15">
      <c r="B154" s="91" t="s">
        <v>154</v>
      </c>
      <c r="C154" s="89" t="s">
        <v>152</v>
      </c>
      <c r="D154" s="89"/>
      <c r="E154" s="89"/>
    </row>
  </sheetData>
  <sheetProtection/>
  <mergeCells count="17">
    <mergeCell ref="C146:E146"/>
    <mergeCell ref="C148:E148"/>
    <mergeCell ref="C150:E150"/>
    <mergeCell ref="C152:E152"/>
    <mergeCell ref="C154:E154"/>
    <mergeCell ref="A1:G3"/>
    <mergeCell ref="A141:D141"/>
    <mergeCell ref="A142:D142"/>
    <mergeCell ref="A143:D143"/>
    <mergeCell ref="A137:D137"/>
    <mergeCell ref="A138:D138"/>
    <mergeCell ref="A4:F4"/>
    <mergeCell ref="A98:D98"/>
    <mergeCell ref="A99:D99"/>
    <mergeCell ref="A100:D100"/>
    <mergeCell ref="A103:F103"/>
    <mergeCell ref="A101:F101"/>
  </mergeCells>
  <printOptions/>
  <pageMargins left="0.7086614173228347" right="0.8854166666666666" top="0.6145833333333334" bottom="0.7480314960629921" header="0.31496062992125984" footer="0.31496062992125984"/>
  <pageSetup horizontalDpi="600" verticalDpi="600" orientation="portrait" paperSize="9" r:id="rId3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F20"/>
    </sheetView>
  </sheetViews>
  <sheetFormatPr defaultColWidth="9.140625" defaultRowHeight="15"/>
  <cols>
    <col min="2" max="2" width="30.8515625" style="0" bestFit="1" customWidth="1"/>
    <col min="5" max="5" width="14.57421875" style="0" customWidth="1"/>
    <col min="6" max="6" width="10.8515625" style="0" customWidth="1"/>
    <col min="7" max="7" width="51.57421875" style="0" bestFit="1" customWidth="1"/>
  </cols>
  <sheetData>
    <row r="1" spans="1:7" ht="38.25">
      <c r="A1" s="13" t="s">
        <v>0</v>
      </c>
      <c r="B1" s="14" t="s">
        <v>1</v>
      </c>
      <c r="C1" s="15" t="s">
        <v>2</v>
      </c>
      <c r="D1" s="15" t="s">
        <v>86</v>
      </c>
      <c r="E1" s="16" t="s">
        <v>87</v>
      </c>
      <c r="F1" s="16" t="s">
        <v>114</v>
      </c>
      <c r="G1" s="17" t="s">
        <v>88</v>
      </c>
    </row>
    <row r="2" spans="1:7" ht="15">
      <c r="A2" s="18">
        <v>1</v>
      </c>
      <c r="B2" s="19" t="s">
        <v>3</v>
      </c>
      <c r="C2" s="4">
        <v>1008</v>
      </c>
      <c r="D2" s="45">
        <v>2.5</v>
      </c>
      <c r="E2" s="4">
        <v>1</v>
      </c>
      <c r="F2" s="4">
        <f>C2*D2</f>
        <v>2520</v>
      </c>
      <c r="G2" s="21" t="s">
        <v>89</v>
      </c>
    </row>
    <row r="3" spans="1:7" ht="15">
      <c r="A3" s="22">
        <v>2</v>
      </c>
      <c r="B3" s="2" t="s">
        <v>90</v>
      </c>
      <c r="C3" s="4">
        <v>1000</v>
      </c>
      <c r="D3" s="20">
        <v>6</v>
      </c>
      <c r="E3" s="4">
        <v>1</v>
      </c>
      <c r="F3" s="4">
        <f aca="true" t="shared" si="0" ref="F3:F20">C3*D3</f>
        <v>6000</v>
      </c>
      <c r="G3" s="21"/>
    </row>
    <row r="4" spans="1:7" ht="15">
      <c r="A4" s="23">
        <v>3</v>
      </c>
      <c r="B4" s="24" t="s">
        <v>5</v>
      </c>
      <c r="C4" s="4">
        <v>440</v>
      </c>
      <c r="D4" s="20">
        <v>3</v>
      </c>
      <c r="E4" s="4">
        <v>1</v>
      </c>
      <c r="F4" s="4">
        <f t="shared" si="0"/>
        <v>1320</v>
      </c>
      <c r="G4" s="21" t="s">
        <v>91</v>
      </c>
    </row>
    <row r="5" spans="1:7" ht="15">
      <c r="A5" s="18">
        <v>4</v>
      </c>
      <c r="B5" s="2" t="s">
        <v>92</v>
      </c>
      <c r="C5" s="4">
        <v>225</v>
      </c>
      <c r="D5" s="20">
        <v>3</v>
      </c>
      <c r="E5" s="4">
        <v>1</v>
      </c>
      <c r="F5" s="4">
        <f t="shared" si="0"/>
        <v>675</v>
      </c>
      <c r="G5" s="21"/>
    </row>
    <row r="6" spans="1:7" ht="15">
      <c r="A6" s="22">
        <v>5</v>
      </c>
      <c r="B6" s="24" t="s">
        <v>34</v>
      </c>
      <c r="C6" s="4">
        <v>209</v>
      </c>
      <c r="D6" s="20">
        <v>6.5</v>
      </c>
      <c r="E6" s="4">
        <v>1</v>
      </c>
      <c r="F6" s="4">
        <f t="shared" si="0"/>
        <v>1358.5</v>
      </c>
      <c r="G6" s="21"/>
    </row>
    <row r="7" spans="1:7" ht="15">
      <c r="A7" s="23">
        <v>6</v>
      </c>
      <c r="B7" s="24" t="s">
        <v>36</v>
      </c>
      <c r="C7" s="4">
        <v>338</v>
      </c>
      <c r="D7" s="20">
        <v>4.8</v>
      </c>
      <c r="E7" s="4">
        <v>1</v>
      </c>
      <c r="F7" s="4">
        <f t="shared" si="0"/>
        <v>1622.3999999999999</v>
      </c>
      <c r="G7" s="21" t="s">
        <v>93</v>
      </c>
    </row>
    <row r="8" spans="1:7" ht="15">
      <c r="A8" s="18">
        <v>7</v>
      </c>
      <c r="B8" s="24" t="s">
        <v>40</v>
      </c>
      <c r="C8" s="4">
        <v>802</v>
      </c>
      <c r="D8" s="20">
        <v>3.3</v>
      </c>
      <c r="E8" s="4">
        <v>1</v>
      </c>
      <c r="F8" s="4">
        <f t="shared" si="0"/>
        <v>2646.6</v>
      </c>
      <c r="G8" s="21" t="s">
        <v>94</v>
      </c>
    </row>
    <row r="9" spans="1:7" ht="15">
      <c r="A9" s="22">
        <v>8</v>
      </c>
      <c r="B9" s="24" t="s">
        <v>43</v>
      </c>
      <c r="C9" s="4">
        <v>674</v>
      </c>
      <c r="D9" s="20">
        <v>2.5</v>
      </c>
      <c r="E9" s="4">
        <v>1</v>
      </c>
      <c r="F9" s="4">
        <f t="shared" si="0"/>
        <v>1685</v>
      </c>
      <c r="G9" s="21" t="s">
        <v>95</v>
      </c>
    </row>
    <row r="10" spans="1:7" ht="15">
      <c r="A10" s="23">
        <v>9</v>
      </c>
      <c r="B10" s="24" t="s">
        <v>75</v>
      </c>
      <c r="C10" s="4">
        <v>176</v>
      </c>
      <c r="D10" s="20">
        <v>4.2</v>
      </c>
      <c r="E10" s="4">
        <v>1</v>
      </c>
      <c r="F10" s="4">
        <f t="shared" si="0"/>
        <v>739.2</v>
      </c>
      <c r="G10" s="21"/>
    </row>
    <row r="11" spans="1:7" ht="15">
      <c r="A11" s="18">
        <v>10</v>
      </c>
      <c r="B11" s="24" t="s">
        <v>33</v>
      </c>
      <c r="C11" s="4">
        <v>669</v>
      </c>
      <c r="D11" s="20">
        <v>3</v>
      </c>
      <c r="E11" s="4">
        <v>1</v>
      </c>
      <c r="F11" s="4">
        <f t="shared" si="0"/>
        <v>2007</v>
      </c>
      <c r="G11" s="21" t="s">
        <v>96</v>
      </c>
    </row>
    <row r="12" spans="1:7" ht="15">
      <c r="A12" s="22">
        <v>11</v>
      </c>
      <c r="B12" s="1" t="s">
        <v>72</v>
      </c>
      <c r="C12" s="4">
        <v>400</v>
      </c>
      <c r="D12" s="20">
        <v>2.8</v>
      </c>
      <c r="E12" s="4">
        <v>1</v>
      </c>
      <c r="F12" s="4">
        <f>C12*D12</f>
        <v>1120</v>
      </c>
      <c r="G12" s="21" t="s">
        <v>97</v>
      </c>
    </row>
    <row r="13" spans="1:7" ht="15">
      <c r="A13" s="23">
        <v>12</v>
      </c>
      <c r="B13" s="1" t="s">
        <v>98</v>
      </c>
      <c r="C13" s="4">
        <v>653</v>
      </c>
      <c r="D13" s="20">
        <v>6</v>
      </c>
      <c r="E13" s="4">
        <v>1</v>
      </c>
      <c r="F13" s="4">
        <f>C13*D13</f>
        <v>3918</v>
      </c>
      <c r="G13" s="21"/>
    </row>
    <row r="14" spans="1:7" ht="15">
      <c r="A14" s="18">
        <v>13</v>
      </c>
      <c r="B14" s="7" t="s">
        <v>78</v>
      </c>
      <c r="C14" s="4">
        <v>1188</v>
      </c>
      <c r="D14" s="20">
        <v>3</v>
      </c>
      <c r="E14" s="4">
        <v>1</v>
      </c>
      <c r="F14" s="4">
        <f t="shared" si="0"/>
        <v>3564</v>
      </c>
      <c r="G14" s="21" t="s">
        <v>99</v>
      </c>
    </row>
    <row r="15" spans="1:7" ht="15">
      <c r="A15" s="22">
        <v>14</v>
      </c>
      <c r="B15" s="7" t="s">
        <v>79</v>
      </c>
      <c r="C15" s="4">
        <v>1144</v>
      </c>
      <c r="D15" s="20">
        <v>3.5</v>
      </c>
      <c r="E15" s="4">
        <v>1</v>
      </c>
      <c r="F15" s="4">
        <f t="shared" si="0"/>
        <v>4004</v>
      </c>
      <c r="G15" s="21" t="s">
        <v>100</v>
      </c>
    </row>
    <row r="16" spans="1:7" ht="15">
      <c r="A16" s="23">
        <v>15</v>
      </c>
      <c r="B16" s="24" t="s">
        <v>74</v>
      </c>
      <c r="C16" s="4">
        <v>380</v>
      </c>
      <c r="D16" s="20">
        <v>2.5</v>
      </c>
      <c r="E16" s="4">
        <v>1</v>
      </c>
      <c r="F16" s="4">
        <f t="shared" si="0"/>
        <v>950</v>
      </c>
      <c r="G16" s="21" t="s">
        <v>101</v>
      </c>
    </row>
    <row r="17" spans="1:7" ht="15">
      <c r="A17" s="18">
        <v>16</v>
      </c>
      <c r="B17" s="7" t="s">
        <v>70</v>
      </c>
      <c r="C17" s="4">
        <v>954</v>
      </c>
      <c r="D17" s="20">
        <v>2</v>
      </c>
      <c r="E17" s="4">
        <v>1</v>
      </c>
      <c r="F17" s="4">
        <f t="shared" si="0"/>
        <v>1908</v>
      </c>
      <c r="G17" s="21" t="s">
        <v>102</v>
      </c>
    </row>
    <row r="18" spans="1:7" ht="15">
      <c r="A18" s="22">
        <v>17</v>
      </c>
      <c r="B18" s="7" t="s">
        <v>17</v>
      </c>
      <c r="C18" s="4">
        <v>606</v>
      </c>
      <c r="D18" s="20">
        <v>2</v>
      </c>
      <c r="E18" s="4">
        <v>1</v>
      </c>
      <c r="F18" s="4">
        <f t="shared" si="0"/>
        <v>1212</v>
      </c>
      <c r="G18" s="21" t="s">
        <v>103</v>
      </c>
    </row>
    <row r="19" spans="1:7" ht="15">
      <c r="A19" s="23">
        <v>18</v>
      </c>
      <c r="B19" s="7" t="s">
        <v>71</v>
      </c>
      <c r="C19" s="4">
        <v>840</v>
      </c>
      <c r="D19" s="20">
        <v>3.5</v>
      </c>
      <c r="E19" s="4">
        <v>1</v>
      </c>
      <c r="F19" s="4">
        <f t="shared" si="0"/>
        <v>2940</v>
      </c>
      <c r="G19" s="21" t="s">
        <v>104</v>
      </c>
    </row>
    <row r="20" spans="1:7" ht="15.75" thickBot="1">
      <c r="A20" s="33">
        <v>19</v>
      </c>
      <c r="B20" s="34" t="s">
        <v>45</v>
      </c>
      <c r="C20" s="35">
        <v>852</v>
      </c>
      <c r="D20" s="36">
        <v>3.5</v>
      </c>
      <c r="E20" s="35">
        <v>1</v>
      </c>
      <c r="F20" s="35">
        <f t="shared" si="0"/>
        <v>2982</v>
      </c>
      <c r="G20" s="37" t="s">
        <v>105</v>
      </c>
    </row>
    <row r="21" spans="1:7" ht="15">
      <c r="A21" s="25"/>
      <c r="B21" s="10"/>
      <c r="C21" s="11"/>
      <c r="D21" s="10"/>
      <c r="E21" s="26"/>
      <c r="F21" s="26"/>
      <c r="G21" s="8"/>
    </row>
    <row r="22" spans="1:7" ht="15">
      <c r="A22" s="8"/>
      <c r="B22" s="28" t="s">
        <v>85</v>
      </c>
      <c r="C22" s="27">
        <f>SUM(C2:C21)</f>
        <v>12558</v>
      </c>
      <c r="D22" s="31" t="s">
        <v>106</v>
      </c>
      <c r="E22" s="29" t="s">
        <v>108</v>
      </c>
      <c r="F22" s="30">
        <f>SUM(F2:F21)</f>
        <v>43171.7</v>
      </c>
      <c r="G22" s="32" t="s">
        <v>107</v>
      </c>
    </row>
    <row r="23" spans="3:7" ht="15">
      <c r="C23" s="29"/>
      <c r="D23" s="29"/>
      <c r="E23" s="29" t="s">
        <v>109</v>
      </c>
      <c r="F23" s="46">
        <f>F22/7</f>
        <v>6167.385714285714</v>
      </c>
      <c r="G23" s="32" t="s">
        <v>107</v>
      </c>
    </row>
    <row r="24" spans="3:7" ht="15">
      <c r="C24" s="29"/>
      <c r="D24" s="29"/>
      <c r="E24" s="29" t="s">
        <v>110</v>
      </c>
      <c r="F24" s="46">
        <f>F23*365</f>
        <v>2251095.7857142854</v>
      </c>
      <c r="G24" s="32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Pal Borbas</cp:lastModifiedBy>
  <cp:lastPrinted>2021-10-21T06:56:30Z</cp:lastPrinted>
  <dcterms:created xsi:type="dcterms:W3CDTF">2019-01-23T10:17:55Z</dcterms:created>
  <dcterms:modified xsi:type="dcterms:W3CDTF">2021-10-21T06:57:04Z</dcterms:modified>
  <cp:category/>
  <cp:version/>
  <cp:contentType/>
  <cp:contentStatus/>
</cp:coreProperties>
</file>