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TRAZI" sheetId="1" r:id="rId1"/>
    <sheet name="TROTUARE" sheetId="2" r:id="rId2"/>
    <sheet name="Sheet3" sheetId="3" r:id="rId3"/>
  </sheets>
  <definedNames>
    <definedName name="Excel_BuiltIn__FilterDatabase" localSheetId="0">'STRAZI'!$E$8:$E$112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45" authorId="0">
      <text>
        <r>
          <rPr>
            <b/>
            <sz val="9"/>
            <color indexed="8"/>
            <rFont val="Tahoma"/>
            <family val="2"/>
          </rPr>
          <t xml:space="preserve">Author:
</t>
        </r>
        <r>
          <rPr>
            <sz val="9"/>
            <color indexed="8"/>
            <rFont val="Tahoma"/>
            <family val="2"/>
          </rPr>
          <t>Pietonala
lungime si latime variabile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9"/>
            <color indexed="8"/>
            <rFont val="Tahoma"/>
            <family val="2"/>
          </rPr>
          <t xml:space="preserve">Author:
</t>
        </r>
        <r>
          <rPr>
            <sz val="9"/>
            <color indexed="8"/>
            <rFont val="Tahoma"/>
            <family val="2"/>
          </rPr>
          <t>Pietonala
lungime si latime variabile</t>
        </r>
      </text>
    </comment>
  </commentList>
</comments>
</file>

<file path=xl/sharedStrings.xml><?xml version="1.0" encoding="utf-8"?>
<sst xmlns="http://schemas.openxmlformats.org/spreadsheetml/2006/main" count="247" uniqueCount="177">
  <si>
    <t>Nr.
Crt.</t>
  </si>
  <si>
    <t>Denumire strada</t>
  </si>
  <si>
    <t xml:space="preserve">Lungime
(m)  </t>
  </si>
  <si>
    <t>Frecvenţa (Intervenţii/săptămână)</t>
  </si>
  <si>
    <t>Nr. coşurilor stradale existente</t>
  </si>
  <si>
    <t>1 DECEMBRIE 1918</t>
  </si>
  <si>
    <t>PIAŢA 14 MAI 1970</t>
  </si>
  <si>
    <t>ADY ENDRE</t>
  </si>
  <si>
    <t>ALEXANDRU IOAN CUZA</t>
  </si>
  <si>
    <t>ALEXIU BERINDE</t>
  </si>
  <si>
    <t>ARINULUI</t>
  </si>
  <si>
    <t>ASTRONAUTILOR</t>
  </si>
  <si>
    <t>AUREL POPP</t>
  </si>
  <si>
    <t>AVRAM IANCU</t>
  </si>
  <si>
    <t>BANAT</t>
  </si>
  <si>
    <t>BOTIZULUI PRINCIPAL</t>
  </si>
  <si>
    <t>BRANDUSA</t>
  </si>
  <si>
    <t>C. A. ROSETTI</t>
  </si>
  <si>
    <t>C. S. ANDERCO</t>
  </si>
  <si>
    <t>CAISILOR</t>
  </si>
  <si>
    <t>CAREIULUI</t>
  </si>
  <si>
    <t>BULEVARDUL CLOSCA POD</t>
  </si>
  <si>
    <t>BULEVARDUL CLOSCA I</t>
  </si>
  <si>
    <t>BULEVARDUL CLOSCA II</t>
  </si>
  <si>
    <t>CONSTANTIN BRANCOVEANU I</t>
  </si>
  <si>
    <t>CONSTANTIN BRANCOVEANU II</t>
  </si>
  <si>
    <t>CORVINILOR I</t>
  </si>
  <si>
    <t>CRISAN</t>
  </si>
  <si>
    <t>DARIU POP</t>
  </si>
  <si>
    <t>DECEBAL</t>
  </si>
  <si>
    <t>EROILOR</t>
  </si>
  <si>
    <t>PIAŢA EROILOR REVOLUTIEI I</t>
  </si>
  <si>
    <t>PIAŢA EROILOR REVOLUTIEI II</t>
  </si>
  <si>
    <t>EUGEN LOVINESCU</t>
  </si>
  <si>
    <t>FABRICII I</t>
  </si>
  <si>
    <t>GEORGE COSBUC</t>
  </si>
  <si>
    <t>PIAŢA GEORGE BOITOR 1</t>
  </si>
  <si>
    <t>GHEORGHE BARITIU I</t>
  </si>
  <si>
    <t>GHEORGHE BARITIU II</t>
  </si>
  <si>
    <t>GHEORGHE DOJA</t>
  </si>
  <si>
    <t>GHEORGHE DOJA 2</t>
  </si>
  <si>
    <t>GHEORGHE LAZAR</t>
  </si>
  <si>
    <t>GHEORGHE SINCAI</t>
  </si>
  <si>
    <t>INTRARERE GRADINA ROMEI</t>
  </si>
  <si>
    <t>GRIVITEI</t>
  </si>
  <si>
    <t>BULEVARDUL HENRI COANDA</t>
  </si>
  <si>
    <t>HOREA</t>
  </si>
  <si>
    <t>IALOMITEI</t>
  </si>
  <si>
    <t>ALEEA ILISESTI</t>
  </si>
  <si>
    <t>BULEVARDUL INDEPENDENTEI</t>
  </si>
  <si>
    <t>IOAN SLAVICI</t>
  </si>
  <si>
    <t>ION BUDAI DELEANU</t>
  </si>
  <si>
    <t>BULEVARDUL ION I.C. BRATIANU</t>
  </si>
  <si>
    <t>ION VIDU</t>
  </si>
  <si>
    <t>IULIU MANIU</t>
  </si>
  <si>
    <t>PIAŢA JEAN CALVIN</t>
  </si>
  <si>
    <t>JIULUI</t>
  </si>
  <si>
    <t>JUBILEULUI</t>
  </si>
  <si>
    <t>BULEVARDUL LALELEI (POD GOLESCU)</t>
  </si>
  <si>
    <t>LACRAMIOAREI</t>
  </si>
  <si>
    <t>PIAŢA LIBERTATII</t>
  </si>
  <si>
    <t>LIVIU REBREANU I</t>
  </si>
  <si>
    <t>BULEVARUL LUCIAN BLAGA I</t>
  </si>
  <si>
    <t>MARTIRILOR DEPORTATI</t>
  </si>
  <si>
    <t>PRELUNGIRE MARTIRILOR DEPORTATI</t>
  </si>
  <si>
    <t>MICU KLEIN</t>
  </si>
  <si>
    <t>MIHAI EMINESCU</t>
  </si>
  <si>
    <t>MIHAI VITEAZU</t>
  </si>
  <si>
    <t>MILENIULUI</t>
  </si>
  <si>
    <t>MIORITEI</t>
  </si>
  <si>
    <t>MIRCEA CEL BATRAN</t>
  </si>
  <si>
    <t>BULEVARDUL MUNCII</t>
  </si>
  <si>
    <t>NICOLAE GOLESCU</t>
  </si>
  <si>
    <t>PIAŢA NICOLAE TITULESCU</t>
  </si>
  <si>
    <t>BULEVARDUL OCTAVIAN GOGA</t>
  </si>
  <si>
    <t>CALEA ODOREULUI</t>
  </si>
  <si>
    <t>OITUZ</t>
  </si>
  <si>
    <t>PARANGULUI</t>
  </si>
  <si>
    <t>PASTRAVULUI</t>
  </si>
  <si>
    <t>PAULESTI</t>
  </si>
  <si>
    <t>PETOFI SANDOR</t>
  </si>
  <si>
    <t>PETRU BRAN</t>
  </si>
  <si>
    <t>POD DECEBAL</t>
  </si>
  <si>
    <t>POD GOLESCU</t>
  </si>
  <si>
    <t>PRAHOVA</t>
  </si>
  <si>
    <t>RAVENSBURG</t>
  </si>
  <si>
    <t>LEGATURA CAREIULUI-RAVENSBURG</t>
  </si>
  <si>
    <t>RETEZATULUI</t>
  </si>
  <si>
    <t>PIAŢA ROMANA</t>
  </si>
  <si>
    <t>BULEVARDUL SANATATII</t>
  </si>
  <si>
    <t>PIAŢA SOARELUI</t>
  </si>
  <si>
    <t>SOIMOSENI</t>
  </si>
  <si>
    <t>STEFAN CEL MARE</t>
  </si>
  <si>
    <t>TARNAVEI</t>
  </si>
  <si>
    <t>BULEVARDUL TRAIAN</t>
  </si>
  <si>
    <t>BULEVARDUL TRANSILVANIA</t>
  </si>
  <si>
    <t>BULEVARDUL UNIRII I</t>
  </si>
  <si>
    <t>UZINEI</t>
  </si>
  <si>
    <t>BULEVARDUL VASILE LUCACIU</t>
  </si>
  <si>
    <t>VOLTAIRE</t>
  </si>
  <si>
    <t>VULTURULUI I</t>
  </si>
  <si>
    <t>VULTURULUI II</t>
  </si>
  <si>
    <t>WOLFENBÜTTEL</t>
  </si>
  <si>
    <t>ZENIT</t>
  </si>
  <si>
    <t>TOTAL:</t>
  </si>
  <si>
    <t>m</t>
  </si>
  <si>
    <t>Suprafața săpt.</t>
  </si>
  <si>
    <t>mp</t>
  </si>
  <si>
    <t>Suprafața zi</t>
  </si>
  <si>
    <t>Suprafața an</t>
  </si>
  <si>
    <t>BOBOCULUI</t>
  </si>
  <si>
    <t>CRIZANTEMEI</t>
  </si>
  <si>
    <t>GANEA</t>
  </si>
  <si>
    <t>SOMESULUI</t>
  </si>
  <si>
    <t>TROTUS</t>
  </si>
  <si>
    <t>ANA IPATESCU</t>
  </si>
  <si>
    <t>ANTON PANN</t>
  </si>
  <si>
    <t>CIMITIRULUI</t>
  </si>
  <si>
    <t>G. CALINESCU</t>
  </si>
  <si>
    <t>ION GHICA</t>
  </si>
  <si>
    <t>LAZARULUI</t>
  </si>
  <si>
    <t>PARIS</t>
  </si>
  <si>
    <t>PORUMBEILOR</t>
  </si>
  <si>
    <t>TRANDAFIRILOR</t>
  </si>
  <si>
    <t>Suprafata 
zilnica
(mp)</t>
  </si>
  <si>
    <t>PIAŢA 25 OCTOMBRIE</t>
  </si>
  <si>
    <t>PIAȚA LIBRTĂȚII</t>
  </si>
  <si>
    <t>CORNELIU COPOSU</t>
  </si>
  <si>
    <t>HAM JANOS</t>
  </si>
  <si>
    <t>PASAJ RUHA STEFAN</t>
  </si>
  <si>
    <t>BARITIU - PISTA BICICLETE</t>
  </si>
  <si>
    <t>HENRI COANDĂ</t>
  </si>
  <si>
    <t>BULEVARDUL LALELEI</t>
  </si>
  <si>
    <t>PRAHOVEI</t>
  </si>
  <si>
    <t>CAREIULUI - PISTA BICICLETE</t>
  </si>
  <si>
    <t>CLOSCA - PISTA BICICLETE</t>
  </si>
  <si>
    <t>PIAŢA GEORGE BOITOR 2</t>
  </si>
  <si>
    <t>AMBUDULUI I</t>
  </si>
  <si>
    <t>STATIE MICROBUZE SUB POD DECEBAL</t>
  </si>
  <si>
    <t>Lăţime = Lungime x 0.5 m x 2 treceri
(m)</t>
  </si>
  <si>
    <t>Suprafața întraţinută = Lungime x 0.5 m x 2 treceri
(mp)</t>
  </si>
  <si>
    <t>Suprafața întreţinută 
pe săptămână (mp)</t>
  </si>
  <si>
    <t>[1]</t>
  </si>
  <si>
    <t>[2]</t>
  </si>
  <si>
    <t xml:space="preserve">[1] X [2] </t>
  </si>
  <si>
    <t>Suprafaţa de întreţinerea curăţeniei stradale / Săptămână</t>
  </si>
  <si>
    <t>Suprafaţa de întreţinerea curăţeniei stradale / Zi</t>
  </si>
  <si>
    <t>Suprafaţa de întreţinerea curăţeniei stradale / An</t>
  </si>
  <si>
    <t>Denumire trotuar</t>
  </si>
  <si>
    <t>NEAJLOV</t>
  </si>
  <si>
    <t>TOTAL COSURI STRADALE</t>
  </si>
  <si>
    <t>Program de întreţinere a curăţeniei stradale din municipiul Satu Mare</t>
  </si>
  <si>
    <t>Frecvenţa (Intervenţii/       săptămână)</t>
  </si>
  <si>
    <t>Program de întreţinere a curăţeniei pe trotuare din municipiul Satu Mare</t>
  </si>
  <si>
    <t>Suprafaţa de întreţinere a curăţeniei pe trotuare / Săptămână</t>
  </si>
  <si>
    <t>Suprafaţa de întreţinere a curăţeniei pe trotuare / Zi</t>
  </si>
  <si>
    <t>Suprafaţa de întreţinere a curăţeniei pe trotuare / An</t>
  </si>
  <si>
    <t xml:space="preserve">Total suprafaţa de  întreţinere a curăţeniei / Săptămâna </t>
  </si>
  <si>
    <t>Total suprafaţa de  întreţinere a curăţeniei / Zi</t>
  </si>
  <si>
    <t>Total suprafaţa de  întreţinere a curăţeniei / An</t>
  </si>
  <si>
    <t>ALEEA UNIVERSULUI</t>
  </si>
  <si>
    <t>AUREL VLAICU</t>
  </si>
  <si>
    <t>ALEEA CAREIULUI</t>
  </si>
  <si>
    <t>BUJORULUI I</t>
  </si>
  <si>
    <t>RODNEI PRINCIPAL</t>
  </si>
  <si>
    <t>RODNEI SECUNDAR</t>
  </si>
  <si>
    <t>Anexa nr. 7 la caietul de sarcini A SERVICIULUI DE SALUBRIZARE ÎN MUNICIPIUL  SATU MARE</t>
  </si>
  <si>
    <t xml:space="preserve">                   Haidu Zsolt</t>
  </si>
  <si>
    <t>Preşedinte:  Masculic Csaba</t>
  </si>
  <si>
    <t>`- Administrator public</t>
  </si>
  <si>
    <t>Membri:      Borbas Pal Istvan</t>
  </si>
  <si>
    <t xml:space="preserve"> - Consilier  B.S.P.M.Z.V.</t>
  </si>
  <si>
    <t xml:space="preserve"> - Șef Birou S.P.M.Z.V.</t>
  </si>
  <si>
    <t xml:space="preserve">                   Szilagyi Andrea</t>
  </si>
  <si>
    <t xml:space="preserve"> - Șef Serviciu Achiziții Publice</t>
  </si>
  <si>
    <t xml:space="preserve">                   Bianca Mustea</t>
  </si>
  <si>
    <t xml:space="preserve"> - Șef Serviciu Juridic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</si>
</sst>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0" xfId="0" applyFont="1" applyAlignment="1">
      <alignment/>
    </xf>
    <xf numFmtId="1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1" fontId="10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0" xfId="0" applyFont="1" applyAlignment="1">
      <alignment/>
    </xf>
    <xf numFmtId="1" fontId="11" fillId="0" borderId="22" xfId="0" applyNumberFormat="1" applyFont="1" applyBorder="1" applyAlignment="1">
      <alignment horizontal="center"/>
    </xf>
    <xf numFmtId="1" fontId="11" fillId="0" borderId="23" xfId="0" applyNumberFormat="1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/>
    </xf>
    <xf numFmtId="1" fontId="11" fillId="0" borderId="26" xfId="0" applyNumberFormat="1" applyFont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/>
    </xf>
    <xf numFmtId="1" fontId="11" fillId="0" borderId="2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20" xfId="0" applyFont="1" applyBorder="1" applyAlignment="1">
      <alignment/>
    </xf>
    <xf numFmtId="0" fontId="4" fillId="0" borderId="31" xfId="0" applyFont="1" applyBorder="1" applyAlignment="1">
      <alignment/>
    </xf>
    <xf numFmtId="0" fontId="13" fillId="0" borderId="29" xfId="0" applyFont="1" applyBorder="1" applyAlignment="1">
      <alignment horizontal="center"/>
    </xf>
    <xf numFmtId="1" fontId="11" fillId="0" borderId="2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32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55" applyFont="1" applyAlignment="1">
      <alignment horizontal="left" vertical="center"/>
      <protection/>
    </xf>
    <xf numFmtId="0" fontId="30" fillId="0" borderId="0" xfId="55" applyFont="1" applyAlignment="1">
      <alignment horizontal="left" vertical="center"/>
      <protection/>
    </xf>
    <xf numFmtId="0" fontId="31" fillId="0" borderId="0" xfId="0" applyFont="1" applyAlignment="1">
      <alignment/>
    </xf>
    <xf numFmtId="0" fontId="30" fillId="0" borderId="0" xfId="55" applyFont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view="pageLayout" workbookViewId="0" topLeftCell="A172">
      <selection activeCell="G196" sqref="G196"/>
    </sheetView>
  </sheetViews>
  <sheetFormatPr defaultColWidth="9.140625" defaultRowHeight="15"/>
  <cols>
    <col min="1" max="1" width="4.140625" style="64" bestFit="1" customWidth="1"/>
    <col min="2" max="2" width="36.28125" style="64" customWidth="1"/>
    <col min="3" max="3" width="9.140625" style="64" customWidth="1"/>
    <col min="4" max="4" width="17.28125" style="64" customWidth="1"/>
    <col min="5" max="5" width="14.8515625" style="64" customWidth="1"/>
    <col min="6" max="6" width="16.8515625" style="64" customWidth="1"/>
    <col min="7" max="7" width="14.140625" style="69" customWidth="1"/>
    <col min="8" max="16384" width="9.140625" style="64" customWidth="1"/>
  </cols>
  <sheetData>
    <row r="1" spans="1:6" ht="13.5" customHeight="1">
      <c r="A1" s="102"/>
      <c r="B1" s="102"/>
      <c r="C1" s="68"/>
      <c r="D1" s="68"/>
      <c r="E1" s="68"/>
      <c r="F1" s="68"/>
    </row>
    <row r="2" spans="1:7" ht="15">
      <c r="A2" s="96" t="s">
        <v>166</v>
      </c>
      <c r="B2" s="96"/>
      <c r="C2" s="96"/>
      <c r="D2" s="96"/>
      <c r="E2" s="96"/>
      <c r="F2" s="96"/>
      <c r="G2" s="96"/>
    </row>
    <row r="3" spans="1:7" ht="15">
      <c r="A3" s="96"/>
      <c r="B3" s="96"/>
      <c r="C3" s="96"/>
      <c r="D3" s="96"/>
      <c r="E3" s="96"/>
      <c r="F3" s="96"/>
      <c r="G3" s="96"/>
    </row>
    <row r="4" spans="1:7" ht="15">
      <c r="A4" s="96"/>
      <c r="B4" s="96"/>
      <c r="C4" s="96"/>
      <c r="D4" s="96"/>
      <c r="E4" s="96"/>
      <c r="F4" s="96"/>
      <c r="G4" s="96"/>
    </row>
    <row r="5" spans="1:7" ht="15.75">
      <c r="A5" s="50"/>
      <c r="B5" s="50"/>
      <c r="C5" s="50"/>
      <c r="D5" s="50"/>
      <c r="E5" s="50"/>
      <c r="F5" s="50"/>
      <c r="G5" s="50"/>
    </row>
    <row r="6" spans="1:6" ht="18.75">
      <c r="A6" s="103" t="s">
        <v>151</v>
      </c>
      <c r="B6" s="103"/>
      <c r="C6" s="103"/>
      <c r="D6" s="103"/>
      <c r="E6" s="103"/>
      <c r="F6" s="103"/>
    </row>
    <row r="8" spans="1:7" ht="74.25" customHeight="1">
      <c r="A8" s="1" t="s">
        <v>0</v>
      </c>
      <c r="B8" s="2" t="s">
        <v>1</v>
      </c>
      <c r="C8" s="3" t="s">
        <v>2</v>
      </c>
      <c r="D8" s="4" t="s">
        <v>140</v>
      </c>
      <c r="E8" s="37" t="s">
        <v>152</v>
      </c>
      <c r="F8" s="38" t="s">
        <v>141</v>
      </c>
      <c r="G8" s="4" t="s">
        <v>4</v>
      </c>
    </row>
    <row r="9" spans="1:7" ht="19.5" customHeight="1">
      <c r="A9" s="1"/>
      <c r="B9" s="2"/>
      <c r="C9" s="3"/>
      <c r="D9" s="35" t="s">
        <v>142</v>
      </c>
      <c r="E9" s="35" t="s">
        <v>143</v>
      </c>
      <c r="F9" s="57" t="s">
        <v>144</v>
      </c>
      <c r="G9" s="36"/>
    </row>
    <row r="10" spans="1:7" ht="15">
      <c r="A10" s="5">
        <v>1</v>
      </c>
      <c r="B10" s="6" t="s">
        <v>5</v>
      </c>
      <c r="C10" s="7">
        <v>504.21</v>
      </c>
      <c r="D10" s="7">
        <f>ROUND(C10*0.5*2,0)</f>
        <v>504</v>
      </c>
      <c r="E10" s="39">
        <v>7</v>
      </c>
      <c r="F10" s="40">
        <f>ROUND(D10*E10,0)</f>
        <v>3528</v>
      </c>
      <c r="G10" s="8">
        <v>12</v>
      </c>
    </row>
    <row r="11" spans="1:7" ht="15">
      <c r="A11" s="5">
        <v>2</v>
      </c>
      <c r="B11" s="6" t="s">
        <v>7</v>
      </c>
      <c r="C11" s="7">
        <v>673.07</v>
      </c>
      <c r="D11" s="7">
        <f aca="true" t="shared" si="0" ref="D11:D74">ROUND(C11*0.5*2,0)</f>
        <v>673</v>
      </c>
      <c r="E11" s="7">
        <v>7</v>
      </c>
      <c r="F11" s="40">
        <f aca="true" t="shared" si="1" ref="F11:F74">ROUND(D11*E11,0)</f>
        <v>4711</v>
      </c>
      <c r="G11" s="8">
        <v>13</v>
      </c>
    </row>
    <row r="12" spans="1:7" ht="15">
      <c r="A12" s="9">
        <v>3</v>
      </c>
      <c r="B12" s="6" t="s">
        <v>48</v>
      </c>
      <c r="C12" s="10"/>
      <c r="D12" s="7">
        <f t="shared" si="0"/>
        <v>0</v>
      </c>
      <c r="E12" s="7"/>
      <c r="F12" s="40">
        <f t="shared" si="1"/>
        <v>0</v>
      </c>
      <c r="G12" s="8">
        <v>6</v>
      </c>
    </row>
    <row r="13" spans="1:7" ht="15">
      <c r="A13" s="5">
        <v>4</v>
      </c>
      <c r="B13" s="6" t="s">
        <v>8</v>
      </c>
      <c r="C13" s="7">
        <v>519.54</v>
      </c>
      <c r="D13" s="7">
        <f t="shared" si="0"/>
        <v>520</v>
      </c>
      <c r="E13" s="7">
        <v>7</v>
      </c>
      <c r="F13" s="40">
        <f t="shared" si="1"/>
        <v>3640</v>
      </c>
      <c r="G13" s="8">
        <v>11</v>
      </c>
    </row>
    <row r="14" spans="1:7" ht="15">
      <c r="A14" s="5">
        <v>5</v>
      </c>
      <c r="B14" s="6" t="s">
        <v>9</v>
      </c>
      <c r="C14" s="7">
        <v>277</v>
      </c>
      <c r="D14" s="7">
        <f t="shared" si="0"/>
        <v>277</v>
      </c>
      <c r="E14" s="7">
        <v>7</v>
      </c>
      <c r="F14" s="40">
        <f t="shared" si="1"/>
        <v>1939</v>
      </c>
      <c r="G14" s="8">
        <v>0</v>
      </c>
    </row>
    <row r="15" spans="1:7" ht="15">
      <c r="A15" s="5">
        <v>6</v>
      </c>
      <c r="B15" s="33" t="s">
        <v>137</v>
      </c>
      <c r="C15" s="8"/>
      <c r="D15" s="7">
        <f t="shared" si="0"/>
        <v>0</v>
      </c>
      <c r="E15" s="70"/>
      <c r="F15" s="40">
        <f t="shared" si="1"/>
        <v>0</v>
      </c>
      <c r="G15" s="8">
        <v>1</v>
      </c>
    </row>
    <row r="16" spans="1:7" ht="15">
      <c r="A16" s="5">
        <v>7</v>
      </c>
      <c r="B16" s="33" t="s">
        <v>115</v>
      </c>
      <c r="C16" s="8"/>
      <c r="D16" s="7">
        <f t="shared" si="0"/>
        <v>0</v>
      </c>
      <c r="E16" s="70"/>
      <c r="F16" s="40">
        <f t="shared" si="1"/>
        <v>0</v>
      </c>
      <c r="G16" s="8">
        <v>2</v>
      </c>
    </row>
    <row r="17" spans="1:7" ht="15">
      <c r="A17" s="9">
        <v>8</v>
      </c>
      <c r="B17" s="33" t="s">
        <v>116</v>
      </c>
      <c r="C17" s="8"/>
      <c r="D17" s="7">
        <f t="shared" si="0"/>
        <v>0</v>
      </c>
      <c r="E17" s="70"/>
      <c r="F17" s="40">
        <f t="shared" si="1"/>
        <v>0</v>
      </c>
      <c r="G17" s="8">
        <v>4</v>
      </c>
    </row>
    <row r="18" spans="1:7" ht="15">
      <c r="A18" s="5">
        <v>9</v>
      </c>
      <c r="B18" s="6" t="s">
        <v>10</v>
      </c>
      <c r="C18" s="7">
        <v>421.41</v>
      </c>
      <c r="D18" s="7">
        <f t="shared" si="0"/>
        <v>421</v>
      </c>
      <c r="E18" s="7">
        <v>7</v>
      </c>
      <c r="F18" s="40">
        <f t="shared" si="1"/>
        <v>2947</v>
      </c>
      <c r="G18" s="8">
        <v>2</v>
      </c>
    </row>
    <row r="19" spans="1:7" ht="15">
      <c r="A19" s="5">
        <v>10</v>
      </c>
      <c r="B19" s="6" t="s">
        <v>11</v>
      </c>
      <c r="C19" s="7">
        <v>294</v>
      </c>
      <c r="D19" s="7">
        <f t="shared" si="0"/>
        <v>294</v>
      </c>
      <c r="E19" s="7">
        <v>7</v>
      </c>
      <c r="F19" s="40">
        <f t="shared" si="1"/>
        <v>2058</v>
      </c>
      <c r="G19" s="8">
        <v>1</v>
      </c>
    </row>
    <row r="20" spans="1:7" ht="15">
      <c r="A20" s="5">
        <v>11</v>
      </c>
      <c r="B20" s="6" t="s">
        <v>12</v>
      </c>
      <c r="C20" s="7">
        <v>235.86</v>
      </c>
      <c r="D20" s="7">
        <f t="shared" si="0"/>
        <v>236</v>
      </c>
      <c r="E20" s="7">
        <v>7</v>
      </c>
      <c r="F20" s="40">
        <f t="shared" si="1"/>
        <v>1652</v>
      </c>
      <c r="G20" s="8">
        <v>0</v>
      </c>
    </row>
    <row r="21" spans="1:7" ht="15">
      <c r="A21" s="5">
        <v>12</v>
      </c>
      <c r="B21" s="6" t="s">
        <v>161</v>
      </c>
      <c r="C21" s="7">
        <v>1050</v>
      </c>
      <c r="D21" s="7">
        <f t="shared" si="0"/>
        <v>1050</v>
      </c>
      <c r="E21" s="7">
        <v>7</v>
      </c>
      <c r="F21" s="40">
        <f t="shared" si="1"/>
        <v>7350</v>
      </c>
      <c r="G21" s="8">
        <v>0</v>
      </c>
    </row>
    <row r="22" spans="1:7" ht="15">
      <c r="A22" s="9">
        <v>13</v>
      </c>
      <c r="B22" s="6" t="s">
        <v>13</v>
      </c>
      <c r="C22" s="7">
        <v>896.04</v>
      </c>
      <c r="D22" s="7">
        <f t="shared" si="0"/>
        <v>896</v>
      </c>
      <c r="E22" s="7">
        <v>7</v>
      </c>
      <c r="F22" s="40">
        <f t="shared" si="1"/>
        <v>6272</v>
      </c>
      <c r="G22" s="8">
        <v>13</v>
      </c>
    </row>
    <row r="23" spans="1:7" ht="15">
      <c r="A23" s="5">
        <v>14</v>
      </c>
      <c r="B23" s="6" t="s">
        <v>14</v>
      </c>
      <c r="C23" s="7">
        <v>160</v>
      </c>
      <c r="D23" s="7">
        <f t="shared" si="0"/>
        <v>160</v>
      </c>
      <c r="E23" s="7">
        <v>7</v>
      </c>
      <c r="F23" s="40">
        <f t="shared" si="1"/>
        <v>1120</v>
      </c>
      <c r="G23" s="8">
        <v>2</v>
      </c>
    </row>
    <row r="24" spans="1:7" ht="15">
      <c r="A24" s="5">
        <v>15</v>
      </c>
      <c r="B24" s="33" t="s">
        <v>110</v>
      </c>
      <c r="C24" s="8"/>
      <c r="D24" s="7">
        <f t="shared" si="0"/>
        <v>0</v>
      </c>
      <c r="E24" s="70"/>
      <c r="F24" s="40">
        <f t="shared" si="1"/>
        <v>0</v>
      </c>
      <c r="G24" s="8">
        <v>2</v>
      </c>
    </row>
    <row r="25" spans="1:7" ht="15">
      <c r="A25" s="5">
        <v>16</v>
      </c>
      <c r="B25" s="6" t="s">
        <v>15</v>
      </c>
      <c r="C25" s="7">
        <v>4792.32</v>
      </c>
      <c r="D25" s="7">
        <f t="shared" si="0"/>
        <v>4792</v>
      </c>
      <c r="E25" s="7">
        <v>7</v>
      </c>
      <c r="F25" s="40">
        <f t="shared" si="1"/>
        <v>33544</v>
      </c>
      <c r="G25" s="8">
        <v>26</v>
      </c>
    </row>
    <row r="26" spans="1:7" ht="15">
      <c r="A26" s="5">
        <v>17</v>
      </c>
      <c r="B26" s="6" t="s">
        <v>16</v>
      </c>
      <c r="C26" s="7">
        <v>618.94</v>
      </c>
      <c r="D26" s="7">
        <f t="shared" si="0"/>
        <v>619</v>
      </c>
      <c r="E26" s="7">
        <v>7</v>
      </c>
      <c r="F26" s="40">
        <f t="shared" si="1"/>
        <v>4333</v>
      </c>
      <c r="G26" s="8">
        <v>6</v>
      </c>
    </row>
    <row r="27" spans="1:7" ht="15">
      <c r="A27" s="9">
        <v>18</v>
      </c>
      <c r="B27" s="6" t="s">
        <v>22</v>
      </c>
      <c r="C27" s="7">
        <v>2340</v>
      </c>
      <c r="D27" s="7">
        <f t="shared" si="0"/>
        <v>2340</v>
      </c>
      <c r="E27" s="7">
        <v>7</v>
      </c>
      <c r="F27" s="40">
        <f t="shared" si="1"/>
        <v>16380</v>
      </c>
      <c r="G27" s="8">
        <v>35</v>
      </c>
    </row>
    <row r="28" spans="1:7" ht="15">
      <c r="A28" s="5">
        <v>19</v>
      </c>
      <c r="B28" s="6" t="s">
        <v>23</v>
      </c>
      <c r="C28" s="7">
        <v>606</v>
      </c>
      <c r="D28" s="7">
        <f t="shared" si="0"/>
        <v>606</v>
      </c>
      <c r="E28" s="7">
        <v>7</v>
      </c>
      <c r="F28" s="40">
        <f t="shared" si="1"/>
        <v>4242</v>
      </c>
      <c r="G28" s="8">
        <v>6</v>
      </c>
    </row>
    <row r="29" spans="1:7" ht="15">
      <c r="A29" s="5">
        <v>20</v>
      </c>
      <c r="B29" s="6" t="s">
        <v>21</v>
      </c>
      <c r="C29" s="7">
        <v>303</v>
      </c>
      <c r="D29" s="7">
        <f t="shared" si="0"/>
        <v>303</v>
      </c>
      <c r="E29" s="7">
        <v>7</v>
      </c>
      <c r="F29" s="40">
        <f t="shared" si="1"/>
        <v>2121</v>
      </c>
      <c r="G29" s="8">
        <v>0</v>
      </c>
    </row>
    <row r="30" spans="1:7" ht="15">
      <c r="A30" s="5">
        <v>21</v>
      </c>
      <c r="B30" s="6" t="s">
        <v>45</v>
      </c>
      <c r="C30" s="7">
        <v>856.81</v>
      </c>
      <c r="D30" s="7">
        <f t="shared" si="0"/>
        <v>857</v>
      </c>
      <c r="E30" s="7">
        <v>7</v>
      </c>
      <c r="F30" s="40">
        <f t="shared" si="1"/>
        <v>5999</v>
      </c>
      <c r="G30" s="8">
        <v>10</v>
      </c>
    </row>
    <row r="31" spans="1:7" ht="15">
      <c r="A31" s="5">
        <v>22</v>
      </c>
      <c r="B31" s="6" t="s">
        <v>49</v>
      </c>
      <c r="C31" s="7">
        <v>974.26</v>
      </c>
      <c r="D31" s="7">
        <f t="shared" si="0"/>
        <v>974</v>
      </c>
      <c r="E31" s="7">
        <v>7</v>
      </c>
      <c r="F31" s="40">
        <f t="shared" si="1"/>
        <v>6818</v>
      </c>
      <c r="G31" s="8">
        <v>21</v>
      </c>
    </row>
    <row r="32" spans="1:7" ht="15">
      <c r="A32" s="9">
        <v>23</v>
      </c>
      <c r="B32" s="6" t="s">
        <v>52</v>
      </c>
      <c r="C32" s="7">
        <v>401.1348</v>
      </c>
      <c r="D32" s="7">
        <f t="shared" si="0"/>
        <v>401</v>
      </c>
      <c r="E32" s="7">
        <v>7</v>
      </c>
      <c r="F32" s="40">
        <f t="shared" si="1"/>
        <v>2807</v>
      </c>
      <c r="G32" s="8">
        <v>11</v>
      </c>
    </row>
    <row r="33" spans="1:7" ht="15">
      <c r="A33" s="5">
        <v>24</v>
      </c>
      <c r="B33" s="6" t="s">
        <v>58</v>
      </c>
      <c r="C33" s="7">
        <v>425.71</v>
      </c>
      <c r="D33" s="7">
        <f t="shared" si="0"/>
        <v>426</v>
      </c>
      <c r="E33" s="7">
        <v>7</v>
      </c>
      <c r="F33" s="40">
        <f t="shared" si="1"/>
        <v>2982</v>
      </c>
      <c r="G33" s="8">
        <v>0</v>
      </c>
    </row>
    <row r="34" spans="1:7" ht="15">
      <c r="A34" s="5">
        <v>25</v>
      </c>
      <c r="B34" s="6" t="s">
        <v>71</v>
      </c>
      <c r="C34" s="7">
        <v>821.33</v>
      </c>
      <c r="D34" s="7">
        <f t="shared" si="0"/>
        <v>821</v>
      </c>
      <c r="E34" s="7">
        <v>7</v>
      </c>
      <c r="F34" s="40">
        <f t="shared" si="1"/>
        <v>5747</v>
      </c>
      <c r="G34" s="8">
        <v>2</v>
      </c>
    </row>
    <row r="35" spans="1:7" ht="15">
      <c r="A35" s="5">
        <v>26</v>
      </c>
      <c r="B35" s="6" t="s">
        <v>74</v>
      </c>
      <c r="C35" s="7">
        <v>472.04</v>
      </c>
      <c r="D35" s="7">
        <f t="shared" si="0"/>
        <v>472</v>
      </c>
      <c r="E35" s="7">
        <v>7</v>
      </c>
      <c r="F35" s="40">
        <f t="shared" si="1"/>
        <v>3304</v>
      </c>
      <c r="G35" s="8">
        <v>4</v>
      </c>
    </row>
    <row r="36" spans="1:7" ht="15">
      <c r="A36" s="5">
        <v>27</v>
      </c>
      <c r="B36" s="6" t="s">
        <v>89</v>
      </c>
      <c r="C36" s="7">
        <v>902.17</v>
      </c>
      <c r="D36" s="7">
        <f t="shared" si="0"/>
        <v>902</v>
      </c>
      <c r="E36" s="7">
        <v>7</v>
      </c>
      <c r="F36" s="40">
        <f t="shared" si="1"/>
        <v>6314</v>
      </c>
      <c r="G36" s="8">
        <v>3</v>
      </c>
    </row>
    <row r="37" spans="1:7" ht="15">
      <c r="A37" s="9">
        <v>28</v>
      </c>
      <c r="B37" s="6" t="s">
        <v>94</v>
      </c>
      <c r="C37" s="7">
        <v>572.4959</v>
      </c>
      <c r="D37" s="7">
        <f t="shared" si="0"/>
        <v>572</v>
      </c>
      <c r="E37" s="7">
        <v>7</v>
      </c>
      <c r="F37" s="40">
        <f t="shared" si="1"/>
        <v>4004</v>
      </c>
      <c r="G37" s="8">
        <v>22</v>
      </c>
    </row>
    <row r="38" spans="1:7" ht="15">
      <c r="A38" s="5">
        <v>29</v>
      </c>
      <c r="B38" s="6" t="s">
        <v>95</v>
      </c>
      <c r="C38" s="7">
        <v>903.21</v>
      </c>
      <c r="D38" s="7">
        <f t="shared" si="0"/>
        <v>903</v>
      </c>
      <c r="E38" s="7">
        <v>7</v>
      </c>
      <c r="F38" s="40">
        <f t="shared" si="1"/>
        <v>6321</v>
      </c>
      <c r="G38" s="8">
        <v>10</v>
      </c>
    </row>
    <row r="39" spans="1:7" ht="15">
      <c r="A39" s="5">
        <v>30</v>
      </c>
      <c r="B39" s="6" t="s">
        <v>96</v>
      </c>
      <c r="C39" s="10">
        <v>1033.52</v>
      </c>
      <c r="D39" s="7">
        <f t="shared" si="0"/>
        <v>1034</v>
      </c>
      <c r="E39" s="7">
        <v>7</v>
      </c>
      <c r="F39" s="40">
        <f t="shared" si="1"/>
        <v>7238</v>
      </c>
      <c r="G39" s="8">
        <v>1</v>
      </c>
    </row>
    <row r="40" spans="1:7" ht="15">
      <c r="A40" s="5">
        <v>31</v>
      </c>
      <c r="B40" s="6" t="s">
        <v>98</v>
      </c>
      <c r="C40" s="10">
        <v>1669.43</v>
      </c>
      <c r="D40" s="7">
        <f t="shared" si="0"/>
        <v>1669</v>
      </c>
      <c r="E40" s="7">
        <v>7</v>
      </c>
      <c r="F40" s="40">
        <f t="shared" si="1"/>
        <v>11683</v>
      </c>
      <c r="G40" s="8">
        <v>19</v>
      </c>
    </row>
    <row r="41" spans="1:7" ht="15">
      <c r="A41" s="5">
        <v>32</v>
      </c>
      <c r="B41" s="6" t="s">
        <v>62</v>
      </c>
      <c r="C41" s="7">
        <v>1819</v>
      </c>
      <c r="D41" s="7">
        <f t="shared" si="0"/>
        <v>1819</v>
      </c>
      <c r="E41" s="7">
        <v>7</v>
      </c>
      <c r="F41" s="40">
        <f t="shared" si="1"/>
        <v>12733</v>
      </c>
      <c r="G41" s="8">
        <v>33</v>
      </c>
    </row>
    <row r="42" spans="1:7" ht="15">
      <c r="A42" s="9">
        <v>33</v>
      </c>
      <c r="B42" s="6" t="s">
        <v>163</v>
      </c>
      <c r="C42" s="7">
        <v>172</v>
      </c>
      <c r="D42" s="7">
        <f t="shared" si="0"/>
        <v>172</v>
      </c>
      <c r="E42" s="7">
        <v>7</v>
      </c>
      <c r="F42" s="40">
        <f t="shared" si="1"/>
        <v>1204</v>
      </c>
      <c r="G42" s="8">
        <v>0</v>
      </c>
    </row>
    <row r="43" spans="1:7" ht="15">
      <c r="A43" s="5">
        <v>34</v>
      </c>
      <c r="B43" s="6" t="s">
        <v>17</v>
      </c>
      <c r="C43" s="7">
        <v>579.57</v>
      </c>
      <c r="D43" s="7">
        <f t="shared" si="0"/>
        <v>580</v>
      </c>
      <c r="E43" s="7">
        <v>7</v>
      </c>
      <c r="F43" s="40">
        <f t="shared" si="1"/>
        <v>4060</v>
      </c>
      <c r="G43" s="8">
        <v>6</v>
      </c>
    </row>
    <row r="44" spans="1:7" ht="15">
      <c r="A44" s="5">
        <v>35</v>
      </c>
      <c r="B44" s="6" t="s">
        <v>18</v>
      </c>
      <c r="C44" s="7">
        <v>237.3</v>
      </c>
      <c r="D44" s="7">
        <f t="shared" si="0"/>
        <v>237</v>
      </c>
      <c r="E44" s="7">
        <v>7</v>
      </c>
      <c r="F44" s="40">
        <f t="shared" si="1"/>
        <v>1659</v>
      </c>
      <c r="G44" s="8">
        <v>3</v>
      </c>
    </row>
    <row r="45" spans="1:7" ht="15">
      <c r="A45" s="5">
        <v>36</v>
      </c>
      <c r="B45" s="6" t="s">
        <v>19</v>
      </c>
      <c r="C45" s="7">
        <v>309</v>
      </c>
      <c r="D45" s="7">
        <f t="shared" si="0"/>
        <v>309</v>
      </c>
      <c r="E45" s="7">
        <v>7</v>
      </c>
      <c r="F45" s="40">
        <f t="shared" si="1"/>
        <v>2163</v>
      </c>
      <c r="G45" s="8">
        <v>0</v>
      </c>
    </row>
    <row r="46" spans="1:7" ht="15">
      <c r="A46" s="5">
        <v>37</v>
      </c>
      <c r="B46" s="6" t="s">
        <v>75</v>
      </c>
      <c r="C46" s="7">
        <v>1753.38</v>
      </c>
      <c r="D46" s="7">
        <f t="shared" si="0"/>
        <v>1753</v>
      </c>
      <c r="E46" s="7">
        <v>7</v>
      </c>
      <c r="F46" s="40">
        <f t="shared" si="1"/>
        <v>12271</v>
      </c>
      <c r="G46" s="8">
        <v>9</v>
      </c>
    </row>
    <row r="47" spans="1:7" ht="15">
      <c r="A47" s="9">
        <v>38</v>
      </c>
      <c r="B47" s="6" t="s">
        <v>20</v>
      </c>
      <c r="C47" s="7">
        <v>3510.96</v>
      </c>
      <c r="D47" s="7">
        <f t="shared" si="0"/>
        <v>3511</v>
      </c>
      <c r="E47" s="7">
        <v>7</v>
      </c>
      <c r="F47" s="40">
        <f t="shared" si="1"/>
        <v>24577</v>
      </c>
      <c r="G47" s="8">
        <v>66</v>
      </c>
    </row>
    <row r="48" spans="1:7" ht="15">
      <c r="A48" s="5">
        <v>39</v>
      </c>
      <c r="B48" s="33" t="s">
        <v>117</v>
      </c>
      <c r="C48" s="8"/>
      <c r="D48" s="7">
        <f t="shared" si="0"/>
        <v>0</v>
      </c>
      <c r="E48" s="70"/>
      <c r="F48" s="40">
        <f t="shared" si="1"/>
        <v>0</v>
      </c>
      <c r="G48" s="8">
        <v>2</v>
      </c>
    </row>
    <row r="49" spans="1:7" ht="15">
      <c r="A49" s="5">
        <v>40</v>
      </c>
      <c r="B49" s="6" t="s">
        <v>24</v>
      </c>
      <c r="C49" s="7">
        <v>170</v>
      </c>
      <c r="D49" s="7">
        <f t="shared" si="0"/>
        <v>170</v>
      </c>
      <c r="E49" s="7">
        <v>7</v>
      </c>
      <c r="F49" s="40">
        <f t="shared" si="1"/>
        <v>1190</v>
      </c>
      <c r="G49" s="8">
        <v>3</v>
      </c>
    </row>
    <row r="50" spans="1:7" ht="15">
      <c r="A50" s="5">
        <v>41</v>
      </c>
      <c r="B50" s="6" t="s">
        <v>25</v>
      </c>
      <c r="C50" s="7">
        <v>103</v>
      </c>
      <c r="D50" s="7">
        <f t="shared" si="0"/>
        <v>103</v>
      </c>
      <c r="E50" s="7">
        <v>7</v>
      </c>
      <c r="F50" s="40">
        <f t="shared" si="1"/>
        <v>721</v>
      </c>
      <c r="G50" s="8">
        <v>2</v>
      </c>
    </row>
    <row r="51" spans="1:7" ht="15">
      <c r="A51" s="5">
        <v>42</v>
      </c>
      <c r="B51" s="6" t="s">
        <v>26</v>
      </c>
      <c r="C51" s="7">
        <v>749</v>
      </c>
      <c r="D51" s="7">
        <f t="shared" si="0"/>
        <v>749</v>
      </c>
      <c r="E51" s="7">
        <v>7</v>
      </c>
      <c r="F51" s="40">
        <f t="shared" si="1"/>
        <v>5243</v>
      </c>
      <c r="G51" s="8">
        <v>17</v>
      </c>
    </row>
    <row r="52" spans="1:7" ht="15">
      <c r="A52" s="9">
        <v>43</v>
      </c>
      <c r="B52" s="6" t="s">
        <v>27</v>
      </c>
      <c r="C52" s="7">
        <v>395.83</v>
      </c>
      <c r="D52" s="7">
        <f t="shared" si="0"/>
        <v>396</v>
      </c>
      <c r="E52" s="7">
        <v>7</v>
      </c>
      <c r="F52" s="40">
        <f t="shared" si="1"/>
        <v>2772</v>
      </c>
      <c r="G52" s="8">
        <v>9</v>
      </c>
    </row>
    <row r="53" spans="1:7" ht="15">
      <c r="A53" s="5">
        <v>44</v>
      </c>
      <c r="B53" s="33" t="s">
        <v>111</v>
      </c>
      <c r="C53" s="8"/>
      <c r="D53" s="7">
        <f t="shared" si="0"/>
        <v>0</v>
      </c>
      <c r="E53" s="70"/>
      <c r="F53" s="40">
        <f t="shared" si="1"/>
        <v>0</v>
      </c>
      <c r="G53" s="8">
        <v>2</v>
      </c>
    </row>
    <row r="54" spans="1:7" ht="15">
      <c r="A54" s="5">
        <v>45</v>
      </c>
      <c r="B54" s="6" t="s">
        <v>28</v>
      </c>
      <c r="C54" s="7">
        <v>552.9</v>
      </c>
      <c r="D54" s="7">
        <f t="shared" si="0"/>
        <v>553</v>
      </c>
      <c r="E54" s="7">
        <v>7</v>
      </c>
      <c r="F54" s="40">
        <f t="shared" si="1"/>
        <v>3871</v>
      </c>
      <c r="G54" s="8">
        <v>4</v>
      </c>
    </row>
    <row r="55" spans="1:7" ht="15">
      <c r="A55" s="5">
        <v>46</v>
      </c>
      <c r="B55" s="6" t="s">
        <v>29</v>
      </c>
      <c r="C55" s="7">
        <v>410.44</v>
      </c>
      <c r="D55" s="7">
        <f t="shared" si="0"/>
        <v>410</v>
      </c>
      <c r="E55" s="7">
        <v>7</v>
      </c>
      <c r="F55" s="40">
        <f t="shared" si="1"/>
        <v>2870</v>
      </c>
      <c r="G55" s="8">
        <v>7</v>
      </c>
    </row>
    <row r="56" spans="1:7" ht="15">
      <c r="A56" s="5">
        <v>47</v>
      </c>
      <c r="B56" s="6" t="s">
        <v>30</v>
      </c>
      <c r="C56" s="7">
        <v>231.88</v>
      </c>
      <c r="D56" s="7">
        <f t="shared" si="0"/>
        <v>232</v>
      </c>
      <c r="E56" s="7">
        <v>7</v>
      </c>
      <c r="F56" s="40">
        <f t="shared" si="1"/>
        <v>1624</v>
      </c>
      <c r="G56" s="8">
        <v>5</v>
      </c>
    </row>
    <row r="57" spans="1:7" ht="15">
      <c r="A57" s="9">
        <v>48</v>
      </c>
      <c r="B57" s="6" t="s">
        <v>33</v>
      </c>
      <c r="C57" s="7">
        <v>216.38</v>
      </c>
      <c r="D57" s="7">
        <f t="shared" si="0"/>
        <v>216</v>
      </c>
      <c r="E57" s="7">
        <v>7</v>
      </c>
      <c r="F57" s="40">
        <f t="shared" si="1"/>
        <v>1512</v>
      </c>
      <c r="G57" s="8">
        <v>1</v>
      </c>
    </row>
    <row r="58" spans="1:7" ht="15">
      <c r="A58" s="5">
        <v>49</v>
      </c>
      <c r="B58" s="6" t="s">
        <v>34</v>
      </c>
      <c r="C58" s="7">
        <v>947</v>
      </c>
      <c r="D58" s="7">
        <f t="shared" si="0"/>
        <v>947</v>
      </c>
      <c r="E58" s="7">
        <v>7</v>
      </c>
      <c r="F58" s="40">
        <f t="shared" si="1"/>
        <v>6629</v>
      </c>
      <c r="G58" s="8">
        <v>3</v>
      </c>
    </row>
    <row r="59" spans="1:7" ht="15">
      <c r="A59" s="5">
        <v>50</v>
      </c>
      <c r="B59" s="33" t="s">
        <v>118</v>
      </c>
      <c r="C59" s="8"/>
      <c r="D59" s="7">
        <f t="shared" si="0"/>
        <v>0</v>
      </c>
      <c r="E59" s="70"/>
      <c r="F59" s="40">
        <f t="shared" si="1"/>
        <v>0</v>
      </c>
      <c r="G59" s="8">
        <v>2</v>
      </c>
    </row>
    <row r="60" spans="1:7" ht="15">
      <c r="A60" s="5">
        <v>51</v>
      </c>
      <c r="B60" s="33" t="s">
        <v>112</v>
      </c>
      <c r="C60" s="8"/>
      <c r="D60" s="7">
        <f t="shared" si="0"/>
        <v>0</v>
      </c>
      <c r="E60" s="70"/>
      <c r="F60" s="40">
        <f t="shared" si="1"/>
        <v>0</v>
      </c>
      <c r="G60" s="8">
        <v>6</v>
      </c>
    </row>
    <row r="61" spans="1:7" ht="15">
      <c r="A61" s="5">
        <v>52</v>
      </c>
      <c r="B61" s="9" t="s">
        <v>35</v>
      </c>
      <c r="C61" s="10"/>
      <c r="D61" s="7">
        <f t="shared" si="0"/>
        <v>0</v>
      </c>
      <c r="E61" s="7"/>
      <c r="F61" s="40">
        <f t="shared" si="1"/>
        <v>0</v>
      </c>
      <c r="G61" s="8">
        <v>2</v>
      </c>
    </row>
    <row r="62" spans="1:7" ht="15">
      <c r="A62" s="9">
        <v>53</v>
      </c>
      <c r="B62" s="9" t="s">
        <v>37</v>
      </c>
      <c r="C62" s="10">
        <v>337</v>
      </c>
      <c r="D62" s="7">
        <f t="shared" si="0"/>
        <v>337</v>
      </c>
      <c r="E62" s="7">
        <v>7</v>
      </c>
      <c r="F62" s="40">
        <f t="shared" si="1"/>
        <v>2359</v>
      </c>
      <c r="G62" s="8">
        <v>7</v>
      </c>
    </row>
    <row r="63" spans="1:7" ht="15">
      <c r="A63" s="5">
        <v>54</v>
      </c>
      <c r="B63" s="9" t="s">
        <v>38</v>
      </c>
      <c r="C63" s="10"/>
      <c r="D63" s="7">
        <f t="shared" si="0"/>
        <v>0</v>
      </c>
      <c r="E63" s="7"/>
      <c r="F63" s="40">
        <f t="shared" si="1"/>
        <v>0</v>
      </c>
      <c r="G63" s="8">
        <v>3</v>
      </c>
    </row>
    <row r="64" spans="1:7" ht="15">
      <c r="A64" s="5">
        <v>55</v>
      </c>
      <c r="B64" s="6" t="s">
        <v>39</v>
      </c>
      <c r="C64" s="7">
        <v>147.48</v>
      </c>
      <c r="D64" s="7">
        <f t="shared" si="0"/>
        <v>147</v>
      </c>
      <c r="E64" s="7">
        <v>7</v>
      </c>
      <c r="F64" s="40">
        <f t="shared" si="1"/>
        <v>1029</v>
      </c>
      <c r="G64" s="8">
        <v>0</v>
      </c>
    </row>
    <row r="65" spans="1:7" ht="15">
      <c r="A65" s="5">
        <v>56</v>
      </c>
      <c r="B65" s="6" t="s">
        <v>40</v>
      </c>
      <c r="C65" s="7">
        <v>65</v>
      </c>
      <c r="D65" s="7">
        <f t="shared" si="0"/>
        <v>65</v>
      </c>
      <c r="E65" s="7">
        <v>7</v>
      </c>
      <c r="F65" s="40">
        <f t="shared" si="1"/>
        <v>455</v>
      </c>
      <c r="G65" s="8">
        <v>0</v>
      </c>
    </row>
    <row r="66" spans="1:7" ht="15">
      <c r="A66" s="5">
        <v>57</v>
      </c>
      <c r="B66" s="6" t="s">
        <v>41</v>
      </c>
      <c r="C66" s="7">
        <v>267.48</v>
      </c>
      <c r="D66" s="7">
        <f t="shared" si="0"/>
        <v>267</v>
      </c>
      <c r="E66" s="7">
        <v>7</v>
      </c>
      <c r="F66" s="40">
        <f t="shared" si="1"/>
        <v>1869</v>
      </c>
      <c r="G66" s="8">
        <v>6</v>
      </c>
    </row>
    <row r="67" spans="1:7" ht="15">
      <c r="A67" s="9">
        <v>58</v>
      </c>
      <c r="B67" s="6" t="s">
        <v>42</v>
      </c>
      <c r="C67" s="7">
        <v>104.17</v>
      </c>
      <c r="D67" s="7">
        <f t="shared" si="0"/>
        <v>104</v>
      </c>
      <c r="E67" s="7">
        <v>7</v>
      </c>
      <c r="F67" s="40">
        <f t="shared" si="1"/>
        <v>728</v>
      </c>
      <c r="G67" s="8">
        <v>0</v>
      </c>
    </row>
    <row r="68" spans="1:7" ht="15">
      <c r="A68" s="5">
        <v>59</v>
      </c>
      <c r="B68" s="6" t="s">
        <v>44</v>
      </c>
      <c r="C68" s="7">
        <v>423.87</v>
      </c>
      <c r="D68" s="7">
        <f t="shared" si="0"/>
        <v>424</v>
      </c>
      <c r="E68" s="7">
        <v>7</v>
      </c>
      <c r="F68" s="40">
        <f t="shared" si="1"/>
        <v>2968</v>
      </c>
      <c r="G68" s="8">
        <v>9</v>
      </c>
    </row>
    <row r="69" spans="1:7" ht="15">
      <c r="A69" s="5">
        <v>60</v>
      </c>
      <c r="B69" s="6" t="s">
        <v>46</v>
      </c>
      <c r="C69" s="7">
        <v>169.45</v>
      </c>
      <c r="D69" s="7">
        <f t="shared" si="0"/>
        <v>169</v>
      </c>
      <c r="E69" s="7">
        <v>7</v>
      </c>
      <c r="F69" s="40">
        <f t="shared" si="1"/>
        <v>1183</v>
      </c>
      <c r="G69" s="8">
        <v>10</v>
      </c>
    </row>
    <row r="70" spans="1:7" ht="15">
      <c r="A70" s="5">
        <v>61</v>
      </c>
      <c r="B70" s="9" t="s">
        <v>47</v>
      </c>
      <c r="C70" s="10"/>
      <c r="D70" s="7">
        <f t="shared" si="0"/>
        <v>0</v>
      </c>
      <c r="E70" s="7"/>
      <c r="F70" s="40">
        <f t="shared" si="1"/>
        <v>0</v>
      </c>
      <c r="G70" s="8">
        <v>2</v>
      </c>
    </row>
    <row r="71" spans="1:7" ht="15">
      <c r="A71" s="5">
        <v>62</v>
      </c>
      <c r="B71" s="6" t="s">
        <v>43</v>
      </c>
      <c r="C71" s="7"/>
      <c r="D71" s="7">
        <f t="shared" si="0"/>
        <v>0</v>
      </c>
      <c r="E71" s="7"/>
      <c r="F71" s="40">
        <f t="shared" si="1"/>
        <v>0</v>
      </c>
      <c r="G71" s="8">
        <v>1</v>
      </c>
    </row>
    <row r="72" spans="1:7" ht="15">
      <c r="A72" s="9">
        <v>63</v>
      </c>
      <c r="B72" s="6" t="s">
        <v>50</v>
      </c>
      <c r="C72" s="7">
        <v>959.39</v>
      </c>
      <c r="D72" s="7">
        <f t="shared" si="0"/>
        <v>959</v>
      </c>
      <c r="E72" s="7">
        <v>7</v>
      </c>
      <c r="F72" s="40">
        <f t="shared" si="1"/>
        <v>6713</v>
      </c>
      <c r="G72" s="8">
        <v>7</v>
      </c>
    </row>
    <row r="73" spans="1:7" ht="15">
      <c r="A73" s="5">
        <v>64</v>
      </c>
      <c r="B73" s="6" t="s">
        <v>51</v>
      </c>
      <c r="C73" s="7">
        <v>79.28</v>
      </c>
      <c r="D73" s="7">
        <f t="shared" si="0"/>
        <v>79</v>
      </c>
      <c r="E73" s="7">
        <v>7</v>
      </c>
      <c r="F73" s="40">
        <f t="shared" si="1"/>
        <v>553</v>
      </c>
      <c r="G73" s="8">
        <v>0</v>
      </c>
    </row>
    <row r="74" spans="1:7" ht="15">
      <c r="A74" s="5">
        <v>65</v>
      </c>
      <c r="B74" s="33" t="s">
        <v>119</v>
      </c>
      <c r="C74" s="8"/>
      <c r="D74" s="7">
        <f t="shared" si="0"/>
        <v>0</v>
      </c>
      <c r="E74" s="70"/>
      <c r="F74" s="40">
        <f t="shared" si="1"/>
        <v>0</v>
      </c>
      <c r="G74" s="8">
        <v>1</v>
      </c>
    </row>
    <row r="75" spans="1:7" ht="15">
      <c r="A75" s="5">
        <v>66</v>
      </c>
      <c r="B75" s="6" t="s">
        <v>53</v>
      </c>
      <c r="C75" s="7">
        <v>332.41</v>
      </c>
      <c r="D75" s="7">
        <f aca="true" t="shared" si="2" ref="D75:D129">ROUND(C75*0.5*2,0)</f>
        <v>332</v>
      </c>
      <c r="E75" s="7">
        <v>7</v>
      </c>
      <c r="F75" s="40">
        <f aca="true" t="shared" si="3" ref="F75:F128">ROUND(D75*E75,0)</f>
        <v>2324</v>
      </c>
      <c r="G75" s="8">
        <v>7</v>
      </c>
    </row>
    <row r="76" spans="1:7" ht="15">
      <c r="A76" s="5">
        <v>67</v>
      </c>
      <c r="B76" s="6" t="s">
        <v>54</v>
      </c>
      <c r="C76" s="7">
        <v>447.68</v>
      </c>
      <c r="D76" s="7">
        <f t="shared" si="2"/>
        <v>448</v>
      </c>
      <c r="E76" s="7">
        <v>7</v>
      </c>
      <c r="F76" s="40">
        <f t="shared" si="3"/>
        <v>3136</v>
      </c>
      <c r="G76" s="8">
        <v>13</v>
      </c>
    </row>
    <row r="77" spans="1:7" ht="15">
      <c r="A77" s="9">
        <v>68</v>
      </c>
      <c r="B77" s="6" t="s">
        <v>56</v>
      </c>
      <c r="C77" s="7"/>
      <c r="D77" s="7">
        <f t="shared" si="2"/>
        <v>0</v>
      </c>
      <c r="E77" s="7"/>
      <c r="F77" s="40">
        <f t="shared" si="3"/>
        <v>0</v>
      </c>
      <c r="G77" s="8">
        <v>4</v>
      </c>
    </row>
    <row r="78" spans="1:7" ht="15">
      <c r="A78" s="5">
        <v>69</v>
      </c>
      <c r="B78" s="6" t="s">
        <v>57</v>
      </c>
      <c r="C78" s="7">
        <v>818</v>
      </c>
      <c r="D78" s="7">
        <f t="shared" si="2"/>
        <v>818</v>
      </c>
      <c r="E78" s="7">
        <v>7</v>
      </c>
      <c r="F78" s="40">
        <f t="shared" si="3"/>
        <v>5726</v>
      </c>
      <c r="G78" s="8">
        <v>2</v>
      </c>
    </row>
    <row r="79" spans="1:7" ht="15">
      <c r="A79" s="5">
        <v>70</v>
      </c>
      <c r="B79" s="6" t="s">
        <v>59</v>
      </c>
      <c r="C79" s="7">
        <v>840</v>
      </c>
      <c r="D79" s="7">
        <f t="shared" si="2"/>
        <v>840</v>
      </c>
      <c r="E79" s="7">
        <v>7</v>
      </c>
      <c r="F79" s="40">
        <f t="shared" si="3"/>
        <v>5880</v>
      </c>
      <c r="G79" s="8">
        <v>4</v>
      </c>
    </row>
    <row r="80" spans="1:7" ht="15">
      <c r="A80" s="5">
        <v>71</v>
      </c>
      <c r="B80" s="33" t="s">
        <v>120</v>
      </c>
      <c r="C80" s="8"/>
      <c r="D80" s="7">
        <f t="shared" si="2"/>
        <v>0</v>
      </c>
      <c r="E80" s="70"/>
      <c r="F80" s="40">
        <f t="shared" si="3"/>
        <v>0</v>
      </c>
      <c r="G80" s="8">
        <v>2</v>
      </c>
    </row>
    <row r="81" spans="1:7" ht="15">
      <c r="A81" s="5">
        <v>72</v>
      </c>
      <c r="B81" s="6" t="s">
        <v>86</v>
      </c>
      <c r="C81" s="7">
        <v>166.7</v>
      </c>
      <c r="D81" s="7">
        <f t="shared" si="2"/>
        <v>167</v>
      </c>
      <c r="E81" s="7">
        <v>7</v>
      </c>
      <c r="F81" s="40">
        <f t="shared" si="3"/>
        <v>1169</v>
      </c>
      <c r="G81" s="8">
        <v>1</v>
      </c>
    </row>
    <row r="82" spans="1:7" ht="15">
      <c r="A82" s="9">
        <v>73</v>
      </c>
      <c r="B82" s="6" t="s">
        <v>61</v>
      </c>
      <c r="C82" s="7">
        <v>797</v>
      </c>
      <c r="D82" s="7">
        <f t="shared" si="2"/>
        <v>797</v>
      </c>
      <c r="E82" s="7">
        <v>7</v>
      </c>
      <c r="F82" s="40">
        <f t="shared" si="3"/>
        <v>5579</v>
      </c>
      <c r="G82" s="8">
        <v>0</v>
      </c>
    </row>
    <row r="83" spans="1:7" ht="15">
      <c r="A83" s="5">
        <v>74</v>
      </c>
      <c r="B83" s="6" t="s">
        <v>63</v>
      </c>
      <c r="C83" s="7">
        <v>798.95</v>
      </c>
      <c r="D83" s="7">
        <f t="shared" si="2"/>
        <v>799</v>
      </c>
      <c r="E83" s="7">
        <v>7</v>
      </c>
      <c r="F83" s="40">
        <f t="shared" si="3"/>
        <v>5593</v>
      </c>
      <c r="G83" s="8">
        <v>20</v>
      </c>
    </row>
    <row r="84" spans="1:7" ht="15">
      <c r="A84" s="5">
        <v>75</v>
      </c>
      <c r="B84" s="6" t="s">
        <v>65</v>
      </c>
      <c r="C84" s="7">
        <v>178.69</v>
      </c>
      <c r="D84" s="7">
        <f t="shared" si="2"/>
        <v>179</v>
      </c>
      <c r="E84" s="7">
        <v>7</v>
      </c>
      <c r="F84" s="40">
        <f t="shared" si="3"/>
        <v>1253</v>
      </c>
      <c r="G84" s="8">
        <v>4</v>
      </c>
    </row>
    <row r="85" spans="1:7" ht="15">
      <c r="A85" s="5">
        <v>76</v>
      </c>
      <c r="B85" s="6" t="s">
        <v>66</v>
      </c>
      <c r="C85" s="7">
        <v>212.57</v>
      </c>
      <c r="D85" s="7">
        <f t="shared" si="2"/>
        <v>213</v>
      </c>
      <c r="E85" s="7">
        <v>7</v>
      </c>
      <c r="F85" s="40">
        <f t="shared" si="3"/>
        <v>1491</v>
      </c>
      <c r="G85" s="8">
        <v>4</v>
      </c>
    </row>
    <row r="86" spans="1:7" ht="15">
      <c r="A86" s="5">
        <v>77</v>
      </c>
      <c r="B86" s="6" t="s">
        <v>67</v>
      </c>
      <c r="C86" s="7">
        <v>497.49</v>
      </c>
      <c r="D86" s="7">
        <f t="shared" si="2"/>
        <v>497</v>
      </c>
      <c r="E86" s="7">
        <v>7</v>
      </c>
      <c r="F86" s="40">
        <f t="shared" si="3"/>
        <v>3479</v>
      </c>
      <c r="G86" s="8">
        <v>12</v>
      </c>
    </row>
    <row r="87" spans="1:7" ht="15">
      <c r="A87" s="9">
        <v>78</v>
      </c>
      <c r="B87" s="6" t="s">
        <v>68</v>
      </c>
      <c r="C87" s="7">
        <v>509.62</v>
      </c>
      <c r="D87" s="7">
        <f t="shared" si="2"/>
        <v>510</v>
      </c>
      <c r="E87" s="7">
        <v>7</v>
      </c>
      <c r="F87" s="40">
        <f t="shared" si="3"/>
        <v>3570</v>
      </c>
      <c r="G87" s="8">
        <v>2</v>
      </c>
    </row>
    <row r="88" spans="1:7" ht="15">
      <c r="A88" s="5">
        <v>79</v>
      </c>
      <c r="B88" s="6" t="s">
        <v>69</v>
      </c>
      <c r="C88" s="7">
        <v>151.77</v>
      </c>
      <c r="D88" s="7">
        <f t="shared" si="2"/>
        <v>152</v>
      </c>
      <c r="E88" s="7">
        <v>7</v>
      </c>
      <c r="F88" s="40">
        <f t="shared" si="3"/>
        <v>1064</v>
      </c>
      <c r="G88" s="8">
        <v>0</v>
      </c>
    </row>
    <row r="89" spans="1:7" ht="15">
      <c r="A89" s="5">
        <v>80</v>
      </c>
      <c r="B89" s="6" t="s">
        <v>70</v>
      </c>
      <c r="C89" s="7">
        <v>332.3</v>
      </c>
      <c r="D89" s="7">
        <f t="shared" si="2"/>
        <v>332</v>
      </c>
      <c r="E89" s="7">
        <v>7</v>
      </c>
      <c r="F89" s="40">
        <f t="shared" si="3"/>
        <v>2324</v>
      </c>
      <c r="G89" s="8">
        <v>4</v>
      </c>
    </row>
    <row r="90" spans="1:7" ht="15">
      <c r="A90" s="5">
        <v>81</v>
      </c>
      <c r="B90" s="6" t="s">
        <v>149</v>
      </c>
      <c r="C90" s="7"/>
      <c r="D90" s="7">
        <f t="shared" si="2"/>
        <v>0</v>
      </c>
      <c r="E90" s="7"/>
      <c r="F90" s="40">
        <f t="shared" si="3"/>
        <v>0</v>
      </c>
      <c r="G90" s="8">
        <v>2</v>
      </c>
    </row>
    <row r="91" spans="1:7" ht="15">
      <c r="A91" s="5">
        <v>82</v>
      </c>
      <c r="B91" s="6" t="s">
        <v>72</v>
      </c>
      <c r="C91" s="7">
        <v>665.19</v>
      </c>
      <c r="D91" s="7">
        <f t="shared" si="2"/>
        <v>665</v>
      </c>
      <c r="E91" s="7">
        <v>7</v>
      </c>
      <c r="F91" s="40">
        <f t="shared" si="3"/>
        <v>4655</v>
      </c>
      <c r="G91" s="8">
        <v>15</v>
      </c>
    </row>
    <row r="92" spans="1:7" ht="15">
      <c r="A92" s="9">
        <v>83</v>
      </c>
      <c r="B92" s="6" t="s">
        <v>76</v>
      </c>
      <c r="C92" s="7">
        <v>400.41</v>
      </c>
      <c r="D92" s="7">
        <f t="shared" si="2"/>
        <v>400</v>
      </c>
      <c r="E92" s="7">
        <v>7</v>
      </c>
      <c r="F92" s="40">
        <f t="shared" si="3"/>
        <v>2800</v>
      </c>
      <c r="G92" s="8">
        <v>2</v>
      </c>
    </row>
    <row r="93" spans="1:7" ht="15">
      <c r="A93" s="5">
        <v>84</v>
      </c>
      <c r="B93" s="9" t="s">
        <v>77</v>
      </c>
      <c r="C93" s="10">
        <v>95.64</v>
      </c>
      <c r="D93" s="7">
        <f t="shared" si="2"/>
        <v>96</v>
      </c>
      <c r="E93" s="7">
        <v>7</v>
      </c>
      <c r="F93" s="40">
        <f t="shared" si="3"/>
        <v>672</v>
      </c>
      <c r="G93" s="8">
        <v>0</v>
      </c>
    </row>
    <row r="94" spans="1:7" ht="15">
      <c r="A94" s="5">
        <v>85</v>
      </c>
      <c r="B94" s="33" t="s">
        <v>121</v>
      </c>
      <c r="C94" s="8"/>
      <c r="D94" s="7">
        <f t="shared" si="2"/>
        <v>0</v>
      </c>
      <c r="E94" s="70"/>
      <c r="F94" s="40">
        <f t="shared" si="3"/>
        <v>0</v>
      </c>
      <c r="G94" s="8">
        <v>1</v>
      </c>
    </row>
    <row r="95" spans="1:7" ht="15">
      <c r="A95" s="5">
        <v>86</v>
      </c>
      <c r="B95" s="6" t="s">
        <v>78</v>
      </c>
      <c r="C95" s="7">
        <v>120.55</v>
      </c>
      <c r="D95" s="7">
        <f t="shared" si="2"/>
        <v>121</v>
      </c>
      <c r="E95" s="7">
        <v>7</v>
      </c>
      <c r="F95" s="40">
        <f t="shared" si="3"/>
        <v>847</v>
      </c>
      <c r="G95" s="8">
        <v>3</v>
      </c>
    </row>
    <row r="96" spans="1:7" ht="15">
      <c r="A96" s="5">
        <v>87</v>
      </c>
      <c r="B96" s="6" t="s">
        <v>79</v>
      </c>
      <c r="C96" s="7">
        <v>1309</v>
      </c>
      <c r="D96" s="7">
        <f t="shared" si="2"/>
        <v>1309</v>
      </c>
      <c r="E96" s="7">
        <v>7</v>
      </c>
      <c r="F96" s="40">
        <f t="shared" si="3"/>
        <v>9163</v>
      </c>
      <c r="G96" s="8">
        <v>15</v>
      </c>
    </row>
    <row r="97" spans="1:7" ht="15">
      <c r="A97" s="9">
        <v>88</v>
      </c>
      <c r="B97" s="6" t="s">
        <v>80</v>
      </c>
      <c r="C97" s="7">
        <v>718.38</v>
      </c>
      <c r="D97" s="7">
        <f t="shared" si="2"/>
        <v>718</v>
      </c>
      <c r="E97" s="7">
        <v>7</v>
      </c>
      <c r="F97" s="40">
        <f t="shared" si="3"/>
        <v>5026</v>
      </c>
      <c r="G97" s="8">
        <v>9</v>
      </c>
    </row>
    <row r="98" spans="1:7" ht="15">
      <c r="A98" s="5">
        <v>89</v>
      </c>
      <c r="B98" s="6" t="s">
        <v>81</v>
      </c>
      <c r="C98" s="7">
        <v>372.48</v>
      </c>
      <c r="D98" s="7">
        <f t="shared" si="2"/>
        <v>372</v>
      </c>
      <c r="E98" s="7">
        <v>7</v>
      </c>
      <c r="F98" s="40">
        <f t="shared" si="3"/>
        <v>2604</v>
      </c>
      <c r="G98" s="8">
        <v>0</v>
      </c>
    </row>
    <row r="99" spans="1:7" ht="15">
      <c r="A99" s="5">
        <v>90</v>
      </c>
      <c r="B99" s="9" t="s">
        <v>6</v>
      </c>
      <c r="C99" s="7">
        <v>144</v>
      </c>
      <c r="D99" s="7">
        <f t="shared" si="2"/>
        <v>144</v>
      </c>
      <c r="E99" s="7">
        <v>7</v>
      </c>
      <c r="F99" s="40">
        <f t="shared" si="3"/>
        <v>1008</v>
      </c>
      <c r="G99" s="8">
        <v>0</v>
      </c>
    </row>
    <row r="100" spans="1:7" ht="15">
      <c r="A100" s="5">
        <v>91</v>
      </c>
      <c r="B100" s="9" t="s">
        <v>31</v>
      </c>
      <c r="C100" s="7">
        <v>310.32</v>
      </c>
      <c r="D100" s="7">
        <f t="shared" si="2"/>
        <v>310</v>
      </c>
      <c r="E100" s="7">
        <v>7</v>
      </c>
      <c r="F100" s="40">
        <f t="shared" si="3"/>
        <v>2170</v>
      </c>
      <c r="G100" s="8">
        <v>5</v>
      </c>
    </row>
    <row r="101" spans="1:7" ht="15">
      <c r="A101" s="5">
        <v>92</v>
      </c>
      <c r="B101" s="9" t="s">
        <v>32</v>
      </c>
      <c r="C101" s="7">
        <v>335.08</v>
      </c>
      <c r="D101" s="7">
        <f t="shared" si="2"/>
        <v>335</v>
      </c>
      <c r="E101" s="7">
        <v>7</v>
      </c>
      <c r="F101" s="40">
        <f t="shared" si="3"/>
        <v>2345</v>
      </c>
      <c r="G101" s="8">
        <v>4</v>
      </c>
    </row>
    <row r="102" spans="1:7" ht="15">
      <c r="A102" s="9">
        <v>93</v>
      </c>
      <c r="B102" s="6" t="s">
        <v>36</v>
      </c>
      <c r="C102" s="7">
        <v>95</v>
      </c>
      <c r="D102" s="7">
        <f t="shared" si="2"/>
        <v>95</v>
      </c>
      <c r="E102" s="7">
        <v>7</v>
      </c>
      <c r="F102" s="40">
        <f t="shared" si="3"/>
        <v>665</v>
      </c>
      <c r="G102" s="8">
        <v>3</v>
      </c>
    </row>
    <row r="103" spans="1:7" ht="15">
      <c r="A103" s="5">
        <v>94</v>
      </c>
      <c r="B103" s="6" t="s">
        <v>55</v>
      </c>
      <c r="C103" s="7">
        <v>336.87</v>
      </c>
      <c r="D103" s="7">
        <f t="shared" si="2"/>
        <v>337</v>
      </c>
      <c r="E103" s="7">
        <v>7</v>
      </c>
      <c r="F103" s="40">
        <f t="shared" si="3"/>
        <v>2359</v>
      </c>
      <c r="G103" s="8">
        <v>5</v>
      </c>
    </row>
    <row r="104" spans="1:7" ht="15">
      <c r="A104" s="5">
        <v>95</v>
      </c>
      <c r="B104" s="6" t="s">
        <v>60</v>
      </c>
      <c r="C104" s="7">
        <v>652.78</v>
      </c>
      <c r="D104" s="7">
        <f t="shared" si="2"/>
        <v>653</v>
      </c>
      <c r="E104" s="7">
        <v>7</v>
      </c>
      <c r="F104" s="40">
        <f t="shared" si="3"/>
        <v>4571</v>
      </c>
      <c r="G104" s="8">
        <v>18</v>
      </c>
    </row>
    <row r="105" spans="1:7" ht="15">
      <c r="A105" s="5">
        <v>96</v>
      </c>
      <c r="B105" s="6" t="s">
        <v>73</v>
      </c>
      <c r="C105" s="7">
        <v>737.79</v>
      </c>
      <c r="D105" s="7">
        <f t="shared" si="2"/>
        <v>738</v>
      </c>
      <c r="E105" s="7">
        <v>7</v>
      </c>
      <c r="F105" s="40">
        <f t="shared" si="3"/>
        <v>5166</v>
      </c>
      <c r="G105" s="8">
        <v>2</v>
      </c>
    </row>
    <row r="106" spans="1:7" ht="15">
      <c r="A106" s="5">
        <v>97</v>
      </c>
      <c r="B106" s="6" t="s">
        <v>88</v>
      </c>
      <c r="C106" s="7">
        <v>973.19</v>
      </c>
      <c r="D106" s="7">
        <f t="shared" si="2"/>
        <v>973</v>
      </c>
      <c r="E106" s="7">
        <v>7</v>
      </c>
      <c r="F106" s="40">
        <f t="shared" si="3"/>
        <v>6811</v>
      </c>
      <c r="G106" s="8">
        <v>13</v>
      </c>
    </row>
    <row r="107" spans="1:7" ht="15">
      <c r="A107" s="9">
        <v>98</v>
      </c>
      <c r="B107" s="6" t="s">
        <v>90</v>
      </c>
      <c r="C107" s="7">
        <v>307</v>
      </c>
      <c r="D107" s="7">
        <f t="shared" si="2"/>
        <v>307</v>
      </c>
      <c r="E107" s="7">
        <v>7</v>
      </c>
      <c r="F107" s="40">
        <f t="shared" si="3"/>
        <v>2149</v>
      </c>
      <c r="G107" s="8">
        <v>5</v>
      </c>
    </row>
    <row r="108" spans="1:7" ht="15">
      <c r="A108" s="5">
        <v>99</v>
      </c>
      <c r="B108" s="6" t="s">
        <v>82</v>
      </c>
      <c r="C108" s="7">
        <v>724.77</v>
      </c>
      <c r="D108" s="7">
        <f t="shared" si="2"/>
        <v>725</v>
      </c>
      <c r="E108" s="7">
        <v>7</v>
      </c>
      <c r="F108" s="40">
        <f t="shared" si="3"/>
        <v>5075</v>
      </c>
      <c r="G108" s="8">
        <v>13</v>
      </c>
    </row>
    <row r="109" spans="1:7" ht="15">
      <c r="A109" s="5">
        <v>100</v>
      </c>
      <c r="B109" s="6" t="s">
        <v>83</v>
      </c>
      <c r="C109" s="7">
        <v>419.86</v>
      </c>
      <c r="D109" s="7">
        <f t="shared" si="2"/>
        <v>420</v>
      </c>
      <c r="E109" s="7">
        <v>7</v>
      </c>
      <c r="F109" s="40">
        <f t="shared" si="3"/>
        <v>2940</v>
      </c>
      <c r="G109" s="8">
        <v>18</v>
      </c>
    </row>
    <row r="110" spans="1:7" ht="15">
      <c r="A110" s="5">
        <v>101</v>
      </c>
      <c r="B110" s="33" t="s">
        <v>122</v>
      </c>
      <c r="C110" s="8"/>
      <c r="D110" s="7">
        <f t="shared" si="2"/>
        <v>0</v>
      </c>
      <c r="E110" s="70"/>
      <c r="F110" s="40">
        <f t="shared" si="3"/>
        <v>0</v>
      </c>
      <c r="G110" s="8">
        <v>1</v>
      </c>
    </row>
    <row r="111" spans="1:7" ht="15">
      <c r="A111" s="5">
        <v>102</v>
      </c>
      <c r="B111" s="6" t="s">
        <v>84</v>
      </c>
      <c r="C111" s="10">
        <v>1212.88</v>
      </c>
      <c r="D111" s="7">
        <f t="shared" si="2"/>
        <v>1213</v>
      </c>
      <c r="E111" s="7">
        <v>7</v>
      </c>
      <c r="F111" s="40">
        <f t="shared" si="3"/>
        <v>8491</v>
      </c>
      <c r="G111" s="8">
        <v>13</v>
      </c>
    </row>
    <row r="112" spans="1:7" ht="15">
      <c r="A112" s="9">
        <v>103</v>
      </c>
      <c r="B112" s="6" t="s">
        <v>64</v>
      </c>
      <c r="C112" s="7">
        <v>148.02</v>
      </c>
      <c r="D112" s="7">
        <f t="shared" si="2"/>
        <v>148</v>
      </c>
      <c r="E112" s="7">
        <v>7</v>
      </c>
      <c r="F112" s="40">
        <f t="shared" si="3"/>
        <v>1036</v>
      </c>
      <c r="G112" s="8">
        <v>0</v>
      </c>
    </row>
    <row r="113" spans="1:7" ht="15">
      <c r="A113" s="5">
        <v>104</v>
      </c>
      <c r="B113" s="27" t="s">
        <v>85</v>
      </c>
      <c r="C113" s="29">
        <v>347.48</v>
      </c>
      <c r="D113" s="7">
        <f t="shared" si="2"/>
        <v>347</v>
      </c>
      <c r="E113" s="29">
        <v>7</v>
      </c>
      <c r="F113" s="40">
        <f t="shared" si="3"/>
        <v>2429</v>
      </c>
      <c r="G113" s="32">
        <v>4</v>
      </c>
    </row>
    <row r="114" spans="1:7" ht="15">
      <c r="A114" s="5">
        <v>105</v>
      </c>
      <c r="B114" s="27" t="s">
        <v>87</v>
      </c>
      <c r="C114" s="29"/>
      <c r="D114" s="7">
        <f t="shared" si="2"/>
        <v>0</v>
      </c>
      <c r="E114" s="29"/>
      <c r="F114" s="40">
        <f t="shared" si="3"/>
        <v>0</v>
      </c>
      <c r="G114" s="32">
        <v>1</v>
      </c>
    </row>
    <row r="115" spans="1:7" ht="15">
      <c r="A115" s="5">
        <v>106</v>
      </c>
      <c r="B115" s="27" t="s">
        <v>164</v>
      </c>
      <c r="C115" s="29">
        <v>919.72</v>
      </c>
      <c r="D115" s="7">
        <f t="shared" si="2"/>
        <v>920</v>
      </c>
      <c r="E115" s="29">
        <v>7</v>
      </c>
      <c r="F115" s="40">
        <f t="shared" si="3"/>
        <v>6440</v>
      </c>
      <c r="G115" s="32">
        <v>13</v>
      </c>
    </row>
    <row r="116" spans="1:7" ht="15">
      <c r="A116" s="5">
        <v>107</v>
      </c>
      <c r="B116" s="28" t="s">
        <v>165</v>
      </c>
      <c r="C116" s="30">
        <v>370.41</v>
      </c>
      <c r="D116" s="7">
        <f t="shared" si="2"/>
        <v>370</v>
      </c>
      <c r="E116" s="29">
        <v>7</v>
      </c>
      <c r="F116" s="40">
        <f t="shared" si="3"/>
        <v>2590</v>
      </c>
      <c r="G116" s="32">
        <v>0</v>
      </c>
    </row>
    <row r="117" spans="1:7" ht="15">
      <c r="A117" s="9">
        <v>108</v>
      </c>
      <c r="B117" s="27" t="s">
        <v>91</v>
      </c>
      <c r="C117" s="30"/>
      <c r="D117" s="7">
        <f t="shared" si="2"/>
        <v>0</v>
      </c>
      <c r="E117" s="29"/>
      <c r="F117" s="40">
        <f t="shared" si="3"/>
        <v>0</v>
      </c>
      <c r="G117" s="32">
        <v>4</v>
      </c>
    </row>
    <row r="118" spans="1:7" ht="15">
      <c r="A118" s="5">
        <v>109</v>
      </c>
      <c r="B118" s="34" t="s">
        <v>113</v>
      </c>
      <c r="C118" s="32"/>
      <c r="D118" s="7">
        <f t="shared" si="2"/>
        <v>0</v>
      </c>
      <c r="E118" s="56"/>
      <c r="F118" s="40">
        <f t="shared" si="3"/>
        <v>0</v>
      </c>
      <c r="G118" s="32">
        <v>5</v>
      </c>
    </row>
    <row r="119" spans="1:7" ht="15">
      <c r="A119" s="5">
        <v>110</v>
      </c>
      <c r="B119" s="34" t="s">
        <v>138</v>
      </c>
      <c r="C119" s="32"/>
      <c r="D119" s="7">
        <f t="shared" si="2"/>
        <v>0</v>
      </c>
      <c r="E119" s="56"/>
      <c r="F119" s="40">
        <f t="shared" si="3"/>
        <v>0</v>
      </c>
      <c r="G119" s="32">
        <v>6</v>
      </c>
    </row>
    <row r="120" spans="1:7" ht="15">
      <c r="A120" s="5">
        <v>111</v>
      </c>
      <c r="B120" s="27" t="s">
        <v>92</v>
      </c>
      <c r="C120" s="29">
        <v>593.82</v>
      </c>
      <c r="D120" s="7">
        <f t="shared" si="2"/>
        <v>594</v>
      </c>
      <c r="E120" s="29">
        <v>7</v>
      </c>
      <c r="F120" s="40">
        <f t="shared" si="3"/>
        <v>4158</v>
      </c>
      <c r="G120" s="32">
        <v>11</v>
      </c>
    </row>
    <row r="121" spans="1:7" ht="15">
      <c r="A121" s="5">
        <v>112</v>
      </c>
      <c r="B121" s="27" t="s">
        <v>93</v>
      </c>
      <c r="C121" s="29"/>
      <c r="D121" s="7">
        <f t="shared" si="2"/>
        <v>0</v>
      </c>
      <c r="E121" s="29"/>
      <c r="F121" s="40">
        <f t="shared" si="3"/>
        <v>0</v>
      </c>
      <c r="G121" s="32">
        <v>4</v>
      </c>
    </row>
    <row r="122" spans="1:7" ht="15">
      <c r="A122" s="9">
        <v>113</v>
      </c>
      <c r="B122" s="34" t="s">
        <v>123</v>
      </c>
      <c r="C122" s="32"/>
      <c r="D122" s="7">
        <f t="shared" si="2"/>
        <v>0</v>
      </c>
      <c r="E122" s="56"/>
      <c r="F122" s="40">
        <f t="shared" si="3"/>
        <v>0</v>
      </c>
      <c r="G122" s="32">
        <v>5</v>
      </c>
    </row>
    <row r="123" spans="1:7" ht="15">
      <c r="A123" s="5">
        <v>114</v>
      </c>
      <c r="B123" s="34" t="s">
        <v>114</v>
      </c>
      <c r="C123" s="32"/>
      <c r="D123" s="7">
        <f t="shared" si="2"/>
        <v>0</v>
      </c>
      <c r="E123" s="56"/>
      <c r="F123" s="40">
        <f t="shared" si="3"/>
        <v>0</v>
      </c>
      <c r="G123" s="32">
        <v>1</v>
      </c>
    </row>
    <row r="124" spans="1:7" ht="15">
      <c r="A124" s="5">
        <v>115</v>
      </c>
      <c r="B124" s="27" t="s">
        <v>97</v>
      </c>
      <c r="C124" s="29"/>
      <c r="D124" s="7">
        <f t="shared" si="2"/>
        <v>0</v>
      </c>
      <c r="E124" s="29"/>
      <c r="F124" s="40">
        <f t="shared" si="3"/>
        <v>0</v>
      </c>
      <c r="G124" s="32">
        <v>11</v>
      </c>
    </row>
    <row r="125" spans="1:7" ht="15">
      <c r="A125" s="5">
        <v>116</v>
      </c>
      <c r="B125" s="27" t="s">
        <v>99</v>
      </c>
      <c r="C125" s="29">
        <v>68.29</v>
      </c>
      <c r="D125" s="7">
        <f t="shared" si="2"/>
        <v>68</v>
      </c>
      <c r="E125" s="29">
        <v>7</v>
      </c>
      <c r="F125" s="40">
        <f t="shared" si="3"/>
        <v>476</v>
      </c>
      <c r="G125" s="32">
        <v>2</v>
      </c>
    </row>
    <row r="126" spans="1:7" ht="15">
      <c r="A126" s="5">
        <v>117</v>
      </c>
      <c r="B126" s="27" t="s">
        <v>100</v>
      </c>
      <c r="C126" s="29"/>
      <c r="D126" s="7">
        <f t="shared" si="2"/>
        <v>0</v>
      </c>
      <c r="E126" s="29"/>
      <c r="F126" s="40">
        <f t="shared" si="3"/>
        <v>0</v>
      </c>
      <c r="G126" s="32">
        <v>1</v>
      </c>
    </row>
    <row r="127" spans="1:7" ht="15">
      <c r="A127" s="9">
        <v>118</v>
      </c>
      <c r="B127" s="27" t="s">
        <v>101</v>
      </c>
      <c r="C127" s="29"/>
      <c r="D127" s="7">
        <f t="shared" si="2"/>
        <v>0</v>
      </c>
      <c r="E127" s="29"/>
      <c r="F127" s="40">
        <f t="shared" si="3"/>
        <v>0</v>
      </c>
      <c r="G127" s="32">
        <v>1</v>
      </c>
    </row>
    <row r="128" spans="1:7" ht="15">
      <c r="A128" s="5">
        <v>119</v>
      </c>
      <c r="B128" s="27" t="s">
        <v>102</v>
      </c>
      <c r="C128" s="29">
        <v>985.19</v>
      </c>
      <c r="D128" s="7">
        <f t="shared" si="2"/>
        <v>985</v>
      </c>
      <c r="E128" s="29">
        <v>7</v>
      </c>
      <c r="F128" s="40">
        <f t="shared" si="3"/>
        <v>6895</v>
      </c>
      <c r="G128" s="32">
        <v>4</v>
      </c>
    </row>
    <row r="129" spans="1:7" ht="15.75" thickBot="1">
      <c r="A129" s="5">
        <v>120</v>
      </c>
      <c r="B129" s="41" t="s">
        <v>103</v>
      </c>
      <c r="C129" s="42"/>
      <c r="D129" s="7">
        <f t="shared" si="2"/>
        <v>0</v>
      </c>
      <c r="E129" s="29"/>
      <c r="F129" s="31"/>
      <c r="G129" s="49">
        <v>1</v>
      </c>
    </row>
    <row r="130" spans="2:7" ht="16.5" thickBot="1">
      <c r="B130" s="43" t="s">
        <v>104</v>
      </c>
      <c r="C130" s="71">
        <v>56877</v>
      </c>
      <c r="D130" s="72" t="s">
        <v>105</v>
      </c>
      <c r="G130" s="73">
        <f>SUM(G10:G129)</f>
        <v>773</v>
      </c>
    </row>
    <row r="131" ht="15">
      <c r="E131" s="74"/>
    </row>
    <row r="132" ht="15.75" thickBot="1"/>
    <row r="133" spans="2:6" ht="15">
      <c r="B133" s="97" t="s">
        <v>145</v>
      </c>
      <c r="C133" s="98"/>
      <c r="D133" s="98"/>
      <c r="E133" s="75">
        <f>ROUND(SUM(F10:F130),0)</f>
        <v>398139</v>
      </c>
      <c r="F133" s="76" t="s">
        <v>107</v>
      </c>
    </row>
    <row r="134" spans="2:6" ht="15">
      <c r="B134" s="94" t="s">
        <v>146</v>
      </c>
      <c r="C134" s="95"/>
      <c r="D134" s="95"/>
      <c r="E134" s="77">
        <f>ROUND(E133/7,0)</f>
        <v>56877</v>
      </c>
      <c r="F134" s="78" t="s">
        <v>107</v>
      </c>
    </row>
    <row r="135" spans="2:6" ht="15.75" thickBot="1">
      <c r="B135" s="100" t="s">
        <v>147</v>
      </c>
      <c r="C135" s="101"/>
      <c r="D135" s="101"/>
      <c r="E135" s="79">
        <f>E134*365</f>
        <v>20760105</v>
      </c>
      <c r="F135" s="80" t="s">
        <v>107</v>
      </c>
    </row>
    <row r="136" spans="2:6" ht="15">
      <c r="B136" s="81"/>
      <c r="C136" s="81"/>
      <c r="D136" s="81"/>
      <c r="E136" s="82"/>
      <c r="F136" s="83"/>
    </row>
    <row r="137" spans="2:6" ht="15">
      <c r="B137" s="81"/>
      <c r="C137" s="81"/>
      <c r="D137" s="81"/>
      <c r="E137" s="82"/>
      <c r="F137" s="83"/>
    </row>
    <row r="138" spans="2:6" ht="15">
      <c r="B138" s="81"/>
      <c r="C138" s="81"/>
      <c r="D138" s="81"/>
      <c r="E138" s="82"/>
      <c r="F138" s="83"/>
    </row>
    <row r="140" spans="1:7" ht="15">
      <c r="A140" s="99" t="s">
        <v>153</v>
      </c>
      <c r="B140" s="99"/>
      <c r="C140" s="99"/>
      <c r="D140" s="99"/>
      <c r="E140" s="99"/>
      <c r="F140" s="99"/>
      <c r="G140" s="84"/>
    </row>
    <row r="141" ht="15.75" thickBot="1"/>
    <row r="142" spans="1:7" ht="51">
      <c r="A142" s="51" t="s">
        <v>0</v>
      </c>
      <c r="B142" s="52" t="s">
        <v>148</v>
      </c>
      <c r="C142" s="53" t="s">
        <v>2</v>
      </c>
      <c r="D142" s="53" t="s">
        <v>139</v>
      </c>
      <c r="E142" s="46" t="s">
        <v>152</v>
      </c>
      <c r="F142" s="47" t="s">
        <v>141</v>
      </c>
      <c r="G142" s="48" t="s">
        <v>4</v>
      </c>
    </row>
    <row r="143" spans="1:7" ht="15">
      <c r="A143" s="54"/>
      <c r="B143" s="55"/>
      <c r="C143" s="56"/>
      <c r="D143" s="35" t="s">
        <v>142</v>
      </c>
      <c r="E143" s="35" t="s">
        <v>143</v>
      </c>
      <c r="F143" s="57" t="s">
        <v>144</v>
      </c>
      <c r="G143" s="58"/>
    </row>
    <row r="144" spans="1:7" ht="15">
      <c r="A144" s="59">
        <v>1</v>
      </c>
      <c r="B144" s="45" t="s">
        <v>5</v>
      </c>
      <c r="C144" s="29">
        <v>1008</v>
      </c>
      <c r="D144" s="29">
        <f>C144*0.5*2</f>
        <v>1008</v>
      </c>
      <c r="E144" s="29">
        <v>7</v>
      </c>
      <c r="F144" s="29">
        <f>D144*E144</f>
        <v>7056</v>
      </c>
      <c r="G144" s="58"/>
    </row>
    <row r="145" spans="1:7" ht="15">
      <c r="A145" s="60">
        <v>2</v>
      </c>
      <c r="B145" s="27" t="s">
        <v>125</v>
      </c>
      <c r="C145" s="29">
        <v>1000</v>
      </c>
      <c r="D145" s="29">
        <f>C145*0.5*2</f>
        <v>1000</v>
      </c>
      <c r="E145" s="29">
        <v>7</v>
      </c>
      <c r="F145" s="29">
        <f aca="true" t="shared" si="4" ref="F145:F174">D145*E145</f>
        <v>7000</v>
      </c>
      <c r="G145" s="58">
        <v>29</v>
      </c>
    </row>
    <row r="146" spans="1:7" ht="15">
      <c r="A146" s="59">
        <v>3</v>
      </c>
      <c r="B146" s="27" t="s">
        <v>126</v>
      </c>
      <c r="C146" s="29">
        <v>653</v>
      </c>
      <c r="D146" s="29">
        <f aca="true" t="shared" si="5" ref="D146:D174">C146*0.5*2</f>
        <v>653</v>
      </c>
      <c r="E146" s="29">
        <v>7</v>
      </c>
      <c r="F146" s="29">
        <f t="shared" si="4"/>
        <v>4571</v>
      </c>
      <c r="G146" s="58"/>
    </row>
    <row r="147" spans="1:7" ht="15">
      <c r="A147" s="59">
        <v>4</v>
      </c>
      <c r="B147" s="28" t="s">
        <v>8</v>
      </c>
      <c r="C147" s="29">
        <v>440</v>
      </c>
      <c r="D147" s="29">
        <f t="shared" si="5"/>
        <v>440</v>
      </c>
      <c r="E147" s="29">
        <v>7</v>
      </c>
      <c r="F147" s="29">
        <f t="shared" si="4"/>
        <v>3080</v>
      </c>
      <c r="G147" s="58"/>
    </row>
    <row r="148" spans="1:7" ht="15">
      <c r="A148" s="59">
        <v>5</v>
      </c>
      <c r="B148" s="27" t="s">
        <v>127</v>
      </c>
      <c r="C148" s="29">
        <v>225</v>
      </c>
      <c r="D148" s="29">
        <f t="shared" si="5"/>
        <v>225</v>
      </c>
      <c r="E148" s="29">
        <v>7</v>
      </c>
      <c r="F148" s="29">
        <f t="shared" si="4"/>
        <v>1575</v>
      </c>
      <c r="G148" s="58">
        <v>18</v>
      </c>
    </row>
    <row r="149" spans="1:7" ht="15">
      <c r="A149" s="60">
        <v>6</v>
      </c>
      <c r="B149" s="28" t="s">
        <v>128</v>
      </c>
      <c r="C149" s="29">
        <v>209</v>
      </c>
      <c r="D149" s="29">
        <f t="shared" si="5"/>
        <v>209</v>
      </c>
      <c r="E149" s="29">
        <v>7</v>
      </c>
      <c r="F149" s="29">
        <f t="shared" si="4"/>
        <v>1463</v>
      </c>
      <c r="G149" s="58">
        <v>7</v>
      </c>
    </row>
    <row r="150" spans="1:7" ht="15">
      <c r="A150" s="59">
        <v>7</v>
      </c>
      <c r="B150" s="28" t="s">
        <v>46</v>
      </c>
      <c r="C150" s="29">
        <v>338</v>
      </c>
      <c r="D150" s="29">
        <f t="shared" si="5"/>
        <v>338</v>
      </c>
      <c r="E150" s="29">
        <v>7</v>
      </c>
      <c r="F150" s="29">
        <f t="shared" si="4"/>
        <v>2366</v>
      </c>
      <c r="G150" s="58"/>
    </row>
    <row r="151" spans="1:7" ht="15">
      <c r="A151" s="59">
        <v>8</v>
      </c>
      <c r="B151" s="28" t="s">
        <v>52</v>
      </c>
      <c r="C151" s="29">
        <v>802</v>
      </c>
      <c r="D151" s="29">
        <f t="shared" si="5"/>
        <v>802</v>
      </c>
      <c r="E151" s="29">
        <v>7</v>
      </c>
      <c r="F151" s="29">
        <f t="shared" si="4"/>
        <v>5614</v>
      </c>
      <c r="G151" s="58"/>
    </row>
    <row r="152" spans="1:7" ht="15">
      <c r="A152" s="59">
        <v>9</v>
      </c>
      <c r="B152" s="28" t="s">
        <v>55</v>
      </c>
      <c r="C152" s="29">
        <v>674</v>
      </c>
      <c r="D152" s="29">
        <f t="shared" si="5"/>
        <v>674</v>
      </c>
      <c r="E152" s="29">
        <v>7</v>
      </c>
      <c r="F152" s="29">
        <f t="shared" si="4"/>
        <v>4718</v>
      </c>
      <c r="G152" s="58"/>
    </row>
    <row r="153" spans="1:7" ht="15">
      <c r="A153" s="60">
        <v>10</v>
      </c>
      <c r="B153" s="28" t="s">
        <v>129</v>
      </c>
      <c r="C153" s="29">
        <v>176</v>
      </c>
      <c r="D153" s="29">
        <f t="shared" si="5"/>
        <v>176</v>
      </c>
      <c r="E153" s="29">
        <v>7</v>
      </c>
      <c r="F153" s="29">
        <f t="shared" si="4"/>
        <v>1232</v>
      </c>
      <c r="G153" s="58"/>
    </row>
    <row r="154" spans="1:7" ht="15">
      <c r="A154" s="59">
        <v>11</v>
      </c>
      <c r="B154" s="28" t="s">
        <v>92</v>
      </c>
      <c r="C154" s="29">
        <v>1188</v>
      </c>
      <c r="D154" s="29">
        <f t="shared" si="5"/>
        <v>1188</v>
      </c>
      <c r="E154" s="29">
        <v>7</v>
      </c>
      <c r="F154" s="29">
        <f t="shared" si="4"/>
        <v>8316</v>
      </c>
      <c r="G154" s="58"/>
    </row>
    <row r="155" spans="1:7" ht="15">
      <c r="A155" s="59">
        <v>12</v>
      </c>
      <c r="B155" s="28" t="s">
        <v>94</v>
      </c>
      <c r="C155" s="29">
        <v>1144</v>
      </c>
      <c r="D155" s="29">
        <f t="shared" si="5"/>
        <v>1144</v>
      </c>
      <c r="E155" s="29">
        <v>7</v>
      </c>
      <c r="F155" s="29">
        <f t="shared" si="4"/>
        <v>8008</v>
      </c>
      <c r="G155" s="58"/>
    </row>
    <row r="156" spans="1:7" ht="15">
      <c r="A156" s="59">
        <v>13</v>
      </c>
      <c r="B156" s="28" t="s">
        <v>44</v>
      </c>
      <c r="C156" s="29">
        <v>669</v>
      </c>
      <c r="D156" s="29">
        <f t="shared" si="5"/>
        <v>669</v>
      </c>
      <c r="E156" s="29">
        <v>7</v>
      </c>
      <c r="F156" s="29">
        <f t="shared" si="4"/>
        <v>4683</v>
      </c>
      <c r="G156" s="58"/>
    </row>
    <row r="157" spans="1:7" ht="15">
      <c r="A157" s="60">
        <v>14</v>
      </c>
      <c r="B157" s="28" t="s">
        <v>95</v>
      </c>
      <c r="C157" s="29">
        <v>570</v>
      </c>
      <c r="D157" s="29">
        <f t="shared" si="5"/>
        <v>570</v>
      </c>
      <c r="E157" s="29">
        <v>7</v>
      </c>
      <c r="F157" s="29">
        <f t="shared" si="4"/>
        <v>3990</v>
      </c>
      <c r="G157" s="58"/>
    </row>
    <row r="158" spans="1:7" ht="15">
      <c r="A158" s="59">
        <v>15</v>
      </c>
      <c r="B158" s="28" t="s">
        <v>130</v>
      </c>
      <c r="C158" s="29">
        <v>2921</v>
      </c>
      <c r="D158" s="29">
        <f t="shared" si="5"/>
        <v>2921</v>
      </c>
      <c r="E158" s="29">
        <v>7</v>
      </c>
      <c r="F158" s="29">
        <f t="shared" si="4"/>
        <v>20447</v>
      </c>
      <c r="G158" s="58"/>
    </row>
    <row r="159" spans="1:7" ht="15">
      <c r="A159" s="59">
        <v>16</v>
      </c>
      <c r="B159" s="28" t="s">
        <v>131</v>
      </c>
      <c r="C159" s="29">
        <v>1550</v>
      </c>
      <c r="D159" s="29">
        <f t="shared" si="5"/>
        <v>1550</v>
      </c>
      <c r="E159" s="29">
        <v>7</v>
      </c>
      <c r="F159" s="29">
        <f t="shared" si="4"/>
        <v>10850</v>
      </c>
      <c r="G159" s="58"/>
    </row>
    <row r="160" spans="1:7" ht="15">
      <c r="A160" s="59">
        <v>17</v>
      </c>
      <c r="B160" s="28" t="s">
        <v>88</v>
      </c>
      <c r="C160" s="29">
        <v>380</v>
      </c>
      <c r="D160" s="29">
        <f t="shared" si="5"/>
        <v>380</v>
      </c>
      <c r="E160" s="29">
        <v>7</v>
      </c>
      <c r="F160" s="29">
        <f t="shared" si="4"/>
        <v>2660</v>
      </c>
      <c r="G160" s="58"/>
    </row>
    <row r="161" spans="1:7" ht="15">
      <c r="A161" s="60">
        <v>18</v>
      </c>
      <c r="B161" s="28" t="s">
        <v>82</v>
      </c>
      <c r="C161" s="29">
        <v>554</v>
      </c>
      <c r="D161" s="29">
        <f t="shared" si="5"/>
        <v>554</v>
      </c>
      <c r="E161" s="29">
        <v>7</v>
      </c>
      <c r="F161" s="29">
        <f t="shared" si="4"/>
        <v>3878</v>
      </c>
      <c r="G161" s="58"/>
    </row>
    <row r="162" spans="1:7" ht="15">
      <c r="A162" s="59">
        <v>19</v>
      </c>
      <c r="B162" s="28" t="s">
        <v>21</v>
      </c>
      <c r="C162" s="29">
        <v>606</v>
      </c>
      <c r="D162" s="29">
        <f t="shared" si="5"/>
        <v>606</v>
      </c>
      <c r="E162" s="29">
        <v>7</v>
      </c>
      <c r="F162" s="29">
        <f t="shared" si="4"/>
        <v>4242</v>
      </c>
      <c r="G162" s="58"/>
    </row>
    <row r="163" spans="1:7" ht="15">
      <c r="A163" s="59">
        <v>20</v>
      </c>
      <c r="B163" s="28" t="s">
        <v>83</v>
      </c>
      <c r="C163" s="29">
        <v>840</v>
      </c>
      <c r="D163" s="29">
        <f t="shared" si="5"/>
        <v>840</v>
      </c>
      <c r="E163" s="29">
        <v>7</v>
      </c>
      <c r="F163" s="29">
        <f t="shared" si="4"/>
        <v>5880</v>
      </c>
      <c r="G163" s="58"/>
    </row>
    <row r="164" spans="1:7" ht="15">
      <c r="A164" s="59">
        <v>21</v>
      </c>
      <c r="B164" s="28" t="s">
        <v>132</v>
      </c>
      <c r="C164" s="29">
        <v>852</v>
      </c>
      <c r="D164" s="29">
        <f t="shared" si="5"/>
        <v>852</v>
      </c>
      <c r="E164" s="29">
        <v>7</v>
      </c>
      <c r="F164" s="29">
        <f t="shared" si="4"/>
        <v>5964</v>
      </c>
      <c r="G164" s="58"/>
    </row>
    <row r="165" spans="1:7" ht="15">
      <c r="A165" s="60">
        <v>22</v>
      </c>
      <c r="B165" s="28" t="s">
        <v>133</v>
      </c>
      <c r="C165" s="29">
        <v>400</v>
      </c>
      <c r="D165" s="29">
        <f t="shared" si="5"/>
        <v>400</v>
      </c>
      <c r="E165" s="29">
        <v>7</v>
      </c>
      <c r="F165" s="29">
        <f t="shared" si="4"/>
        <v>2800</v>
      </c>
      <c r="G165" s="58"/>
    </row>
    <row r="166" spans="1:7" ht="15">
      <c r="A166" s="59">
        <v>23</v>
      </c>
      <c r="B166" s="28" t="s">
        <v>20</v>
      </c>
      <c r="C166" s="29">
        <v>5490</v>
      </c>
      <c r="D166" s="29">
        <f t="shared" si="5"/>
        <v>5490</v>
      </c>
      <c r="E166" s="29">
        <v>7</v>
      </c>
      <c r="F166" s="29">
        <f t="shared" si="4"/>
        <v>38430</v>
      </c>
      <c r="G166" s="58"/>
    </row>
    <row r="167" spans="1:7" ht="15">
      <c r="A167" s="59">
        <v>24</v>
      </c>
      <c r="B167" s="28" t="s">
        <v>160</v>
      </c>
      <c r="C167" s="29">
        <v>294</v>
      </c>
      <c r="D167" s="29">
        <f t="shared" si="5"/>
        <v>294</v>
      </c>
      <c r="E167" s="29">
        <v>7</v>
      </c>
      <c r="F167" s="29">
        <f t="shared" si="4"/>
        <v>2058</v>
      </c>
      <c r="G167" s="58">
        <v>5</v>
      </c>
    </row>
    <row r="168" spans="1:7" ht="15">
      <c r="A168" s="59">
        <v>25</v>
      </c>
      <c r="B168" s="28" t="s">
        <v>162</v>
      </c>
      <c r="C168" s="29">
        <v>165</v>
      </c>
      <c r="D168" s="29">
        <f t="shared" si="5"/>
        <v>165</v>
      </c>
      <c r="E168" s="29">
        <v>7</v>
      </c>
      <c r="F168" s="29">
        <f t="shared" si="4"/>
        <v>1155</v>
      </c>
      <c r="G168" s="58">
        <v>1</v>
      </c>
    </row>
    <row r="169" spans="1:7" ht="15">
      <c r="A169" s="60">
        <v>26</v>
      </c>
      <c r="B169" s="28" t="s">
        <v>134</v>
      </c>
      <c r="C169" s="29">
        <v>5490</v>
      </c>
      <c r="D169" s="29">
        <f t="shared" si="5"/>
        <v>5490</v>
      </c>
      <c r="E169" s="29">
        <v>7</v>
      </c>
      <c r="F169" s="29">
        <f t="shared" si="4"/>
        <v>38430</v>
      </c>
      <c r="G169" s="58"/>
    </row>
    <row r="170" spans="1:7" ht="15">
      <c r="A170" s="59">
        <v>27</v>
      </c>
      <c r="B170" s="28" t="s">
        <v>135</v>
      </c>
      <c r="C170" s="29">
        <v>420</v>
      </c>
      <c r="D170" s="29">
        <f t="shared" si="5"/>
        <v>420</v>
      </c>
      <c r="E170" s="29">
        <v>7</v>
      </c>
      <c r="F170" s="29">
        <f t="shared" si="4"/>
        <v>2940</v>
      </c>
      <c r="G170" s="58"/>
    </row>
    <row r="171" spans="1:7" ht="15">
      <c r="A171" s="59">
        <v>28</v>
      </c>
      <c r="B171" s="28" t="s">
        <v>36</v>
      </c>
      <c r="C171" s="29">
        <v>190</v>
      </c>
      <c r="D171" s="29">
        <f t="shared" si="5"/>
        <v>190</v>
      </c>
      <c r="E171" s="29">
        <v>7</v>
      </c>
      <c r="F171" s="29">
        <f t="shared" si="4"/>
        <v>1330</v>
      </c>
      <c r="G171" s="58"/>
    </row>
    <row r="172" spans="1:7" ht="15">
      <c r="A172" s="59">
        <v>29</v>
      </c>
      <c r="B172" s="28" t="s">
        <v>74</v>
      </c>
      <c r="C172" s="29">
        <v>944</v>
      </c>
      <c r="D172" s="29">
        <f t="shared" si="5"/>
        <v>944</v>
      </c>
      <c r="E172" s="29">
        <v>7</v>
      </c>
      <c r="F172" s="29">
        <f t="shared" si="4"/>
        <v>6608</v>
      </c>
      <c r="G172" s="58"/>
    </row>
    <row r="173" spans="1:7" ht="15">
      <c r="A173" s="60">
        <v>30</v>
      </c>
      <c r="B173" s="28" t="s">
        <v>90</v>
      </c>
      <c r="C173" s="29">
        <v>280</v>
      </c>
      <c r="D173" s="29">
        <f t="shared" si="5"/>
        <v>280</v>
      </c>
      <c r="E173" s="29">
        <v>7</v>
      </c>
      <c r="F173" s="29">
        <f t="shared" si="4"/>
        <v>1960</v>
      </c>
      <c r="G173" s="58"/>
    </row>
    <row r="174" spans="1:7" ht="15.75" thickBot="1">
      <c r="A174" s="59">
        <v>31</v>
      </c>
      <c r="B174" s="61" t="s">
        <v>62</v>
      </c>
      <c r="C174" s="62">
        <v>1150</v>
      </c>
      <c r="D174" s="62">
        <f t="shared" si="5"/>
        <v>1150</v>
      </c>
      <c r="E174" s="62">
        <v>7</v>
      </c>
      <c r="F174" s="62">
        <f t="shared" si="4"/>
        <v>8050</v>
      </c>
      <c r="G174" s="63"/>
    </row>
    <row r="175" spans="2:7" ht="16.5" thickBot="1">
      <c r="B175" s="44" t="s">
        <v>104</v>
      </c>
      <c r="C175" s="65">
        <f>SUM(C144:C174)</f>
        <v>31622</v>
      </c>
      <c r="D175" s="66" t="s">
        <v>105</v>
      </c>
      <c r="G175" s="67">
        <f>SUM(G143:G174)</f>
        <v>60</v>
      </c>
    </row>
    <row r="176" ht="15.75" thickBot="1"/>
    <row r="177" spans="5:7" ht="16.5" thickBot="1">
      <c r="E177" s="85" t="s">
        <v>150</v>
      </c>
      <c r="F177" s="86"/>
      <c r="G177" s="87">
        <f>G175+G130</f>
        <v>833</v>
      </c>
    </row>
    <row r="180" ht="15.75" thickBot="1"/>
    <row r="181" spans="2:6" ht="15">
      <c r="B181" s="97" t="s">
        <v>154</v>
      </c>
      <c r="C181" s="98"/>
      <c r="D181" s="98"/>
      <c r="E181" s="75">
        <f>SUM(F144:F174)</f>
        <v>221354</v>
      </c>
      <c r="F181" s="76" t="s">
        <v>107</v>
      </c>
    </row>
    <row r="182" spans="2:6" ht="15">
      <c r="B182" s="94" t="s">
        <v>155</v>
      </c>
      <c r="C182" s="95"/>
      <c r="D182" s="95"/>
      <c r="E182" s="77">
        <f>ROUND(E181/7,0)</f>
        <v>31622</v>
      </c>
      <c r="F182" s="78" t="s">
        <v>107</v>
      </c>
    </row>
    <row r="183" spans="2:6" ht="15.75" thickBot="1">
      <c r="B183" s="100" t="s">
        <v>156</v>
      </c>
      <c r="C183" s="101"/>
      <c r="D183" s="101"/>
      <c r="E183" s="79">
        <f>E182*365</f>
        <v>11542030</v>
      </c>
      <c r="F183" s="80" t="s">
        <v>107</v>
      </c>
    </row>
    <row r="185" ht="15.75" thickBot="1"/>
    <row r="186" spans="2:7" ht="15">
      <c r="B186" s="97" t="s">
        <v>157</v>
      </c>
      <c r="C186" s="98"/>
      <c r="D186" s="98"/>
      <c r="E186" s="98"/>
      <c r="F186" s="88">
        <f>E181+E133</f>
        <v>619493</v>
      </c>
      <c r="G186" s="89" t="s">
        <v>107</v>
      </c>
    </row>
    <row r="187" spans="2:7" ht="15">
      <c r="B187" s="94" t="s">
        <v>158</v>
      </c>
      <c r="C187" s="95"/>
      <c r="D187" s="95"/>
      <c r="E187" s="95"/>
      <c r="F187" s="90">
        <f>F186/7</f>
        <v>88499</v>
      </c>
      <c r="G187" s="91" t="s">
        <v>107</v>
      </c>
    </row>
    <row r="188" spans="2:7" ht="15.75" thickBot="1">
      <c r="B188" s="100" t="s">
        <v>159</v>
      </c>
      <c r="C188" s="101"/>
      <c r="D188" s="101"/>
      <c r="E188" s="101"/>
      <c r="F188" s="92">
        <f>F187*365</f>
        <v>32302135</v>
      </c>
      <c r="G188" s="93" t="s">
        <v>107</v>
      </c>
    </row>
    <row r="190" ht="15">
      <c r="B190" s="69"/>
    </row>
    <row r="191" spans="2:5" ht="15">
      <c r="B191" s="104" t="s">
        <v>168</v>
      </c>
      <c r="C191" s="105" t="s">
        <v>169</v>
      </c>
      <c r="D191" s="105"/>
      <c r="E191" s="105"/>
    </row>
    <row r="192" spans="2:5" ht="15">
      <c r="B192" s="104"/>
      <c r="C192" s="104"/>
      <c r="D192" s="104"/>
      <c r="E192" s="106"/>
    </row>
    <row r="193" spans="2:5" ht="15">
      <c r="B193" s="104" t="s">
        <v>170</v>
      </c>
      <c r="C193" s="105" t="s">
        <v>171</v>
      </c>
      <c r="D193" s="105"/>
      <c r="E193" s="105"/>
    </row>
    <row r="194" spans="2:5" ht="15">
      <c r="B194" s="104"/>
      <c r="C194" s="104"/>
      <c r="D194" s="104"/>
      <c r="E194" s="106"/>
    </row>
    <row r="195" spans="2:5" ht="15">
      <c r="B195" s="107" t="s">
        <v>167</v>
      </c>
      <c r="C195" s="105" t="s">
        <v>172</v>
      </c>
      <c r="D195" s="105"/>
      <c r="E195" s="105"/>
    </row>
    <row r="196" spans="2:5" ht="15">
      <c r="B196" s="104"/>
      <c r="C196" s="104"/>
      <c r="D196" s="104"/>
      <c r="E196" s="106"/>
    </row>
    <row r="197" spans="2:5" ht="15">
      <c r="B197" s="107" t="s">
        <v>173</v>
      </c>
      <c r="C197" s="105" t="s">
        <v>174</v>
      </c>
      <c r="D197" s="105"/>
      <c r="E197" s="105"/>
    </row>
    <row r="198" spans="2:5" ht="15">
      <c r="B198" s="104"/>
      <c r="C198" s="104"/>
      <c r="D198" s="104"/>
      <c r="E198" s="106"/>
    </row>
    <row r="199" spans="2:5" ht="15">
      <c r="B199" s="107" t="s">
        <v>175</v>
      </c>
      <c r="C199" s="105" t="s">
        <v>176</v>
      </c>
      <c r="D199" s="105"/>
      <c r="E199" s="105"/>
    </row>
  </sheetData>
  <sheetProtection selectLockedCells="1" selectUnlockedCells="1"/>
  <mergeCells count="18">
    <mergeCell ref="C191:E191"/>
    <mergeCell ref="C193:E193"/>
    <mergeCell ref="C197:E197"/>
    <mergeCell ref="C199:E199"/>
    <mergeCell ref="C195:E195"/>
    <mergeCell ref="B188:E188"/>
    <mergeCell ref="A1:B1"/>
    <mergeCell ref="A6:F6"/>
    <mergeCell ref="B133:D133"/>
    <mergeCell ref="B135:D135"/>
    <mergeCell ref="B134:D134"/>
    <mergeCell ref="B187:E187"/>
    <mergeCell ref="A2:G4"/>
    <mergeCell ref="B181:D181"/>
    <mergeCell ref="A140:F140"/>
    <mergeCell ref="B182:D182"/>
    <mergeCell ref="B183:D183"/>
    <mergeCell ref="B186:E18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3"/>
  <headerFooter scaleWithDoc="0"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6">
      <selection activeCell="A1" sqref="A1:F35"/>
    </sheetView>
  </sheetViews>
  <sheetFormatPr defaultColWidth="9.140625" defaultRowHeight="15"/>
  <cols>
    <col min="2" max="2" width="30.8515625" style="0" customWidth="1"/>
    <col min="4" max="4" width="16.7109375" style="0" customWidth="1"/>
    <col min="5" max="5" width="13.7109375" style="0" customWidth="1"/>
    <col min="6" max="6" width="14.00390625" style="0" customWidth="1"/>
  </cols>
  <sheetData>
    <row r="1" spans="1:6" ht="67.5" customHeight="1">
      <c r="A1" s="14" t="s">
        <v>0</v>
      </c>
      <c r="B1" s="15" t="s">
        <v>1</v>
      </c>
      <c r="C1" s="16" t="s">
        <v>2</v>
      </c>
      <c r="D1" s="16" t="s">
        <v>139</v>
      </c>
      <c r="E1" s="17" t="s">
        <v>3</v>
      </c>
      <c r="F1" s="17" t="s">
        <v>124</v>
      </c>
    </row>
    <row r="2" spans="1:6" ht="15">
      <c r="A2" s="18">
        <v>1</v>
      </c>
      <c r="B2" s="5" t="s">
        <v>5</v>
      </c>
      <c r="C2" s="19">
        <v>1008</v>
      </c>
      <c r="D2" s="20">
        <f>C2*0.5*2</f>
        <v>1008</v>
      </c>
      <c r="E2" s="19">
        <v>7</v>
      </c>
      <c r="F2" s="19">
        <f>D2*E2</f>
        <v>7056</v>
      </c>
    </row>
    <row r="3" spans="1:6" ht="15">
      <c r="A3" s="21">
        <v>2</v>
      </c>
      <c r="B3" s="6" t="s">
        <v>125</v>
      </c>
      <c r="C3" s="19">
        <v>1000</v>
      </c>
      <c r="D3" s="20">
        <f>C3*0.5*2</f>
        <v>1000</v>
      </c>
      <c r="E3" s="19">
        <v>7</v>
      </c>
      <c r="F3" s="19">
        <f aca="true" t="shared" si="0" ref="F3:F30">D3*E3</f>
        <v>7000</v>
      </c>
    </row>
    <row r="4" spans="1:6" ht="15">
      <c r="A4" s="18">
        <v>3</v>
      </c>
      <c r="B4" s="6" t="s">
        <v>126</v>
      </c>
      <c r="C4" s="19">
        <v>653</v>
      </c>
      <c r="D4" s="20">
        <f aca="true" t="shared" si="1" ref="D4:D30">C4*0.5*2</f>
        <v>653</v>
      </c>
      <c r="E4" s="19">
        <v>7</v>
      </c>
      <c r="F4" s="19">
        <f t="shared" si="0"/>
        <v>4571</v>
      </c>
    </row>
    <row r="5" spans="1:6" ht="15">
      <c r="A5" s="18">
        <v>4</v>
      </c>
      <c r="B5" s="9" t="s">
        <v>8</v>
      </c>
      <c r="C5" s="19">
        <v>440</v>
      </c>
      <c r="D5" s="20">
        <f t="shared" si="1"/>
        <v>440</v>
      </c>
      <c r="E5" s="19">
        <v>7</v>
      </c>
      <c r="F5" s="19">
        <f t="shared" si="0"/>
        <v>3080</v>
      </c>
    </row>
    <row r="6" spans="1:6" ht="15">
      <c r="A6" s="21">
        <v>5</v>
      </c>
      <c r="B6" s="6" t="s">
        <v>127</v>
      </c>
      <c r="C6" s="19">
        <v>225</v>
      </c>
      <c r="D6" s="20">
        <f t="shared" si="1"/>
        <v>225</v>
      </c>
      <c r="E6" s="19">
        <v>7</v>
      </c>
      <c r="F6" s="19">
        <f t="shared" si="0"/>
        <v>1575</v>
      </c>
    </row>
    <row r="7" spans="1:6" ht="15">
      <c r="A7" s="18">
        <v>6</v>
      </c>
      <c r="B7" s="9" t="s">
        <v>128</v>
      </c>
      <c r="C7" s="19">
        <v>209</v>
      </c>
      <c r="D7" s="20">
        <f t="shared" si="1"/>
        <v>209</v>
      </c>
      <c r="E7" s="19">
        <v>7</v>
      </c>
      <c r="F7" s="19">
        <f t="shared" si="0"/>
        <v>1463</v>
      </c>
    </row>
    <row r="8" spans="1:6" ht="15">
      <c r="A8" s="21">
        <v>7</v>
      </c>
      <c r="B8" s="9" t="s">
        <v>46</v>
      </c>
      <c r="C8" s="19">
        <v>338</v>
      </c>
      <c r="D8" s="20">
        <f t="shared" si="1"/>
        <v>338</v>
      </c>
      <c r="E8" s="19">
        <v>7</v>
      </c>
      <c r="F8" s="19">
        <f t="shared" si="0"/>
        <v>2366</v>
      </c>
    </row>
    <row r="9" spans="1:6" ht="15">
      <c r="A9" s="18">
        <v>8</v>
      </c>
      <c r="B9" s="9" t="s">
        <v>52</v>
      </c>
      <c r="C9" s="19">
        <v>802</v>
      </c>
      <c r="D9" s="20">
        <f t="shared" si="1"/>
        <v>802</v>
      </c>
      <c r="E9" s="19">
        <v>7</v>
      </c>
      <c r="F9" s="19">
        <f t="shared" si="0"/>
        <v>5614</v>
      </c>
    </row>
    <row r="10" spans="1:6" ht="15">
      <c r="A10" s="18">
        <v>9</v>
      </c>
      <c r="B10" s="9" t="s">
        <v>55</v>
      </c>
      <c r="C10" s="19">
        <v>674</v>
      </c>
      <c r="D10" s="20">
        <f t="shared" si="1"/>
        <v>674</v>
      </c>
      <c r="E10" s="19">
        <v>7</v>
      </c>
      <c r="F10" s="19">
        <f t="shared" si="0"/>
        <v>4718</v>
      </c>
    </row>
    <row r="11" spans="1:6" ht="15">
      <c r="A11" s="21">
        <v>10</v>
      </c>
      <c r="B11" s="9" t="s">
        <v>129</v>
      </c>
      <c r="C11" s="19">
        <v>176</v>
      </c>
      <c r="D11" s="20">
        <f t="shared" si="1"/>
        <v>176</v>
      </c>
      <c r="E11" s="19">
        <v>7</v>
      </c>
      <c r="F11" s="19">
        <f t="shared" si="0"/>
        <v>1232</v>
      </c>
    </row>
    <row r="12" spans="1:6" ht="15">
      <c r="A12" s="18">
        <v>11</v>
      </c>
      <c r="B12" s="9" t="s">
        <v>92</v>
      </c>
      <c r="C12" s="19">
        <v>1188</v>
      </c>
      <c r="D12" s="20">
        <f t="shared" si="1"/>
        <v>1188</v>
      </c>
      <c r="E12" s="19">
        <v>7</v>
      </c>
      <c r="F12" s="19">
        <f t="shared" si="0"/>
        <v>8316</v>
      </c>
    </row>
    <row r="13" spans="1:6" ht="15">
      <c r="A13" s="18">
        <v>12</v>
      </c>
      <c r="B13" s="9" t="s">
        <v>94</v>
      </c>
      <c r="C13" s="19">
        <v>1144</v>
      </c>
      <c r="D13" s="20">
        <f t="shared" si="1"/>
        <v>1144</v>
      </c>
      <c r="E13" s="19">
        <v>7</v>
      </c>
      <c r="F13" s="19">
        <f t="shared" si="0"/>
        <v>8008</v>
      </c>
    </row>
    <row r="14" spans="1:6" ht="15">
      <c r="A14" s="21">
        <v>13</v>
      </c>
      <c r="B14" s="9" t="s">
        <v>44</v>
      </c>
      <c r="C14" s="19">
        <v>669</v>
      </c>
      <c r="D14" s="20">
        <f t="shared" si="1"/>
        <v>669</v>
      </c>
      <c r="E14" s="19">
        <v>7</v>
      </c>
      <c r="F14" s="19">
        <f t="shared" si="0"/>
        <v>4683</v>
      </c>
    </row>
    <row r="15" spans="1:6" ht="15">
      <c r="A15" s="18">
        <v>14</v>
      </c>
      <c r="B15" s="9" t="s">
        <v>95</v>
      </c>
      <c r="C15" s="19">
        <v>570</v>
      </c>
      <c r="D15" s="20">
        <f t="shared" si="1"/>
        <v>570</v>
      </c>
      <c r="E15" s="19">
        <v>7</v>
      </c>
      <c r="F15" s="19">
        <f t="shared" si="0"/>
        <v>3990</v>
      </c>
    </row>
    <row r="16" spans="1:6" ht="15">
      <c r="A16" s="21">
        <v>15</v>
      </c>
      <c r="B16" s="9" t="s">
        <v>130</v>
      </c>
      <c r="C16" s="19">
        <v>2921</v>
      </c>
      <c r="D16" s="20">
        <f t="shared" si="1"/>
        <v>2921</v>
      </c>
      <c r="E16" s="19">
        <v>7</v>
      </c>
      <c r="F16" s="19">
        <f t="shared" si="0"/>
        <v>20447</v>
      </c>
    </row>
    <row r="17" spans="1:6" ht="15">
      <c r="A17" s="18">
        <v>16</v>
      </c>
      <c r="B17" s="9" t="s">
        <v>131</v>
      </c>
      <c r="C17" s="19">
        <v>1550</v>
      </c>
      <c r="D17" s="20">
        <f t="shared" si="1"/>
        <v>1550</v>
      </c>
      <c r="E17" s="19">
        <v>7</v>
      </c>
      <c r="F17" s="19">
        <f t="shared" si="0"/>
        <v>10850</v>
      </c>
    </row>
    <row r="18" spans="1:6" ht="15">
      <c r="A18" s="18">
        <v>17</v>
      </c>
      <c r="B18" s="9" t="s">
        <v>88</v>
      </c>
      <c r="C18" s="19">
        <v>380</v>
      </c>
      <c r="D18" s="20">
        <f t="shared" si="1"/>
        <v>380</v>
      </c>
      <c r="E18" s="19">
        <v>7</v>
      </c>
      <c r="F18" s="19">
        <f t="shared" si="0"/>
        <v>2660</v>
      </c>
    </row>
    <row r="19" spans="1:6" ht="15">
      <c r="A19" s="21">
        <v>18</v>
      </c>
      <c r="B19" s="9" t="s">
        <v>82</v>
      </c>
      <c r="C19" s="19">
        <v>954</v>
      </c>
      <c r="D19" s="20">
        <f t="shared" si="1"/>
        <v>954</v>
      </c>
      <c r="E19" s="19">
        <v>7</v>
      </c>
      <c r="F19" s="19">
        <f t="shared" si="0"/>
        <v>6678</v>
      </c>
    </row>
    <row r="20" spans="1:6" ht="15">
      <c r="A20" s="18">
        <v>19</v>
      </c>
      <c r="B20" s="9" t="s">
        <v>21</v>
      </c>
      <c r="C20" s="19">
        <v>606</v>
      </c>
      <c r="D20" s="20">
        <f t="shared" si="1"/>
        <v>606</v>
      </c>
      <c r="E20" s="19">
        <v>7</v>
      </c>
      <c r="F20" s="19">
        <f t="shared" si="0"/>
        <v>4242</v>
      </c>
    </row>
    <row r="21" spans="1:6" ht="15">
      <c r="A21" s="18">
        <v>20</v>
      </c>
      <c r="B21" s="9" t="s">
        <v>83</v>
      </c>
      <c r="C21" s="19">
        <v>840</v>
      </c>
      <c r="D21" s="20">
        <f t="shared" si="1"/>
        <v>840</v>
      </c>
      <c r="E21" s="19">
        <v>7</v>
      </c>
      <c r="F21" s="19">
        <f t="shared" si="0"/>
        <v>5880</v>
      </c>
    </row>
    <row r="22" spans="1:6" ht="15">
      <c r="A22" s="21">
        <v>21</v>
      </c>
      <c r="B22" s="9" t="s">
        <v>132</v>
      </c>
      <c r="C22" s="19">
        <v>852</v>
      </c>
      <c r="D22" s="20">
        <f t="shared" si="1"/>
        <v>852</v>
      </c>
      <c r="E22" s="19">
        <v>7</v>
      </c>
      <c r="F22" s="19">
        <f t="shared" si="0"/>
        <v>5964</v>
      </c>
    </row>
    <row r="23" spans="1:6" ht="15">
      <c r="A23" s="18">
        <v>22</v>
      </c>
      <c r="B23" s="9" t="s">
        <v>133</v>
      </c>
      <c r="C23" s="19">
        <v>400</v>
      </c>
      <c r="D23" s="20">
        <f t="shared" si="1"/>
        <v>400</v>
      </c>
      <c r="E23" s="19">
        <v>7</v>
      </c>
      <c r="F23" s="19">
        <f t="shared" si="0"/>
        <v>2800</v>
      </c>
    </row>
    <row r="24" spans="1:6" ht="15">
      <c r="A24" s="21">
        <v>23</v>
      </c>
      <c r="B24" s="22" t="s">
        <v>20</v>
      </c>
      <c r="C24" s="7">
        <v>4040</v>
      </c>
      <c r="D24" s="20">
        <f t="shared" si="1"/>
        <v>4040</v>
      </c>
      <c r="E24" s="19">
        <v>7</v>
      </c>
      <c r="F24" s="19">
        <f t="shared" si="0"/>
        <v>28280</v>
      </c>
    </row>
    <row r="25" spans="1:6" ht="15">
      <c r="A25" s="18">
        <v>24</v>
      </c>
      <c r="B25" s="22" t="s">
        <v>134</v>
      </c>
      <c r="C25" s="19">
        <v>5490</v>
      </c>
      <c r="D25" s="20">
        <f t="shared" si="1"/>
        <v>5490</v>
      </c>
      <c r="E25" s="19">
        <v>7</v>
      </c>
      <c r="F25" s="19">
        <f t="shared" si="0"/>
        <v>38430</v>
      </c>
    </row>
    <row r="26" spans="1:6" ht="15">
      <c r="A26" s="18">
        <v>25</v>
      </c>
      <c r="B26" s="22" t="s">
        <v>135</v>
      </c>
      <c r="C26" s="19">
        <v>420</v>
      </c>
      <c r="D26" s="20">
        <f t="shared" si="1"/>
        <v>420</v>
      </c>
      <c r="E26" s="19">
        <v>7</v>
      </c>
      <c r="F26" s="19">
        <f t="shared" si="0"/>
        <v>2940</v>
      </c>
    </row>
    <row r="27" spans="1:6" ht="15">
      <c r="A27" s="21">
        <v>26</v>
      </c>
      <c r="B27" s="22" t="s">
        <v>136</v>
      </c>
      <c r="C27" s="19">
        <v>190</v>
      </c>
      <c r="D27" s="20">
        <f t="shared" si="1"/>
        <v>190</v>
      </c>
      <c r="E27" s="19">
        <v>7</v>
      </c>
      <c r="F27" s="19">
        <f t="shared" si="0"/>
        <v>1330</v>
      </c>
    </row>
    <row r="28" spans="1:6" ht="15">
      <c r="A28" s="18">
        <v>27</v>
      </c>
      <c r="B28" s="22" t="s">
        <v>74</v>
      </c>
      <c r="C28" s="19">
        <v>944</v>
      </c>
      <c r="D28" s="20">
        <f t="shared" si="1"/>
        <v>944</v>
      </c>
      <c r="E28" s="19">
        <v>7</v>
      </c>
      <c r="F28" s="19">
        <f t="shared" si="0"/>
        <v>6608</v>
      </c>
    </row>
    <row r="29" spans="1:6" ht="15">
      <c r="A29" s="18">
        <v>28</v>
      </c>
      <c r="B29" s="22" t="s">
        <v>90</v>
      </c>
      <c r="C29" s="19">
        <v>280</v>
      </c>
      <c r="D29" s="20">
        <f t="shared" si="1"/>
        <v>280</v>
      </c>
      <c r="E29" s="19">
        <v>7</v>
      </c>
      <c r="F29" s="19">
        <f t="shared" si="0"/>
        <v>1960</v>
      </c>
    </row>
    <row r="30" spans="1:6" ht="15.75" thickBot="1">
      <c r="A30" s="21">
        <v>29</v>
      </c>
      <c r="B30" s="23" t="s">
        <v>62</v>
      </c>
      <c r="C30" s="24">
        <v>1150</v>
      </c>
      <c r="D30" s="20">
        <f t="shared" si="1"/>
        <v>1150</v>
      </c>
      <c r="E30" s="24">
        <v>7</v>
      </c>
      <c r="F30" s="19">
        <f t="shared" si="0"/>
        <v>8050</v>
      </c>
    </row>
    <row r="32" spans="2:6" ht="15.75">
      <c r="B32" s="11" t="s">
        <v>104</v>
      </c>
      <c r="C32" s="25">
        <f>SUM(C2:C31)</f>
        <v>30113</v>
      </c>
      <c r="D32" s="26" t="s">
        <v>105</v>
      </c>
      <c r="E32" s="13" t="s">
        <v>108</v>
      </c>
      <c r="F32" s="25">
        <f>SUM(F2:F31)/7</f>
        <v>30113</v>
      </c>
    </row>
    <row r="33" spans="5:6" ht="15">
      <c r="E33" s="13" t="s">
        <v>106</v>
      </c>
      <c r="F33" s="12">
        <f>F32*7</f>
        <v>210791</v>
      </c>
    </row>
    <row r="34" spans="5:6" ht="15">
      <c r="E34" s="13" t="s">
        <v>109</v>
      </c>
      <c r="F34" s="12">
        <f>F32*365</f>
        <v>10991245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 Borbas</dc:creator>
  <cp:keywords/>
  <dc:description/>
  <cp:lastModifiedBy>Pal Borbas</cp:lastModifiedBy>
  <cp:lastPrinted>2021-10-21T07:04:00Z</cp:lastPrinted>
  <dcterms:created xsi:type="dcterms:W3CDTF">2019-05-08T04:51:10Z</dcterms:created>
  <dcterms:modified xsi:type="dcterms:W3CDTF">2021-10-21T07:04:02Z</dcterms:modified>
  <cp:category/>
  <cp:version/>
  <cp:contentType/>
  <cp:contentStatus/>
</cp:coreProperties>
</file>