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6FB5306F-1EFB-46C0-AE11-88C78E540053}" xr6:coauthVersionLast="47" xr6:coauthVersionMax="47" xr10:uidLastSave="{00000000-0000-0000-0000-000000000000}"/>
  <bookViews>
    <workbookView xWindow="0" yWindow="0" windowWidth="28800" windowHeight="15600" xr2:uid="{FD3BAC19-AC9E-4C38-9120-F2025AF881B5}"/>
  </bookViews>
  <sheets>
    <sheet name="ANEXA NR. 6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6" i="1" l="1"/>
  <c r="E276" i="1"/>
  <c r="E275" i="1" s="1"/>
  <c r="E274" i="1" s="1"/>
  <c r="E273" i="1" s="1"/>
  <c r="E272" i="1" s="1"/>
  <c r="E271" i="1" s="1"/>
  <c r="E270" i="1" s="1"/>
  <c r="E269" i="1" s="1"/>
  <c r="E268" i="1" s="1"/>
  <c r="E267" i="1" s="1"/>
  <c r="E266" i="1" s="1"/>
  <c r="E265" i="1" s="1"/>
  <c r="E264" i="1" s="1"/>
  <c r="L275" i="1"/>
  <c r="K275" i="1"/>
  <c r="J275" i="1"/>
  <c r="I275" i="1"/>
  <c r="H275" i="1"/>
  <c r="G275" i="1"/>
  <c r="F275" i="1"/>
  <c r="L274" i="1"/>
  <c r="K274" i="1"/>
  <c r="J274" i="1"/>
  <c r="I274" i="1"/>
  <c r="H274" i="1"/>
  <c r="G274" i="1"/>
  <c r="F274" i="1"/>
  <c r="L273" i="1"/>
  <c r="K273" i="1"/>
  <c r="J273" i="1"/>
  <c r="I273" i="1"/>
  <c r="H273" i="1"/>
  <c r="G273" i="1"/>
  <c r="F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H268" i="1" s="1"/>
  <c r="G270" i="1"/>
  <c r="F270" i="1"/>
  <c r="L269" i="1"/>
  <c r="L268" i="1" s="1"/>
  <c r="K269" i="1"/>
  <c r="J269" i="1"/>
  <c r="I269" i="1"/>
  <c r="H269" i="1"/>
  <c r="G269" i="1"/>
  <c r="G268" i="1" s="1"/>
  <c r="F269" i="1"/>
  <c r="F268" i="1" s="1"/>
  <c r="I268" i="1"/>
  <c r="L267" i="1"/>
  <c r="K267" i="1"/>
  <c r="J267" i="1"/>
  <c r="I267" i="1"/>
  <c r="H267" i="1"/>
  <c r="G267" i="1"/>
  <c r="F267" i="1"/>
  <c r="L266" i="1"/>
  <c r="K266" i="1"/>
  <c r="J266" i="1"/>
  <c r="I266" i="1"/>
  <c r="H266" i="1"/>
  <c r="G266" i="1"/>
  <c r="F266" i="1"/>
  <c r="L265" i="1"/>
  <c r="L264" i="1" s="1"/>
  <c r="K265" i="1"/>
  <c r="J265" i="1"/>
  <c r="J264" i="1" s="1"/>
  <c r="I265" i="1"/>
  <c r="I264" i="1" s="1"/>
  <c r="H265" i="1"/>
  <c r="H264" i="1" s="1"/>
  <c r="G265" i="1"/>
  <c r="G264" i="1" s="1"/>
  <c r="F265" i="1"/>
  <c r="F264" i="1" s="1"/>
  <c r="K264" i="1"/>
  <c r="L263" i="1"/>
  <c r="K263" i="1"/>
  <c r="J263" i="1"/>
  <c r="I263" i="1"/>
  <c r="H263" i="1"/>
  <c r="G263" i="1"/>
  <c r="E263" i="1" s="1"/>
  <c r="F263" i="1"/>
  <c r="D263" i="1" s="1"/>
  <c r="L262" i="1"/>
  <c r="K262" i="1"/>
  <c r="J262" i="1"/>
  <c r="I262" i="1"/>
  <c r="H262" i="1"/>
  <c r="G262" i="1"/>
  <c r="F262" i="1"/>
  <c r="E262" i="1" s="1"/>
  <c r="L261" i="1"/>
  <c r="K261" i="1"/>
  <c r="J261" i="1"/>
  <c r="I261" i="1"/>
  <c r="H261" i="1"/>
  <c r="G261" i="1"/>
  <c r="E261" i="1" s="1"/>
  <c r="F261" i="1"/>
  <c r="D261" i="1" s="1"/>
  <c r="L260" i="1"/>
  <c r="K260" i="1"/>
  <c r="J260" i="1"/>
  <c r="I260" i="1"/>
  <c r="H260" i="1"/>
  <c r="G260" i="1"/>
  <c r="F260" i="1"/>
  <c r="L256" i="1"/>
  <c r="K256" i="1"/>
  <c r="J256" i="1"/>
  <c r="I256" i="1"/>
  <c r="H256" i="1"/>
  <c r="G256" i="1"/>
  <c r="E256" i="1" s="1"/>
  <c r="F256" i="1"/>
  <c r="D256" i="1" s="1"/>
  <c r="L255" i="1"/>
  <c r="K255" i="1"/>
  <c r="J255" i="1"/>
  <c r="I255" i="1"/>
  <c r="H255" i="1"/>
  <c r="G255" i="1"/>
  <c r="E255" i="1" s="1"/>
  <c r="F255" i="1"/>
  <c r="D255" i="1" s="1"/>
  <c r="L254" i="1"/>
  <c r="K254" i="1"/>
  <c r="J254" i="1"/>
  <c r="I254" i="1"/>
  <c r="H254" i="1"/>
  <c r="G254" i="1"/>
  <c r="E254" i="1" s="1"/>
  <c r="F254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L244" i="1" s="1"/>
  <c r="K245" i="1"/>
  <c r="J245" i="1"/>
  <c r="I245" i="1"/>
  <c r="I244" i="1" s="1"/>
  <c r="H245" i="1"/>
  <c r="H244" i="1" s="1"/>
  <c r="G245" i="1"/>
  <c r="F245" i="1"/>
  <c r="F244" i="1" s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I232" i="1" s="1"/>
  <c r="H233" i="1"/>
  <c r="H232" i="1" s="1"/>
  <c r="G233" i="1"/>
  <c r="F233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I220" i="1" s="1"/>
  <c r="H221" i="1"/>
  <c r="G221" i="1"/>
  <c r="F221" i="1"/>
  <c r="L219" i="1"/>
  <c r="K219" i="1"/>
  <c r="J219" i="1"/>
  <c r="I219" i="1"/>
  <c r="H219" i="1"/>
  <c r="G219" i="1"/>
  <c r="F219" i="1"/>
  <c r="L218" i="1"/>
  <c r="K218" i="1"/>
  <c r="J218" i="1"/>
  <c r="I218" i="1"/>
  <c r="H218" i="1"/>
  <c r="G218" i="1"/>
  <c r="F218" i="1"/>
  <c r="L217" i="1"/>
  <c r="K217" i="1"/>
  <c r="J217" i="1"/>
  <c r="I217" i="1"/>
  <c r="H217" i="1"/>
  <c r="G217" i="1"/>
  <c r="F217" i="1"/>
  <c r="L216" i="1"/>
  <c r="K216" i="1"/>
  <c r="J216" i="1"/>
  <c r="I216" i="1"/>
  <c r="H216" i="1"/>
  <c r="G216" i="1"/>
  <c r="F216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E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J208" i="1" s="1"/>
  <c r="I209" i="1"/>
  <c r="I208" i="1" s="1"/>
  <c r="H209" i="1"/>
  <c r="G209" i="1"/>
  <c r="F209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H196" i="1" s="1"/>
  <c r="G198" i="1"/>
  <c r="F198" i="1"/>
  <c r="E198" i="1"/>
  <c r="L197" i="1"/>
  <c r="K197" i="1"/>
  <c r="K196" i="1" s="1"/>
  <c r="J197" i="1"/>
  <c r="J196" i="1" s="1"/>
  <c r="I197" i="1"/>
  <c r="I196" i="1" s="1"/>
  <c r="H197" i="1"/>
  <c r="G197" i="1"/>
  <c r="F197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E188" i="1"/>
  <c r="E187" i="1" s="1"/>
  <c r="E181" i="1" s="1"/>
  <c r="L183" i="1"/>
  <c r="K183" i="1"/>
  <c r="K182" i="1" s="1"/>
  <c r="J183" i="1"/>
  <c r="J185" i="1" s="1"/>
  <c r="J182" i="1" s="1"/>
  <c r="I183" i="1"/>
  <c r="I184" i="1" s="1"/>
  <c r="H183" i="1"/>
  <c r="H184" i="1" s="1"/>
  <c r="G183" i="1"/>
  <c r="F183" i="1"/>
  <c r="F182" i="1" s="1"/>
  <c r="L182" i="1"/>
  <c r="G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K171" i="1" s="1"/>
  <c r="J172" i="1"/>
  <c r="I172" i="1"/>
  <c r="I171" i="1" s="1"/>
  <c r="H172" i="1"/>
  <c r="H171" i="1" s="1"/>
  <c r="G172" i="1"/>
  <c r="F172" i="1"/>
  <c r="L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K159" i="1" s="1"/>
  <c r="J160" i="1"/>
  <c r="I160" i="1"/>
  <c r="I159" i="1" s="1"/>
  <c r="H160" i="1"/>
  <c r="G160" i="1"/>
  <c r="F160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L147" i="1" s="1"/>
  <c r="K149" i="1"/>
  <c r="J149" i="1"/>
  <c r="I149" i="1"/>
  <c r="H149" i="1"/>
  <c r="G149" i="1"/>
  <c r="F149" i="1"/>
  <c r="F147" i="1" s="1"/>
  <c r="L148" i="1"/>
  <c r="K148" i="1"/>
  <c r="K147" i="1" s="1"/>
  <c r="J148" i="1"/>
  <c r="I148" i="1"/>
  <c r="I147" i="1" s="1"/>
  <c r="H148" i="1"/>
  <c r="G148" i="1"/>
  <c r="F148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K135" i="1" s="1"/>
  <c r="J136" i="1"/>
  <c r="I136" i="1"/>
  <c r="I135" i="1" s="1"/>
  <c r="H136" i="1"/>
  <c r="G136" i="1"/>
  <c r="F136" i="1"/>
  <c r="L135" i="1"/>
  <c r="F135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K123" i="1" s="1"/>
  <c r="J124" i="1"/>
  <c r="I124" i="1"/>
  <c r="I123" i="1" s="1"/>
  <c r="H124" i="1"/>
  <c r="G124" i="1"/>
  <c r="F124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K111" i="1" s="1"/>
  <c r="J112" i="1"/>
  <c r="I112" i="1"/>
  <c r="I111" i="1" s="1"/>
  <c r="H112" i="1"/>
  <c r="G112" i="1"/>
  <c r="F112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E106" i="1"/>
  <c r="L105" i="1"/>
  <c r="K105" i="1"/>
  <c r="J105" i="1"/>
  <c r="I105" i="1"/>
  <c r="H105" i="1"/>
  <c r="G105" i="1"/>
  <c r="F105" i="1"/>
  <c r="E105" i="1"/>
  <c r="L104" i="1"/>
  <c r="K104" i="1"/>
  <c r="J104" i="1"/>
  <c r="I104" i="1"/>
  <c r="H104" i="1"/>
  <c r="G104" i="1"/>
  <c r="F104" i="1"/>
  <c r="E104" i="1"/>
  <c r="L103" i="1"/>
  <c r="K103" i="1"/>
  <c r="J103" i="1"/>
  <c r="I103" i="1"/>
  <c r="H103" i="1"/>
  <c r="G103" i="1"/>
  <c r="F103" i="1"/>
  <c r="E103" i="1"/>
  <c r="L102" i="1"/>
  <c r="K102" i="1"/>
  <c r="J102" i="1"/>
  <c r="I102" i="1"/>
  <c r="H102" i="1"/>
  <c r="G102" i="1"/>
  <c r="F102" i="1"/>
  <c r="E102" i="1"/>
  <c r="L101" i="1"/>
  <c r="K101" i="1"/>
  <c r="J101" i="1"/>
  <c r="I101" i="1"/>
  <c r="H101" i="1"/>
  <c r="G101" i="1"/>
  <c r="F101" i="1"/>
  <c r="E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E86" i="1"/>
  <c r="L85" i="1"/>
  <c r="K85" i="1"/>
  <c r="J85" i="1"/>
  <c r="I85" i="1"/>
  <c r="H85" i="1"/>
  <c r="G85" i="1"/>
  <c r="F85" i="1"/>
  <c r="E85" i="1"/>
  <c r="L84" i="1"/>
  <c r="K84" i="1"/>
  <c r="J84" i="1"/>
  <c r="I84" i="1"/>
  <c r="H84" i="1"/>
  <c r="G84" i="1"/>
  <c r="F84" i="1"/>
  <c r="E84" i="1"/>
  <c r="L83" i="1"/>
  <c r="K83" i="1"/>
  <c r="J83" i="1"/>
  <c r="I83" i="1"/>
  <c r="H83" i="1"/>
  <c r="G83" i="1"/>
  <c r="F83" i="1"/>
  <c r="E83" i="1"/>
  <c r="L82" i="1"/>
  <c r="K82" i="1"/>
  <c r="J82" i="1"/>
  <c r="I82" i="1"/>
  <c r="H82" i="1"/>
  <c r="G82" i="1"/>
  <c r="F82" i="1"/>
  <c r="E82" i="1"/>
  <c r="L81" i="1"/>
  <c r="K81" i="1"/>
  <c r="J81" i="1"/>
  <c r="I81" i="1"/>
  <c r="H81" i="1"/>
  <c r="G81" i="1"/>
  <c r="F81" i="1"/>
  <c r="E81" i="1"/>
  <c r="L80" i="1"/>
  <c r="K80" i="1"/>
  <c r="J80" i="1"/>
  <c r="I80" i="1"/>
  <c r="H80" i="1"/>
  <c r="G80" i="1"/>
  <c r="F80" i="1"/>
  <c r="E80" i="1"/>
  <c r="L79" i="1"/>
  <c r="K79" i="1"/>
  <c r="J79" i="1"/>
  <c r="I79" i="1"/>
  <c r="H79" i="1"/>
  <c r="G79" i="1"/>
  <c r="F79" i="1"/>
  <c r="E79" i="1"/>
  <c r="L78" i="1"/>
  <c r="K78" i="1"/>
  <c r="J78" i="1"/>
  <c r="I78" i="1"/>
  <c r="H78" i="1"/>
  <c r="G78" i="1"/>
  <c r="F78" i="1"/>
  <c r="E78" i="1"/>
  <c r="L77" i="1"/>
  <c r="K77" i="1"/>
  <c r="J77" i="1"/>
  <c r="I77" i="1"/>
  <c r="H77" i="1"/>
  <c r="G77" i="1"/>
  <c r="F77" i="1"/>
  <c r="E77" i="1"/>
  <c r="L76" i="1"/>
  <c r="K76" i="1"/>
  <c r="J76" i="1"/>
  <c r="I76" i="1"/>
  <c r="H76" i="1"/>
  <c r="G76" i="1"/>
  <c r="F76" i="1"/>
  <c r="E76" i="1"/>
  <c r="E75" i="1"/>
  <c r="L74" i="1"/>
  <c r="K74" i="1"/>
  <c r="J74" i="1"/>
  <c r="I74" i="1"/>
  <c r="H74" i="1"/>
  <c r="G74" i="1"/>
  <c r="F74" i="1"/>
  <c r="E74" i="1"/>
  <c r="L73" i="1"/>
  <c r="K73" i="1"/>
  <c r="J73" i="1"/>
  <c r="I73" i="1"/>
  <c r="H73" i="1"/>
  <c r="G73" i="1"/>
  <c r="F73" i="1"/>
  <c r="E73" i="1"/>
  <c r="L72" i="1"/>
  <c r="K72" i="1"/>
  <c r="J72" i="1"/>
  <c r="I72" i="1"/>
  <c r="H72" i="1"/>
  <c r="G72" i="1"/>
  <c r="F72" i="1"/>
  <c r="E72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E66" i="1"/>
  <c r="L65" i="1"/>
  <c r="K65" i="1"/>
  <c r="J65" i="1"/>
  <c r="I65" i="1"/>
  <c r="I63" i="1" s="1"/>
  <c r="H65" i="1"/>
  <c r="G65" i="1"/>
  <c r="F65" i="1"/>
  <c r="E65" i="1"/>
  <c r="L64" i="1"/>
  <c r="K64" i="1"/>
  <c r="K63" i="1" s="1"/>
  <c r="J64" i="1"/>
  <c r="I64" i="1"/>
  <c r="H64" i="1"/>
  <c r="G64" i="1"/>
  <c r="G63" i="1" s="1"/>
  <c r="F64" i="1"/>
  <c r="E64" i="1"/>
  <c r="J63" i="1"/>
  <c r="E63" i="1"/>
  <c r="L62" i="1"/>
  <c r="K62" i="1"/>
  <c r="J62" i="1"/>
  <c r="I62" i="1"/>
  <c r="H62" i="1"/>
  <c r="G62" i="1"/>
  <c r="F62" i="1"/>
  <c r="E62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G51" i="1" s="1"/>
  <c r="F54" i="1"/>
  <c r="E54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E43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6" i="1"/>
  <c r="K36" i="1"/>
  <c r="J36" i="1"/>
  <c r="I36" i="1"/>
  <c r="H36" i="1"/>
  <c r="G36" i="1"/>
  <c r="F36" i="1"/>
  <c r="E36" i="1"/>
  <c r="L35" i="1"/>
  <c r="K35" i="1"/>
  <c r="J35" i="1"/>
  <c r="I35" i="1"/>
  <c r="H35" i="1"/>
  <c r="G35" i="1"/>
  <c r="F35" i="1"/>
  <c r="E35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J25" i="1"/>
  <c r="I25" i="1"/>
  <c r="H25" i="1"/>
  <c r="G25" i="1"/>
  <c r="F25" i="1"/>
  <c r="E25" i="1"/>
  <c r="L24" i="1"/>
  <c r="J24" i="1"/>
  <c r="I24" i="1"/>
  <c r="H24" i="1"/>
  <c r="K24" i="1" s="1"/>
  <c r="G24" i="1"/>
  <c r="F24" i="1"/>
  <c r="E24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J20" i="1"/>
  <c r="I20" i="1"/>
  <c r="H20" i="1"/>
  <c r="K20" i="1" s="1"/>
  <c r="G20" i="1"/>
  <c r="F20" i="1"/>
  <c r="E20" i="1"/>
  <c r="L19" i="1"/>
  <c r="J19" i="1"/>
  <c r="I19" i="1"/>
  <c r="H19" i="1"/>
  <c r="K19" i="1" s="1"/>
  <c r="G19" i="1"/>
  <c r="F19" i="1"/>
  <c r="E19" i="1"/>
  <c r="E18" i="1"/>
  <c r="L17" i="1"/>
  <c r="K17" i="1"/>
  <c r="J17" i="1"/>
  <c r="I17" i="1"/>
  <c r="H17" i="1"/>
  <c r="G17" i="1"/>
  <c r="F17" i="1"/>
  <c r="E17" i="1"/>
  <c r="D15" i="1"/>
  <c r="G10" i="1"/>
  <c r="F10" i="1"/>
  <c r="E10" i="1"/>
  <c r="D10" i="1"/>
  <c r="K9" i="1"/>
  <c r="J9" i="1"/>
  <c r="I9" i="1"/>
  <c r="H9" i="1"/>
  <c r="G9" i="1"/>
  <c r="F9" i="1"/>
  <c r="E9" i="1"/>
  <c r="D9" i="1"/>
  <c r="B7" i="1"/>
  <c r="F42" i="1" l="1"/>
  <c r="L42" i="1"/>
  <c r="G75" i="1"/>
  <c r="F51" i="1"/>
  <c r="L51" i="1"/>
  <c r="J51" i="1"/>
  <c r="J253" i="1"/>
  <c r="G34" i="1"/>
  <c r="L71" i="1"/>
  <c r="J111" i="1"/>
  <c r="J135" i="1"/>
  <c r="J159" i="1"/>
  <c r="J171" i="1"/>
  <c r="J259" i="1"/>
  <c r="J258" i="1" s="1"/>
  <c r="J257" i="1" s="1"/>
  <c r="J186" i="1" s="1"/>
  <c r="H259" i="1"/>
  <c r="H258" i="1" s="1"/>
  <c r="H257" i="1" s="1"/>
  <c r="K25" i="1"/>
  <c r="H63" i="1"/>
  <c r="I75" i="1"/>
  <c r="F123" i="1"/>
  <c r="L123" i="1"/>
  <c r="J147" i="1"/>
  <c r="H188" i="1"/>
  <c r="H187" i="1" s="1"/>
  <c r="H253" i="1"/>
  <c r="J123" i="1"/>
  <c r="G71" i="1"/>
  <c r="K71" i="1"/>
  <c r="I71" i="1"/>
  <c r="F75" i="1"/>
  <c r="L75" i="1"/>
  <c r="J75" i="1"/>
  <c r="L111" i="1"/>
  <c r="F159" i="1"/>
  <c r="L159" i="1"/>
  <c r="F171" i="1"/>
  <c r="J184" i="1"/>
  <c r="F196" i="1"/>
  <c r="L196" i="1"/>
  <c r="L188" i="1" s="1"/>
  <c r="L187" i="1" s="1"/>
  <c r="G208" i="1"/>
  <c r="F220" i="1"/>
  <c r="L220" i="1"/>
  <c r="F232" i="1"/>
  <c r="L232" i="1"/>
  <c r="K244" i="1"/>
  <c r="J244" i="1"/>
  <c r="F16" i="1"/>
  <c r="L16" i="1"/>
  <c r="G16" i="1"/>
  <c r="J66" i="1"/>
  <c r="G98" i="1"/>
  <c r="K98" i="1"/>
  <c r="K253" i="1"/>
  <c r="I34" i="1"/>
  <c r="G66" i="1"/>
  <c r="F98" i="1"/>
  <c r="L98" i="1"/>
  <c r="J34" i="1"/>
  <c r="J71" i="1"/>
  <c r="F71" i="1"/>
  <c r="I98" i="1"/>
  <c r="I253" i="1"/>
  <c r="G259" i="1"/>
  <c r="G258" i="1" s="1"/>
  <c r="G257" i="1" s="1"/>
  <c r="K259" i="1"/>
  <c r="K258" i="1" s="1"/>
  <c r="K257" i="1" s="1"/>
  <c r="F63" i="1"/>
  <c r="L63" i="1"/>
  <c r="K66" i="1"/>
  <c r="I66" i="1"/>
  <c r="H75" i="1"/>
  <c r="H98" i="1"/>
  <c r="H123" i="1"/>
  <c r="G123" i="1"/>
  <c r="H159" i="1"/>
  <c r="G159" i="1"/>
  <c r="G220" i="1"/>
  <c r="K232" i="1"/>
  <c r="J232" i="1"/>
  <c r="J268" i="1"/>
  <c r="H16" i="1"/>
  <c r="H34" i="1"/>
  <c r="F34" i="1"/>
  <c r="L34" i="1"/>
  <c r="I42" i="1"/>
  <c r="G42" i="1"/>
  <c r="H51" i="1"/>
  <c r="F66" i="1"/>
  <c r="L66" i="1"/>
  <c r="G196" i="1"/>
  <c r="G188" i="1" s="1"/>
  <c r="G187" i="1" s="1"/>
  <c r="H220" i="1"/>
  <c r="F253" i="1"/>
  <c r="L253" i="1"/>
  <c r="I259" i="1"/>
  <c r="I258" i="1" s="1"/>
  <c r="I257" i="1" s="1"/>
  <c r="I186" i="1" s="1"/>
  <c r="K268" i="1"/>
  <c r="J16" i="1"/>
  <c r="E42" i="1"/>
  <c r="J42" i="1"/>
  <c r="H42" i="1"/>
  <c r="J98" i="1"/>
  <c r="H135" i="1"/>
  <c r="G135" i="1"/>
  <c r="G171" i="1"/>
  <c r="F188" i="1"/>
  <c r="F187" i="1" s="1"/>
  <c r="K188" i="1"/>
  <c r="K187" i="1" s="1"/>
  <c r="F208" i="1"/>
  <c r="L208" i="1"/>
  <c r="K208" i="1"/>
  <c r="G232" i="1"/>
  <c r="I185" i="1"/>
  <c r="I182" i="1" s="1"/>
  <c r="I16" i="1"/>
  <c r="K42" i="1"/>
  <c r="H66" i="1"/>
  <c r="H71" i="1"/>
  <c r="K75" i="1"/>
  <c r="I188" i="1"/>
  <c r="I187" i="1" s="1"/>
  <c r="E16" i="1"/>
  <c r="K16" i="1"/>
  <c r="E34" i="1"/>
  <c r="K34" i="1"/>
  <c r="E51" i="1"/>
  <c r="E50" i="1" s="1"/>
  <c r="E49" i="1" s="1"/>
  <c r="K51" i="1"/>
  <c r="I51" i="1"/>
  <c r="H111" i="1"/>
  <c r="G111" i="1"/>
  <c r="H147" i="1"/>
  <c r="G147" i="1"/>
  <c r="J188" i="1"/>
  <c r="J187" i="1" s="1"/>
  <c r="H208" i="1"/>
  <c r="K220" i="1"/>
  <c r="J220" i="1"/>
  <c r="G244" i="1"/>
  <c r="F259" i="1"/>
  <c r="F258" i="1" s="1"/>
  <c r="F257" i="1" s="1"/>
  <c r="L259" i="1"/>
  <c r="L258" i="1" s="1"/>
  <c r="L257" i="1" s="1"/>
  <c r="D259" i="1"/>
  <c r="D258" i="1" s="1"/>
  <c r="D257" i="1" s="1"/>
  <c r="E253" i="1"/>
  <c r="H185" i="1"/>
  <c r="H182" i="1" s="1"/>
  <c r="G253" i="1"/>
  <c r="D254" i="1"/>
  <c r="D253" i="1" s="1"/>
  <c r="D14" i="1" s="1"/>
  <c r="E260" i="1"/>
  <c r="E259" i="1" s="1"/>
  <c r="E258" i="1" s="1"/>
  <c r="E257" i="1" s="1"/>
  <c r="L15" i="1" l="1"/>
  <c r="H186" i="1"/>
  <c r="G50" i="1"/>
  <c r="G14" i="1" s="1"/>
  <c r="G13" i="1" s="1"/>
  <c r="G12" i="1" s="1"/>
  <c r="G8" i="1" s="1"/>
  <c r="G15" i="1"/>
  <c r="K15" i="1"/>
  <c r="F50" i="1"/>
  <c r="I50" i="1"/>
  <c r="F15" i="1"/>
  <c r="E15" i="1"/>
  <c r="E13" i="1" s="1"/>
  <c r="L186" i="1"/>
  <c r="K186" i="1"/>
  <c r="J50" i="1"/>
  <c r="J14" i="1" s="1"/>
  <c r="J13" i="1" s="1"/>
  <c r="J12" i="1" s="1"/>
  <c r="J8" i="1" s="1"/>
  <c r="G186" i="1"/>
  <c r="K50" i="1"/>
  <c r="K14" i="1" s="1"/>
  <c r="K13" i="1" s="1"/>
  <c r="K12" i="1" s="1"/>
  <c r="K8" i="1" s="1"/>
  <c r="H50" i="1"/>
  <c r="J15" i="1"/>
  <c r="L50" i="1"/>
  <c r="I15" i="1"/>
  <c r="H15" i="1"/>
  <c r="F186" i="1"/>
  <c r="D186" i="1"/>
  <c r="D12" i="1" s="1"/>
  <c r="D8" i="1" s="1"/>
  <c r="E186" i="1"/>
  <c r="L14" i="1" l="1"/>
  <c r="L13" i="1" s="1"/>
  <c r="L12" i="1" s="1"/>
  <c r="L8" i="1" s="1"/>
  <c r="I14" i="1"/>
  <c r="I13" i="1" s="1"/>
  <c r="I12" i="1" s="1"/>
  <c r="I8" i="1" s="1"/>
  <c r="E12" i="1"/>
  <c r="E8" i="1" s="1"/>
  <c r="F14" i="1"/>
  <c r="F13" i="1" s="1"/>
  <c r="F12" i="1" s="1"/>
  <c r="F8" i="1" s="1"/>
  <c r="E14" i="1"/>
  <c r="H14" i="1"/>
  <c r="H13" i="1" s="1"/>
  <c r="H12" i="1" s="1"/>
  <c r="H8" i="1" s="1"/>
</calcChain>
</file>

<file path=xl/sharedStrings.xml><?xml version="1.0" encoding="utf-8"?>
<sst xmlns="http://schemas.openxmlformats.org/spreadsheetml/2006/main" count="509" uniqueCount="483">
  <si>
    <t>Cap.61.02 Ordine publica si siguranta nationala"</t>
  </si>
  <si>
    <t xml:space="preserve">CONTUL DE EXECUTIE A BUGETULUI INSTITUTIILOR PUBLICE- Cheltuieli </t>
  </si>
  <si>
    <t>D E N U M I R E A     I N D I C A T O R I L O R</t>
  </si>
  <si>
    <t>Cod indica tor</t>
  </si>
  <si>
    <t>Angajamente 
bugetare</t>
  </si>
  <si>
    <t>Angajamente 
legale</t>
  </si>
  <si>
    <t>Plati 
efectuate</t>
  </si>
  <si>
    <t>Angajamente 
legale de platit</t>
  </si>
  <si>
    <t>Cheltuieli efective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</si>
  <si>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</si>
  <si>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</si>
  <si>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</si>
  <si>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</si>
  <si>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</si>
  <si>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</si>
  <si>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</si>
  <si>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</si>
  <si>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</si>
  <si>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</si>
  <si>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</si>
  <si>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</si>
  <si>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</si>
  <si>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</si>
  <si>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</si>
  <si>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</si>
  <si>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</si>
  <si>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</si>
  <si>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</si>
  <si>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</si>
  <si>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</si>
  <si>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</si>
  <si>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</si>
  <si>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</si>
  <si>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</si>
  <si>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</si>
  <si>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</si>
  <si>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</si>
  <si>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</si>
  <si>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</si>
  <si>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</si>
  <si>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</si>
  <si>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</si>
  <si>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</si>
  <si>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</si>
  <si>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</si>
  <si>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</si>
  <si>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</si>
  <si>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</si>
  <si>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</si>
  <si>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</si>
  <si>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</si>
  <si>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</si>
  <si>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</si>
  <si>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</si>
  <si>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</si>
  <si>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</si>
  <si>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</si>
  <si>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</si>
  <si>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</si>
  <si>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</si>
  <si>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</si>
  <si>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</si>
  <si>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</si>
  <si>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</si>
  <si>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</si>
  <si>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</si>
  <si>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</si>
  <si>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</si>
  <si>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</si>
  <si>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</si>
  <si>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</si>
  <si>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</si>
  <si>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</si>
  <si>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</si>
  <si>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</si>
  <si>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</si>
  <si>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</si>
  <si>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</si>
  <si>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</si>
  <si>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</si>
  <si>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</si>
  <si>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</si>
  <si>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</si>
  <si>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</si>
  <si>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</si>
  <si>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</si>
  <si>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</si>
  <si>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</si>
  <si>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</si>
  <si>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</si>
  <si>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</si>
  <si>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</si>
  <si>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</si>
  <si>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</si>
  <si>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</si>
  <si>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</si>
  <si>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</si>
  <si>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</si>
  <si>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</si>
  <si>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</si>
  <si>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</si>
  <si>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</si>
  <si>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</si>
  <si>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</si>
  <si>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</si>
  <si>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</si>
  <si>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</si>
  <si>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</si>
  <si>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</si>
  <si>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</si>
  <si>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</si>
  <si>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</si>
  <si>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</si>
  <si>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</si>
  <si>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</si>
  <si>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</si>
  <si>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</si>
  <si>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</si>
  <si>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</si>
  <si>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</si>
  <si>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</si>
  <si>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</si>
  <si>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</si>
  <si>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</si>
  <si>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</si>
  <si>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</si>
  <si>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</si>
  <si>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</si>
  <si>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</si>
  <si>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</si>
  <si>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</si>
  <si>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</si>
  <si>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</si>
  <si>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</si>
  <si>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</si>
  <si>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</si>
  <si>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</si>
  <si>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</si>
  <si>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</si>
  <si>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</si>
  <si>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</si>
  <si>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</si>
  <si>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</si>
  <si>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</si>
  <si>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</si>
  <si>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</si>
  <si>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</si>
  <si>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</si>
  <si>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</si>
  <si>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</si>
  <si>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</si>
  <si>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</si>
  <si>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</si>
  <si>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</si>
  <si>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</si>
  <si>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</si>
  <si>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</si>
  <si>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</si>
  <si>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</si>
  <si>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</si>
  <si>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</si>
  <si>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</si>
  <si>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</si>
  <si>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</si>
  <si>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</si>
  <si>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</si>
  <si>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</si>
  <si>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</si>
  <si>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</si>
  <si>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</si>
  <si>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</si>
  <si>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</si>
  <si>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</si>
  <si>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</si>
  <si>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</si>
  <si>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</si>
  <si>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</si>
  <si>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</si>
  <si>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</si>
  <si>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</si>
  <si>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</si>
  <si>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</si>
  <si>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</si>
  <si>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</si>
  <si>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</si>
  <si>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</si>
  <si>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</si>
  <si>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</si>
  <si>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</si>
  <si>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</si>
  <si>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</si>
  <si>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</si>
  <si>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</si>
  <si>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</si>
  <si>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</si>
  <si>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</si>
  <si>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</si>
  <si>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</si>
  <si>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</si>
  <si>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</si>
  <si>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</si>
  <si>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</si>
  <si>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</si>
  <si>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</si>
  <si>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</si>
  <si>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</si>
  <si>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</si>
  <si>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</si>
  <si>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</si>
  <si>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</si>
  <si>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</si>
  <si>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</si>
  <si>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</si>
  <si>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</si>
  <si>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</si>
  <si>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</si>
  <si>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</si>
  <si>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</si>
  <si>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</si>
  <si>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</si>
  <si>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</si>
  <si>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</si>
  <si>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</si>
  <si>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</si>
  <si>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</si>
  <si>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</si>
  <si>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</si>
  <si>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</si>
  <si>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</si>
  <si>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</si>
  <si>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</si>
  <si>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</si>
  <si>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</si>
  <si>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</si>
  <si>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</si>
  <si>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</si>
  <si>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</si>
  <si>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</si>
  <si>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</si>
  <si>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</si>
  <si>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</si>
  <si>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</si>
  <si>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</si>
  <si>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</si>
  <si>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</si>
  <si>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</si>
  <si>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</si>
  <si>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</si>
  <si>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</si>
  <si>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</si>
  <si>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</si>
  <si>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</si>
  <si>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</si>
  <si>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</si>
  <si>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</si>
  <si>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</si>
  <si>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</si>
  <si>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</si>
  <si>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</si>
  <si>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</si>
  <si>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</si>
  <si>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</si>
  <si>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</si>
  <si>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</si>
  <si>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</si>
  <si>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</si>
  <si>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</si>
  <si>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</si>
  <si>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</si>
  <si>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</si>
  <si>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</si>
  <si>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</si>
  <si>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</si>
  <si>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</si>
  <si>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</si>
  <si>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</si>
  <si>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</si>
  <si>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</si>
  <si>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</si>
  <si>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</si>
  <si>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</si>
  <si>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</si>
  <si>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</si>
  <si>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</si>
  <si>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</si>
  <si>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</si>
  <si>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</si>
  <si>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</si>
  <si>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</si>
  <si>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</si>
  <si>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</si>
  <si>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</si>
  <si>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</si>
  <si>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</si>
  <si>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</si>
  <si>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</si>
  <si>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</si>
  <si>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</si>
  <si>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</si>
  <si>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</si>
  <si>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</si>
  <si>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</si>
  <si>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</si>
  <si>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</si>
  <si>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</si>
  <si>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</si>
  <si>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</si>
  <si>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</si>
  <si>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</si>
  <si>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</si>
  <si>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</si>
  <si>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</si>
  <si>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</si>
  <si>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</si>
  <si>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</si>
  <si>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</si>
  <si>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</si>
  <si>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</si>
  <si>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</si>
  <si>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</si>
  <si>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</si>
  <si>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</si>
  <si>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</si>
  <si>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</si>
  <si>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</si>
  <si>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</si>
  <si>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</si>
  <si>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</si>
  <si>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</si>
  <si>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</si>
  <si>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</si>
  <si>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</si>
  <si>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</si>
  <si>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</si>
  <si>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</si>
  <si>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</si>
  <si>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</si>
  <si>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</si>
  <si>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85.01.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</si>
  <si>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</si>
  <si>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</si>
  <si>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</si>
  <si>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</si>
  <si>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</si>
  <si>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</si>
  <si>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</si>
  <si>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</si>
  <si>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</si>
  <si>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</si>
  <si>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</si>
  <si>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</si>
  <si>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</si>
  <si>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</si>
  <si>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</si>
  <si>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</si>
  <si>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</si>
  <si>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</si>
  <si>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</si>
  <si>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</si>
  <si>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</si>
  <si>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</si>
  <si>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</si>
  <si>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</si>
  <si>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</si>
  <si>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</si>
  <si>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</si>
  <si>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</si>
  <si>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</si>
  <si>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</si>
  <si>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</si>
  <si>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</si>
  <si>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</si>
  <si>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</si>
  <si>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</si>
  <si>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</si>
  <si>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</si>
  <si>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</si>
  <si>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</si>
  <si>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</si>
  <si>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</si>
  <si>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</si>
  <si>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</si>
  <si>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</si>
  <si>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</si>
  <si>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</si>
  <si>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</si>
  <si>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</si>
  <si>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</si>
  <si>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</si>
  <si>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</si>
  <si>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</si>
  <si>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</si>
  <si>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</si>
  <si>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</si>
  <si>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</si>
  <si>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</si>
  <si>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</si>
  <si>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</si>
  <si>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</si>
  <si>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</si>
  <si>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</si>
  <si>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</si>
  <si>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</si>
  <si>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</si>
  <si>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</si>
  <si>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</si>
  <si>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</si>
  <si>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</si>
  <si>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</si>
  <si>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</si>
  <si>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</si>
  <si>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</si>
  <si>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</si>
  <si>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</si>
  <si>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</si>
  <si>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</si>
  <si>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</si>
  <si>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</si>
  <si>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</si>
  <si>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</si>
  <si>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</si>
  <si>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</si>
  <si>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</si>
  <si>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</si>
  <si>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</si>
  <si>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</si>
  <si>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</si>
  <si>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</si>
  <si>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</si>
  <si>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</si>
  <si>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</si>
  <si>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</si>
  <si>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</si>
  <si>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</si>
  <si>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</si>
  <si>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</si>
  <si>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</si>
  <si>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</si>
  <si>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</si>
  <si>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</si>
  <si>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>TITLUL X PROIECTE CU FINANTARE DIN FONDURI EXTERNE NERAMBURSABILE AFERENTE CADRULUI FINANCIAR 2014-2020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</si>
  <si>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</si>
  <si>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</si>
  <si>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</si>
  <si>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</si>
  <si>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</si>
  <si>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</si>
  <si>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</si>
  <si>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</si>
  <si>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</si>
  <si>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</si>
  <si>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</si>
  <si>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</si>
  <si>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</si>
  <si>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</si>
  <si>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</si>
  <si>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</si>
  <si>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</si>
  <si>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</si>
  <si>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</si>
  <si>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</si>
  <si>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</si>
  <si>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</si>
  <si>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</si>
  <si>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</si>
  <si>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</si>
  <si>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>85.01</t>
  </si>
  <si>
    <t xml:space="preserve">ORDONATOR PRINCIPAL CREDITE </t>
  </si>
  <si>
    <t>DIRECTOR ECONOMIC</t>
  </si>
  <si>
    <t>SEF SERVICIU</t>
  </si>
  <si>
    <t>ec.Lucia Ursu</t>
  </si>
  <si>
    <t>ec.Terezia Borbei</t>
  </si>
  <si>
    <t>…………………………………..</t>
  </si>
  <si>
    <t xml:space="preserve">lei </t>
  </si>
  <si>
    <t>PRIMĂRIA MUNICIPIULUI SATU MARE</t>
  </si>
  <si>
    <t>58.12.01</t>
  </si>
  <si>
    <t>58.12.02</t>
  </si>
  <si>
    <t>58.12.03</t>
  </si>
  <si>
    <t>ANEXA NR. 6</t>
  </si>
  <si>
    <t>58.12</t>
  </si>
  <si>
    <t>Programe Instrumentul European de Vecinătate (ENI)
 (58.12.01 la 58.12.03)</t>
  </si>
  <si>
    <t>Contributie  asiguratorie pentru munca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</si>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</sst>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5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9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8"/>
      <color indexed="8"/>
      <name val="Arial"/>
      <family val="2"/>
      <charset val="238"/>
    </font>
    <font>
      <u/>
      <sz val="10"/>
      <name val="Arial"/>
      <family val="2"/>
    </font>
    <font>
      <b/>
      <sz val="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</cellStyleXfs>
  <cellXfs count="185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applyFont="1"/>
    <xf numFmtId="3" fontId="6" fillId="0" borderId="0" xfId="2" quotePrefix="1" applyNumberFormat="1" applyFont="1"/>
    <xf numFmtId="3" fontId="5" fillId="0" borderId="0" xfId="2" applyNumberFormat="1" applyFont="1" applyAlignment="1">
      <alignment horizontal="center"/>
    </xf>
    <xf numFmtId="1" fontId="4" fillId="3" borderId="1" xfId="4" applyNumberFormat="1" applyFont="1" applyFill="1" applyBorder="1" applyAlignment="1">
      <alignment vertical="center" wrapText="1"/>
    </xf>
    <xf numFmtId="1" fontId="7" fillId="3" borderId="2" xfId="4" applyNumberFormat="1" applyFont="1" applyFill="1" applyBorder="1" applyAlignment="1">
      <alignment horizontal="center" vertical="center" wrapText="1"/>
    </xf>
    <xf numFmtId="1" fontId="7" fillId="3" borderId="3" xfId="4" applyNumberFormat="1" applyFont="1" applyFill="1" applyBorder="1" applyAlignment="1">
      <alignment horizontal="center" vertical="center" wrapText="1"/>
    </xf>
    <xf numFmtId="1" fontId="7" fillId="0" borderId="2" xfId="4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" fontId="4" fillId="0" borderId="2" xfId="4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7" fillId="4" borderId="5" xfId="4" applyNumberFormat="1" applyFont="1" applyFill="1" applyBorder="1" applyAlignment="1">
      <alignment horizontal="center" vertical="center" wrapText="1"/>
    </xf>
    <xf numFmtId="3" fontId="3" fillId="4" borderId="5" xfId="4" applyNumberFormat="1" applyFont="1" applyFill="1" applyBorder="1" applyAlignment="1">
      <alignment vertical="center" wrapText="1"/>
    </xf>
    <xf numFmtId="1" fontId="7" fillId="6" borderId="2" xfId="4" applyNumberFormat="1" applyFont="1" applyFill="1" applyBorder="1" applyAlignment="1">
      <alignment horizontal="center" vertical="center" wrapText="1"/>
    </xf>
    <xf numFmtId="3" fontId="3" fillId="6" borderId="2" xfId="4" applyNumberFormat="1" applyFont="1" applyFill="1" applyBorder="1" applyAlignment="1">
      <alignment vertical="center" wrapText="1"/>
    </xf>
    <xf numFmtId="3" fontId="3" fillId="5" borderId="2" xfId="4" applyNumberFormat="1" applyFont="1" applyFill="1" applyBorder="1" applyAlignment="1">
      <alignment vertical="center" wrapText="1"/>
    </xf>
    <xf numFmtId="0" fontId="8" fillId="7" borderId="2" xfId="5" applyFont="1" applyFill="1" applyBorder="1" applyAlignment="1">
      <alignment vertical="center"/>
    </xf>
    <xf numFmtId="0" fontId="9" fillId="7" borderId="2" xfId="5" applyFont="1" applyFill="1" applyBorder="1"/>
    <xf numFmtId="49" fontId="7" fillId="7" borderId="2" xfId="5" applyNumberFormat="1" applyFont="1" applyFill="1" applyBorder="1" applyAlignment="1">
      <alignment horizontal="right"/>
    </xf>
    <xf numFmtId="3" fontId="3" fillId="7" borderId="2" xfId="4" applyNumberFormat="1" applyFont="1" applyFill="1" applyBorder="1" applyAlignment="1">
      <alignment vertical="center" wrapText="1"/>
    </xf>
    <xf numFmtId="49" fontId="10" fillId="8" borderId="2" xfId="5" applyNumberFormat="1" applyFont="1" applyFill="1" applyBorder="1" applyAlignment="1">
      <alignment horizontal="left" vertical="center"/>
    </xf>
    <xf numFmtId="49" fontId="10" fillId="8" borderId="2" xfId="5" applyNumberFormat="1" applyFont="1" applyFill="1" applyBorder="1" applyAlignment="1">
      <alignment horizontal="left" vertical="top"/>
    </xf>
    <xf numFmtId="49" fontId="11" fillId="8" borderId="2" xfId="5" applyNumberFormat="1" applyFont="1" applyFill="1" applyBorder="1" applyAlignment="1">
      <alignment horizontal="right"/>
    </xf>
    <xf numFmtId="3" fontId="10" fillId="8" borderId="2" xfId="2" applyNumberFormat="1" applyFont="1" applyFill="1" applyBorder="1"/>
    <xf numFmtId="49" fontId="12" fillId="9" borderId="2" xfId="5" applyNumberFormat="1" applyFont="1" applyFill="1" applyBorder="1" applyAlignment="1">
      <alignment horizontal="left" vertical="top"/>
    </xf>
    <xf numFmtId="49" fontId="7" fillId="9" borderId="2" xfId="5" applyNumberFormat="1" applyFont="1" applyFill="1" applyBorder="1" applyAlignment="1">
      <alignment horizontal="right"/>
    </xf>
    <xf numFmtId="1" fontId="7" fillId="10" borderId="5" xfId="4" applyNumberFormat="1" applyFont="1" applyFill="1" applyBorder="1" applyAlignment="1">
      <alignment horizontal="center" vertical="center" wrapText="1"/>
    </xf>
    <xf numFmtId="3" fontId="3" fillId="9" borderId="2" xfId="2" applyNumberFormat="1" applyFont="1" applyFill="1" applyBorder="1"/>
    <xf numFmtId="0" fontId="12" fillId="0" borderId="2" xfId="5" applyFont="1" applyBorder="1"/>
    <xf numFmtId="0" fontId="1" fillId="0" borderId="2" xfId="5" applyBorder="1"/>
    <xf numFmtId="49" fontId="13" fillId="0" borderId="2" xfId="5" applyNumberFormat="1" applyFont="1" applyBorder="1" applyAlignment="1">
      <alignment horizontal="right"/>
    </xf>
    <xf numFmtId="1" fontId="7" fillId="11" borderId="2" xfId="4" applyNumberFormat="1" applyFont="1" applyFill="1" applyBorder="1" applyAlignment="1">
      <alignment horizontal="center" vertical="center" wrapText="1"/>
    </xf>
    <xf numFmtId="3" fontId="3" fillId="0" borderId="2" xfId="4" applyNumberFormat="1" applyFont="1" applyBorder="1" applyAlignment="1">
      <alignment horizontal="right" vertical="center" wrapText="1"/>
    </xf>
    <xf numFmtId="3" fontId="3" fillId="0" borderId="2" xfId="2" applyNumberFormat="1" applyFont="1" applyBorder="1" applyAlignment="1" applyProtection="1">
      <alignment horizontal="right"/>
      <protection locked="0"/>
    </xf>
    <xf numFmtId="0" fontId="14" fillId="0" borderId="2" xfId="5" applyFont="1" applyBorder="1"/>
    <xf numFmtId="0" fontId="15" fillId="0" borderId="2" xfId="5" applyFont="1" applyBorder="1"/>
    <xf numFmtId="49" fontId="16" fillId="0" borderId="2" xfId="5" applyNumberFormat="1" applyFont="1" applyBorder="1" applyAlignment="1">
      <alignment horizontal="right"/>
    </xf>
    <xf numFmtId="1" fontId="7" fillId="11" borderId="5" xfId="4" applyNumberFormat="1" applyFont="1" applyFill="1" applyBorder="1" applyAlignment="1">
      <alignment horizontal="center" vertical="center" wrapText="1"/>
    </xf>
    <xf numFmtId="49" fontId="12" fillId="0" borderId="2" xfId="5" applyNumberFormat="1" applyFont="1" applyBorder="1" applyAlignment="1">
      <alignment horizontal="left" vertical="top"/>
    </xf>
    <xf numFmtId="49" fontId="1" fillId="0" borderId="2" xfId="5" applyNumberFormat="1" applyBorder="1" applyAlignment="1">
      <alignment horizontal="left" vertical="top"/>
    </xf>
    <xf numFmtId="0" fontId="1" fillId="9" borderId="2" xfId="5" applyFill="1" applyBorder="1"/>
    <xf numFmtId="3" fontId="3" fillId="9" borderId="2" xfId="2" applyNumberFormat="1" applyFont="1" applyFill="1" applyBorder="1" applyAlignment="1">
      <alignment horizontal="right"/>
    </xf>
    <xf numFmtId="3" fontId="3" fillId="0" borderId="2" xfId="2" applyNumberFormat="1" applyFont="1" applyBorder="1" applyAlignment="1">
      <alignment horizontal="right"/>
    </xf>
    <xf numFmtId="49" fontId="12" fillId="9" borderId="2" xfId="5" quotePrefix="1" applyNumberFormat="1" applyFont="1" applyFill="1" applyBorder="1" applyAlignment="1">
      <alignment horizontal="left" vertical="top"/>
    </xf>
    <xf numFmtId="49" fontId="1" fillId="9" borderId="2" xfId="5" applyNumberFormat="1" applyFill="1" applyBorder="1" applyAlignment="1">
      <alignment horizontal="left" vertical="top"/>
    </xf>
    <xf numFmtId="49" fontId="1" fillId="0" borderId="2" xfId="5" quotePrefix="1" applyNumberFormat="1" applyBorder="1" applyAlignment="1">
      <alignment horizontal="left" vertical="top"/>
    </xf>
    <xf numFmtId="49" fontId="12" fillId="0" borderId="2" xfId="5" quotePrefix="1" applyNumberFormat="1" applyFont="1" applyBorder="1" applyAlignment="1">
      <alignment horizontal="left" vertical="top"/>
    </xf>
    <xf numFmtId="49" fontId="1" fillId="0" borderId="2" xfId="5" applyNumberFormat="1" applyBorder="1" applyAlignment="1">
      <alignment horizontal="left" vertical="top" wrapText="1"/>
    </xf>
    <xf numFmtId="3" fontId="10" fillId="8" borderId="2" xfId="2" applyNumberFormat="1" applyFont="1" applyFill="1" applyBorder="1" applyAlignment="1">
      <alignment horizontal="right"/>
    </xf>
    <xf numFmtId="49" fontId="12" fillId="9" borderId="2" xfId="5" applyNumberFormat="1" applyFont="1" applyFill="1" applyBorder="1" applyAlignment="1">
      <alignment horizontal="left" vertical="center"/>
    </xf>
    <xf numFmtId="0" fontId="1" fillId="0" borderId="2" xfId="5" applyBorder="1" applyAlignment="1">
      <alignment wrapText="1"/>
    </xf>
    <xf numFmtId="0" fontId="12" fillId="9" borderId="2" xfId="5" applyFont="1" applyFill="1" applyBorder="1"/>
    <xf numFmtId="164" fontId="12" fillId="9" borderId="2" xfId="1" applyFont="1" applyFill="1" applyBorder="1" applyAlignment="1">
      <alignment horizontal="left" vertical="top"/>
    </xf>
    <xf numFmtId="3" fontId="3" fillId="11" borderId="2" xfId="2" applyNumberFormat="1" applyFont="1" applyFill="1" applyBorder="1" applyAlignment="1">
      <alignment horizontal="right"/>
    </xf>
    <xf numFmtId="0" fontId="13" fillId="0" borderId="2" xfId="6" applyFont="1" applyBorder="1" applyAlignment="1">
      <alignment horizontal="right"/>
    </xf>
    <xf numFmtId="3" fontId="3" fillId="8" borderId="2" xfId="2" applyNumberFormat="1" applyFont="1" applyFill="1" applyBorder="1" applyAlignment="1">
      <alignment horizontal="right"/>
    </xf>
    <xf numFmtId="49" fontId="12" fillId="9" borderId="2" xfId="5" applyNumberFormat="1" applyFont="1" applyFill="1" applyBorder="1"/>
    <xf numFmtId="49" fontId="12" fillId="0" borderId="2" xfId="5" applyNumberFormat="1" applyFont="1" applyBorder="1"/>
    <xf numFmtId="0" fontId="13" fillId="0" borderId="2" xfId="5" applyFont="1" applyBorder="1" applyAlignment="1">
      <alignment horizontal="right"/>
    </xf>
    <xf numFmtId="49" fontId="18" fillId="8" borderId="2" xfId="5" applyNumberFormat="1" applyFont="1" applyFill="1" applyBorder="1" applyAlignment="1">
      <alignment horizontal="left" vertical="top"/>
    </xf>
    <xf numFmtId="49" fontId="4" fillId="0" borderId="2" xfId="0" applyNumberFormat="1" applyFont="1" applyBorder="1" applyAlignment="1">
      <alignment horizontal="left" vertical="top"/>
    </xf>
    <xf numFmtId="49" fontId="7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49" fontId="10" fillId="8" borderId="2" xfId="5" applyNumberFormat="1" applyFont="1" applyFill="1" applyBorder="1" applyAlignment="1">
      <alignment horizontal="left"/>
    </xf>
    <xf numFmtId="0" fontId="12" fillId="8" borderId="2" xfId="5" applyFont="1" applyFill="1" applyBorder="1"/>
    <xf numFmtId="49" fontId="11" fillId="8" borderId="2" xfId="5" applyNumberFormat="1" applyFont="1" applyFill="1" applyBorder="1" applyAlignment="1">
      <alignment horizontal="right" vertical="center"/>
    </xf>
    <xf numFmtId="49" fontId="7" fillId="0" borderId="2" xfId="5" applyNumberFormat="1" applyFont="1" applyBorder="1" applyAlignment="1">
      <alignment horizontal="right"/>
    </xf>
    <xf numFmtId="0" fontId="19" fillId="0" borderId="2" xfId="5" applyFont="1" applyBorder="1"/>
    <xf numFmtId="0" fontId="19" fillId="0" borderId="2" xfId="5" applyFont="1" applyBorder="1" applyAlignment="1">
      <alignment wrapText="1"/>
    </xf>
    <xf numFmtId="49" fontId="20" fillId="0" borderId="2" xfId="5" applyNumberFormat="1" applyFont="1" applyBorder="1" applyAlignment="1">
      <alignment horizontal="right"/>
    </xf>
    <xf numFmtId="0" fontId="1" fillId="0" borderId="2" xfId="2" applyBorder="1"/>
    <xf numFmtId="49" fontId="12" fillId="8" borderId="2" xfId="5" applyNumberFormat="1" applyFont="1" applyFill="1" applyBorder="1" applyAlignment="1">
      <alignment horizontal="left" vertical="top"/>
    </xf>
    <xf numFmtId="0" fontId="1" fillId="8" borderId="2" xfId="5" applyFill="1" applyBorder="1"/>
    <xf numFmtId="49" fontId="7" fillId="8" borderId="2" xfId="5" applyNumberFormat="1" applyFont="1" applyFill="1" applyBorder="1" applyAlignment="1">
      <alignment horizontal="right"/>
    </xf>
    <xf numFmtId="0" fontId="12" fillId="9" borderId="2" xfId="5" applyFont="1" applyFill="1" applyBorder="1" applyAlignment="1">
      <alignment horizontal="left" vertical="center"/>
    </xf>
    <xf numFmtId="0" fontId="1" fillId="0" borderId="2" xfId="5" applyBorder="1" applyAlignment="1">
      <alignment horizontal="left" vertical="center"/>
    </xf>
    <xf numFmtId="0" fontId="13" fillId="0" borderId="2" xfId="2" applyFont="1" applyBorder="1" applyAlignment="1">
      <alignment horizontal="right"/>
    </xf>
    <xf numFmtId="0" fontId="8" fillId="9" borderId="2" xfId="5" applyFont="1" applyFill="1" applyBorder="1"/>
    <xf numFmtId="49" fontId="21" fillId="9" borderId="2" xfId="5" applyNumberFormat="1" applyFont="1" applyFill="1" applyBorder="1" applyAlignment="1">
      <alignment horizontal="left" vertical="top"/>
    </xf>
    <xf numFmtId="0" fontId="21" fillId="0" borderId="2" xfId="5" applyFont="1" applyBorder="1"/>
    <xf numFmtId="49" fontId="21" fillId="0" borderId="2" xfId="5" applyNumberFormat="1" applyFont="1" applyBorder="1" applyAlignment="1">
      <alignment horizontal="left" vertical="top"/>
    </xf>
    <xf numFmtId="49" fontId="10" fillId="8" borderId="2" xfId="5" quotePrefix="1" applyNumberFormat="1" applyFont="1" applyFill="1" applyBorder="1" applyAlignment="1">
      <alignment horizontal="left" vertical="top"/>
    </xf>
    <xf numFmtId="0" fontId="10" fillId="8" borderId="2" xfId="5" applyFont="1" applyFill="1" applyBorder="1"/>
    <xf numFmtId="0" fontId="7" fillId="12" borderId="2" xfId="2" applyFont="1" applyFill="1" applyBorder="1" applyAlignment="1">
      <alignment horizontal="center" vertical="center"/>
    </xf>
    <xf numFmtId="3" fontId="3" fillId="12" borderId="2" xfId="2" applyNumberFormat="1" applyFont="1" applyFill="1" applyBorder="1" applyAlignment="1">
      <alignment horizontal="right"/>
    </xf>
    <xf numFmtId="3" fontId="22" fillId="8" borderId="2" xfId="2" applyNumberFormat="1" applyFont="1" applyFill="1" applyBorder="1" applyAlignment="1">
      <alignment horizontal="right"/>
    </xf>
    <xf numFmtId="3" fontId="22" fillId="9" borderId="2" xfId="2" applyNumberFormat="1" applyFont="1" applyFill="1" applyBorder="1" applyAlignment="1">
      <alignment horizontal="right"/>
    </xf>
    <xf numFmtId="0" fontId="23" fillId="0" borderId="2" xfId="5" applyFont="1" applyBorder="1"/>
    <xf numFmtId="3" fontId="22" fillId="0" borderId="2" xfId="2" applyNumberFormat="1" applyFont="1" applyBorder="1" applyAlignment="1">
      <alignment horizontal="right"/>
    </xf>
    <xf numFmtId="0" fontId="24" fillId="0" borderId="2" xfId="5" applyFont="1" applyBorder="1"/>
    <xf numFmtId="0" fontId="25" fillId="0" borderId="2" xfId="0" applyFont="1" applyBorder="1" applyAlignment="1">
      <alignment wrapText="1"/>
    </xf>
    <xf numFmtId="49" fontId="12" fillId="0" borderId="2" xfId="5" applyNumberFormat="1" applyFont="1" applyBorder="1" applyAlignment="1">
      <alignment horizontal="center"/>
    </xf>
    <xf numFmtId="0" fontId="7" fillId="8" borderId="2" xfId="0" quotePrefix="1" applyFont="1" applyFill="1" applyBorder="1"/>
    <xf numFmtId="1" fontId="7" fillId="8" borderId="2" xfId="4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left" wrapText="1" indent="2"/>
    </xf>
    <xf numFmtId="0" fontId="13" fillId="0" borderId="2" xfId="0" quotePrefix="1" applyFont="1" applyBorder="1" applyAlignment="1">
      <alignment horizontal="right"/>
    </xf>
    <xf numFmtId="0" fontId="7" fillId="9" borderId="2" xfId="0" applyFont="1" applyFill="1" applyBorder="1" applyAlignment="1">
      <alignment horizontal="right"/>
    </xf>
    <xf numFmtId="0" fontId="4" fillId="0" borderId="2" xfId="0" applyFont="1" applyBorder="1"/>
    <xf numFmtId="0" fontId="27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3" fontId="12" fillId="9" borderId="2" xfId="2" applyNumberFormat="1" applyFont="1" applyFill="1" applyBorder="1" applyAlignment="1">
      <alignment horizontal="right"/>
    </xf>
    <xf numFmtId="0" fontId="8" fillId="7" borderId="2" xfId="5" applyFont="1" applyFill="1" applyBorder="1"/>
    <xf numFmtId="49" fontId="30" fillId="7" borderId="2" xfId="5" applyNumberFormat="1" applyFont="1" applyFill="1" applyBorder="1" applyAlignment="1">
      <alignment horizontal="left" vertical="top"/>
    </xf>
    <xf numFmtId="3" fontId="3" fillId="7" borderId="2" xfId="2" applyNumberFormat="1" applyFont="1" applyFill="1" applyBorder="1" applyAlignment="1">
      <alignment horizontal="right"/>
    </xf>
    <xf numFmtId="49" fontId="12" fillId="8" borderId="2" xfId="5" quotePrefix="1" applyNumberFormat="1" applyFont="1" applyFill="1" applyBorder="1" applyAlignment="1">
      <alignment horizontal="left" vertical="top"/>
    </xf>
    <xf numFmtId="49" fontId="1" fillId="8" borderId="2" xfId="5" applyNumberFormat="1" applyFill="1" applyBorder="1" applyAlignment="1">
      <alignment horizontal="left" vertical="top"/>
    </xf>
    <xf numFmtId="0" fontId="7" fillId="8" borderId="2" xfId="5" applyFont="1" applyFill="1" applyBorder="1" applyAlignment="1">
      <alignment horizontal="right"/>
    </xf>
    <xf numFmtId="0" fontId="7" fillId="9" borderId="2" xfId="5" applyFont="1" applyFill="1" applyBorder="1" applyAlignment="1">
      <alignment horizontal="right"/>
    </xf>
    <xf numFmtId="49" fontId="14" fillId="0" borderId="2" xfId="5" applyNumberFormat="1" applyFont="1" applyBorder="1" applyAlignment="1">
      <alignment horizontal="left" vertical="top"/>
    </xf>
    <xf numFmtId="3" fontId="4" fillId="9" borderId="2" xfId="2" applyNumberFormat="1" applyFont="1" applyFill="1" applyBorder="1"/>
    <xf numFmtId="3" fontId="4" fillId="9" borderId="2" xfId="2" applyNumberFormat="1" applyFont="1" applyFill="1" applyBorder="1" applyAlignment="1">
      <alignment horizontal="right"/>
    </xf>
    <xf numFmtId="3" fontId="4" fillId="0" borderId="2" xfId="2" applyNumberFormat="1" applyFont="1" applyBorder="1" applyAlignment="1">
      <alignment horizontal="right"/>
    </xf>
    <xf numFmtId="3" fontId="4" fillId="8" borderId="2" xfId="2" applyNumberFormat="1" applyFont="1" applyFill="1" applyBorder="1" applyAlignment="1">
      <alignment horizontal="right"/>
    </xf>
    <xf numFmtId="49" fontId="12" fillId="9" borderId="2" xfId="5" applyNumberFormat="1" applyFont="1" applyFill="1" applyBorder="1" applyAlignment="1">
      <alignment vertical="top"/>
    </xf>
    <xf numFmtId="49" fontId="12" fillId="0" borderId="2" xfId="5" applyNumberFormat="1" applyFont="1" applyBorder="1" applyAlignment="1">
      <alignment vertical="top"/>
    </xf>
    <xf numFmtId="49" fontId="12" fillId="8" borderId="2" xfId="5" applyNumberFormat="1" applyFont="1" applyFill="1" applyBorder="1" applyAlignment="1">
      <alignment vertical="top"/>
    </xf>
    <xf numFmtId="0" fontId="7" fillId="8" borderId="2" xfId="2" applyFont="1" applyFill="1" applyBorder="1" applyAlignment="1">
      <alignment horizontal="right"/>
    </xf>
    <xf numFmtId="1" fontId="1" fillId="0" borderId="2" xfId="2" applyNumberFormat="1" applyBorder="1"/>
    <xf numFmtId="0" fontId="1" fillId="0" borderId="2" xfId="2" applyBorder="1" applyAlignment="1">
      <alignment horizontal="right"/>
    </xf>
    <xf numFmtId="3" fontId="27" fillId="0" borderId="2" xfId="2" applyNumberFormat="1" applyFont="1" applyBorder="1" applyAlignment="1">
      <alignment horizontal="right"/>
    </xf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2" fillId="0" borderId="0" xfId="2" applyFont="1"/>
    <xf numFmtId="1" fontId="12" fillId="0" borderId="0" xfId="2" applyNumberFormat="1" applyFont="1" applyAlignment="1">
      <alignment horizontal="center"/>
    </xf>
    <xf numFmtId="0" fontId="12" fillId="0" borderId="0" xfId="0" applyFont="1"/>
    <xf numFmtId="0" fontId="12" fillId="0" borderId="0" xfId="6" applyFont="1" applyAlignment="1">
      <alignment horizontal="center"/>
    </xf>
    <xf numFmtId="3" fontId="1" fillId="0" borderId="0" xfId="2" applyNumberFormat="1" applyFont="1" applyAlignment="1">
      <alignment horizontal="center"/>
    </xf>
    <xf numFmtId="1" fontId="9" fillId="0" borderId="0" xfId="2" applyNumberFormat="1" applyFont="1"/>
    <xf numFmtId="3" fontId="3" fillId="4" borderId="5" xfId="4" applyNumberFormat="1" applyFont="1" applyFill="1" applyBorder="1" applyAlignment="1">
      <alignment horizontal="right" vertical="center" wrapText="1"/>
    </xf>
    <xf numFmtId="1" fontId="7" fillId="6" borderId="2" xfId="4" applyNumberFormat="1" applyFont="1" applyFill="1" applyBorder="1" applyAlignment="1">
      <alignment horizontal="right" vertical="center" wrapText="1"/>
    </xf>
    <xf numFmtId="3" fontId="3" fillId="7" borderId="2" xfId="4" applyNumberFormat="1" applyFont="1" applyFill="1" applyBorder="1" applyAlignment="1">
      <alignment horizontal="right" vertical="center" wrapText="1"/>
    </xf>
    <xf numFmtId="1" fontId="7" fillId="10" borderId="5" xfId="4" applyNumberFormat="1" applyFont="1" applyFill="1" applyBorder="1" applyAlignment="1">
      <alignment horizontal="right" vertical="center" wrapText="1"/>
    </xf>
    <xf numFmtId="1" fontId="7" fillId="11" borderId="2" xfId="4" applyNumberFormat="1" applyFont="1" applyFill="1" applyBorder="1" applyAlignment="1">
      <alignment horizontal="right" vertical="center" wrapText="1"/>
    </xf>
    <xf numFmtId="1" fontId="7" fillId="11" borderId="5" xfId="4" applyNumberFormat="1" applyFont="1" applyFill="1" applyBorder="1" applyAlignment="1">
      <alignment horizontal="right" vertical="center" wrapText="1"/>
    </xf>
    <xf numFmtId="1" fontId="7" fillId="8" borderId="5" xfId="4" applyNumberFormat="1" applyFont="1" applyFill="1" applyBorder="1" applyAlignment="1">
      <alignment horizontal="right" vertical="center" wrapText="1"/>
    </xf>
    <xf numFmtId="1" fontId="7" fillId="10" borderId="2" xfId="4" applyNumberFormat="1" applyFont="1" applyFill="1" applyBorder="1" applyAlignment="1">
      <alignment horizontal="right" vertical="center" wrapText="1"/>
    </xf>
    <xf numFmtId="0" fontId="1" fillId="0" borderId="2" xfId="5" applyFont="1" applyBorder="1"/>
    <xf numFmtId="1" fontId="13" fillId="0" borderId="2" xfId="2" quotePrefix="1" applyNumberFormat="1" applyFont="1" applyBorder="1" applyAlignment="1">
      <alignment horizontal="right"/>
    </xf>
    <xf numFmtId="1" fontId="31" fillId="3" borderId="2" xfId="4" applyNumberFormat="1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 wrapText="1"/>
    </xf>
    <xf numFmtId="3" fontId="4" fillId="11" borderId="2" xfId="4" applyNumberFormat="1" applyFont="1" applyFill="1" applyBorder="1" applyAlignment="1">
      <alignment horizontal="right" vertical="center" wrapText="1"/>
    </xf>
    <xf numFmtId="3" fontId="4" fillId="12" borderId="2" xfId="2" applyNumberFormat="1" applyFont="1" applyFill="1" applyBorder="1" applyAlignment="1">
      <alignment horizontal="right"/>
    </xf>
    <xf numFmtId="1" fontId="4" fillId="11" borderId="2" xfId="4" applyNumberFormat="1" applyFont="1" applyFill="1" applyBorder="1" applyAlignment="1">
      <alignment horizontal="right" vertical="center" wrapText="1"/>
    </xf>
    <xf numFmtId="1" fontId="4" fillId="11" borderId="5" xfId="4" applyNumberFormat="1" applyFont="1" applyFill="1" applyBorder="1" applyAlignment="1">
      <alignment horizontal="right" vertical="center" wrapText="1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1" fillId="0" borderId="7" xfId="4" applyBorder="1" applyAlignment="1">
      <alignment horizontal="center"/>
    </xf>
    <xf numFmtId="0" fontId="1" fillId="0" borderId="0" xfId="4" applyAlignment="1">
      <alignment horizontal="center"/>
    </xf>
    <xf numFmtId="0" fontId="2" fillId="2" borderId="0" xfId="3" applyFont="1" applyFill="1" applyBorder="1" applyAlignment="1">
      <alignment horizontal="center"/>
    </xf>
    <xf numFmtId="0" fontId="2" fillId="2" borderId="8" xfId="3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4" fillId="9" borderId="2" xfId="0" applyFont="1" applyFill="1" applyBorder="1" applyAlignment="1">
      <alignment horizontal="left" wrapText="1"/>
    </xf>
    <xf numFmtId="49" fontId="12" fillId="9" borderId="2" xfId="5" applyNumberFormat="1" applyFont="1" applyFill="1" applyBorder="1" applyAlignment="1">
      <alignment horizontal="left" vertical="top" wrapText="1"/>
    </xf>
    <xf numFmtId="0" fontId="0" fillId="9" borderId="2" xfId="0" applyFill="1" applyBorder="1"/>
    <xf numFmtId="49" fontId="10" fillId="8" borderId="2" xfId="5" applyNumberFormat="1" applyFont="1" applyFill="1" applyBorder="1" applyAlignment="1">
      <alignment horizontal="left" vertical="center" wrapText="1"/>
    </xf>
    <xf numFmtId="0" fontId="12" fillId="0" borderId="2" xfId="5" applyFont="1" applyBorder="1" applyAlignment="1">
      <alignment horizontal="left" wrapText="1"/>
    </xf>
    <xf numFmtId="49" fontId="12" fillId="0" borderId="2" xfId="5" applyNumberFormat="1" applyFont="1" applyBorder="1" applyAlignment="1">
      <alignment horizontal="left" wrapText="1"/>
    </xf>
    <xf numFmtId="0" fontId="10" fillId="8" borderId="2" xfId="5" applyFont="1" applyFill="1" applyBorder="1" applyAlignment="1">
      <alignment horizontal="center" vertical="center" wrapText="1"/>
    </xf>
    <xf numFmtId="49" fontId="12" fillId="9" borderId="2" xfId="5" applyNumberFormat="1" applyFont="1" applyFill="1" applyBorder="1" applyAlignment="1">
      <alignment horizontal="left" vertical="top"/>
    </xf>
    <xf numFmtId="0" fontId="9" fillId="0" borderId="0" xfId="2" applyFont="1" applyAlignment="1">
      <alignment horizontal="center"/>
    </xf>
    <xf numFmtId="0" fontId="4" fillId="9" borderId="2" xfId="0" applyFont="1" applyFill="1" applyBorder="1" applyAlignment="1">
      <alignment wrapText="1"/>
    </xf>
    <xf numFmtId="0" fontId="28" fillId="9" borderId="2" xfId="0" applyFont="1" applyFill="1" applyBorder="1"/>
    <xf numFmtId="0" fontId="29" fillId="10" borderId="6" xfId="0" applyFont="1" applyFill="1" applyBorder="1" applyAlignment="1" applyProtection="1">
      <alignment vertical="center" wrapText="1" readingOrder="1"/>
      <protection locked="0"/>
    </xf>
    <xf numFmtId="0" fontId="0" fillId="10" borderId="6" xfId="0" applyFill="1" applyBorder="1" applyAlignment="1" applyProtection="1">
      <alignment vertical="top" wrapText="1"/>
      <protection locked="0"/>
    </xf>
    <xf numFmtId="0" fontId="4" fillId="9" borderId="9" xfId="0" applyFont="1" applyFill="1" applyBorder="1" applyAlignment="1">
      <alignment horizontal="center" wrapText="1"/>
    </xf>
    <xf numFmtId="0" fontId="4" fillId="9" borderId="10" xfId="0" applyFont="1" applyFill="1" applyBorder="1" applyAlignment="1">
      <alignment horizontal="center"/>
    </xf>
    <xf numFmtId="49" fontId="8" fillId="8" borderId="2" xfId="5" applyNumberFormat="1" applyFont="1" applyFill="1" applyBorder="1" applyAlignment="1">
      <alignment horizontal="left" vertical="center" wrapText="1"/>
    </xf>
    <xf numFmtId="1" fontId="12" fillId="5" borderId="2" xfId="4" applyNumberFormat="1" applyFont="1" applyFill="1" applyBorder="1" applyAlignment="1">
      <alignment horizontal="center" vertical="center" wrapText="1"/>
    </xf>
    <xf numFmtId="49" fontId="12" fillId="8" borderId="2" xfId="5" applyNumberFormat="1" applyFont="1" applyFill="1" applyBorder="1" applyAlignment="1">
      <alignment horizontal="left" vertical="center" wrapText="1"/>
    </xf>
    <xf numFmtId="0" fontId="26" fillId="8" borderId="2" xfId="0" quotePrefix="1" applyFont="1" applyFill="1" applyBorder="1" applyAlignment="1">
      <alignment vertical="center" wrapText="1"/>
    </xf>
    <xf numFmtId="0" fontId="4" fillId="9" borderId="2" xfId="0" quotePrefix="1" applyFont="1" applyFill="1" applyBorder="1" applyAlignment="1">
      <alignment horizontal="left" wrapText="1"/>
    </xf>
    <xf numFmtId="0" fontId="12" fillId="9" borderId="2" xfId="6" applyFont="1" applyFill="1" applyBorder="1" applyAlignment="1">
      <alignment horizontal="left" wrapText="1"/>
    </xf>
    <xf numFmtId="49" fontId="10" fillId="8" borderId="2" xfId="5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0" borderId="3" xfId="4" applyNumberFormat="1" applyFont="1" applyBorder="1" applyAlignment="1">
      <alignment horizontal="center" vertical="center" wrapText="1"/>
    </xf>
    <xf numFmtId="1" fontId="4" fillId="0" borderId="0" xfId="4" applyNumberFormat="1" applyFont="1" applyAlignment="1">
      <alignment horizontal="center" vertical="center" wrapText="1"/>
    </xf>
    <xf numFmtId="1" fontId="3" fillId="4" borderId="5" xfId="4" applyNumberFormat="1" applyFont="1" applyFill="1" applyBorder="1" applyAlignment="1">
      <alignment horizontal="center" vertical="center" wrapText="1"/>
    </xf>
    <xf numFmtId="1" fontId="3" fillId="5" borderId="2" xfId="4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FEDD5D80-64DB-46EA-B761-6DB690D863D6}"/>
    <cellStyle name="Normal_F 07" xfId="3" xr:uid="{17A55685-021A-4D33-9C96-A4E96E40DC1A}"/>
    <cellStyle name="Normal_mach03" xfId="4" xr:uid="{D53DCCE3-AF6E-44FA-B9E9-A21F18E3B241}"/>
    <cellStyle name="Normal_mach31" xfId="2" xr:uid="{B0FE9BE8-0B83-4F4E-9FF4-607881E75F55}"/>
    <cellStyle name="Normal_Machete buget 99" xfId="6" xr:uid="{26BF0B3B-7A47-4202-B8D6-5F8790300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4</xdr:row>
      <xdr:rowOff>44450</xdr:rowOff>
    </xdr:from>
    <xdr:to>
      <xdr:col>1</xdr:col>
      <xdr:colOff>1009650</xdr:colOff>
      <xdr:row>5</xdr:row>
      <xdr:rowOff>60325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21C1CE7F-42F5-4D9A-A5EE-DE721EEB664C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6A6698A-0524-44F5-838B-C4EA7B87FB53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E71CF3B-041A-40E0-B7C2-3AEBC2A99DFB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1DFB35D5-0DF6-4AAA-A2B4-DC9639B3FD99}"/>
            </a:ext>
          </a:extLst>
        </xdr:cNvPr>
        <xdr:cNvSpPr>
          <a:spLocks/>
        </xdr:cNvSpPr>
      </xdr:nvSpPr>
      <xdr:spPr bwMode="auto">
        <a:xfrm>
          <a:off x="3457575" y="238601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1%20%2002-%2051,54,55,70,83,84%20%20%20%20IV%20%202021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31.12.2021</v>
          </cell>
        </row>
        <row r="9">
          <cell r="D9" t="str">
            <v>Credite de angajament initiale</v>
          </cell>
          <cell r="E9" t="str">
            <v>Credite de angajament  definitive</v>
          </cell>
          <cell r="F9" t="str">
            <v>Credite  bugetare  initiale</v>
          </cell>
          <cell r="G9" t="str">
            <v>Credite bugetare definitive</v>
          </cell>
        </row>
      </sheetData>
      <sheetData sheetId="8"/>
      <sheetData sheetId="9"/>
      <sheetData sheetId="10"/>
      <sheetData sheetId="11"/>
      <sheetData sheetId="12">
        <row r="11">
          <cell r="D11">
            <v>49000</v>
          </cell>
          <cell r="E11">
            <v>49000</v>
          </cell>
          <cell r="F11">
            <v>9125700</v>
          </cell>
          <cell r="G11">
            <v>9439700</v>
          </cell>
          <cell r="H11">
            <v>9205809</v>
          </cell>
          <cell r="I11">
            <v>9205809</v>
          </cell>
          <cell r="J11">
            <v>9205809</v>
          </cell>
          <cell r="K11">
            <v>0</v>
          </cell>
        </row>
        <row r="16">
          <cell r="F16">
            <v>7434200</v>
          </cell>
          <cell r="G16">
            <v>7546200</v>
          </cell>
          <cell r="H16">
            <v>7536136</v>
          </cell>
          <cell r="I16">
            <v>7536136</v>
          </cell>
          <cell r="J16">
            <v>7536136</v>
          </cell>
          <cell r="K16">
            <v>0</v>
          </cell>
          <cell r="L16">
            <v>7478569</v>
          </cell>
        </row>
        <row r="21">
          <cell r="F21">
            <v>387500</v>
          </cell>
          <cell r="G21">
            <v>386500</v>
          </cell>
          <cell r="H21">
            <v>372618</v>
          </cell>
          <cell r="I21">
            <v>372618</v>
          </cell>
          <cell r="J21">
            <v>372618</v>
          </cell>
          <cell r="K21">
            <v>0</v>
          </cell>
          <cell r="L21">
            <v>376088</v>
          </cell>
        </row>
        <row r="27">
          <cell r="F27">
            <v>100</v>
          </cell>
          <cell r="G27">
            <v>600</v>
          </cell>
          <cell r="I27">
            <v>0</v>
          </cell>
          <cell r="J27">
            <v>0</v>
          </cell>
          <cell r="K27">
            <v>0</v>
          </cell>
          <cell r="L27">
            <v>230</v>
          </cell>
        </row>
        <row r="28">
          <cell r="F28">
            <v>500</v>
          </cell>
          <cell r="G28">
            <v>4000</v>
          </cell>
          <cell r="H28">
            <v>2493</v>
          </cell>
          <cell r="I28">
            <v>2493</v>
          </cell>
          <cell r="J28">
            <v>2493</v>
          </cell>
          <cell r="K28">
            <v>0</v>
          </cell>
          <cell r="L28">
            <v>693</v>
          </cell>
        </row>
        <row r="32">
          <cell r="F32">
            <v>6400</v>
          </cell>
          <cell r="G32">
            <v>4400</v>
          </cell>
          <cell r="H32">
            <v>2608</v>
          </cell>
          <cell r="I32">
            <v>2608</v>
          </cell>
          <cell r="J32">
            <v>2608</v>
          </cell>
          <cell r="K32">
            <v>0</v>
          </cell>
          <cell r="L32">
            <v>4507</v>
          </cell>
        </row>
        <row r="34">
          <cell r="I34">
            <v>0</v>
          </cell>
          <cell r="K34">
            <v>0</v>
          </cell>
        </row>
        <row r="35">
          <cell r="F35">
            <v>432000</v>
          </cell>
          <cell r="G35">
            <v>519000</v>
          </cell>
          <cell r="H35">
            <v>508847</v>
          </cell>
          <cell r="I35">
            <v>508847</v>
          </cell>
          <cell r="J35">
            <v>508847</v>
          </cell>
          <cell r="K35">
            <v>0</v>
          </cell>
          <cell r="L35">
            <v>511208</v>
          </cell>
        </row>
        <row r="36">
          <cell r="I36">
            <v>0</v>
          </cell>
          <cell r="K36">
            <v>0</v>
          </cell>
        </row>
        <row r="37">
          <cell r="I37">
            <v>0</v>
          </cell>
          <cell r="K37">
            <v>0</v>
          </cell>
        </row>
        <row r="38">
          <cell r="I38">
            <v>0</v>
          </cell>
          <cell r="K38">
            <v>0</v>
          </cell>
        </row>
        <row r="39">
          <cell r="I39">
            <v>0</v>
          </cell>
          <cell r="K39">
            <v>0</v>
          </cell>
        </row>
        <row r="40">
          <cell r="I40">
            <v>0</v>
          </cell>
          <cell r="K40">
            <v>0</v>
          </cell>
        </row>
        <row r="48">
          <cell r="F48">
            <v>180000</v>
          </cell>
          <cell r="G48">
            <v>180000</v>
          </cell>
          <cell r="H48">
            <v>176464</v>
          </cell>
          <cell r="I48">
            <v>176464</v>
          </cell>
          <cell r="J48">
            <v>176464</v>
          </cell>
          <cell r="K48">
            <v>0</v>
          </cell>
          <cell r="L48">
            <v>176949</v>
          </cell>
        </row>
        <row r="51">
          <cell r="F51">
            <v>10000</v>
          </cell>
          <cell r="G51">
            <v>17000</v>
          </cell>
          <cell r="H51">
            <v>15250</v>
          </cell>
          <cell r="I51">
            <v>15250</v>
          </cell>
          <cell r="J51">
            <v>15250</v>
          </cell>
          <cell r="K51">
            <v>0</v>
          </cell>
          <cell r="L51">
            <v>15153</v>
          </cell>
        </row>
        <row r="52">
          <cell r="F52">
            <v>1500</v>
          </cell>
          <cell r="G52">
            <v>5500</v>
          </cell>
          <cell r="H52">
            <v>3133</v>
          </cell>
          <cell r="I52">
            <v>3133</v>
          </cell>
          <cell r="J52">
            <v>3133</v>
          </cell>
          <cell r="K52">
            <v>0</v>
          </cell>
          <cell r="L52">
            <v>2871</v>
          </cell>
        </row>
        <row r="53">
          <cell r="F53">
            <v>30000</v>
          </cell>
          <cell r="G53">
            <v>38000</v>
          </cell>
          <cell r="H53">
            <v>36043</v>
          </cell>
          <cell r="I53">
            <v>36043</v>
          </cell>
          <cell r="J53">
            <v>36043</v>
          </cell>
          <cell r="K53">
            <v>0</v>
          </cell>
          <cell r="L53">
            <v>36324</v>
          </cell>
        </row>
        <row r="54">
          <cell r="F54">
            <v>5000</v>
          </cell>
          <cell r="G54">
            <v>8000</v>
          </cell>
          <cell r="H54">
            <v>3669</v>
          </cell>
          <cell r="I54">
            <v>3669</v>
          </cell>
          <cell r="J54">
            <v>3669</v>
          </cell>
          <cell r="K54">
            <v>0</v>
          </cell>
          <cell r="L54">
            <v>2880</v>
          </cell>
        </row>
        <row r="55">
          <cell r="F55">
            <v>60000</v>
          </cell>
          <cell r="G55">
            <v>100000</v>
          </cell>
          <cell r="H55">
            <v>80820</v>
          </cell>
          <cell r="I55">
            <v>80820</v>
          </cell>
          <cell r="J55">
            <v>80820</v>
          </cell>
          <cell r="K55">
            <v>0</v>
          </cell>
          <cell r="L55">
            <v>115695</v>
          </cell>
        </row>
        <row r="56">
          <cell r="F56">
            <v>20000</v>
          </cell>
          <cell r="G56">
            <v>15000</v>
          </cell>
          <cell r="H56">
            <v>14883</v>
          </cell>
          <cell r="I56">
            <v>14883</v>
          </cell>
          <cell r="J56">
            <v>14883</v>
          </cell>
          <cell r="K56">
            <v>0</v>
          </cell>
          <cell r="L56">
            <v>13729</v>
          </cell>
        </row>
        <row r="57">
          <cell r="I57">
            <v>0</v>
          </cell>
          <cell r="K57">
            <v>0</v>
          </cell>
        </row>
        <row r="58">
          <cell r="F58">
            <v>30000</v>
          </cell>
          <cell r="G58">
            <v>21500</v>
          </cell>
          <cell r="H58">
            <v>20658</v>
          </cell>
          <cell r="I58">
            <v>20658</v>
          </cell>
          <cell r="J58">
            <v>20658</v>
          </cell>
          <cell r="K58">
            <v>0</v>
          </cell>
          <cell r="L58">
            <v>21958</v>
          </cell>
        </row>
        <row r="59">
          <cell r="F59">
            <v>277800</v>
          </cell>
          <cell r="G59">
            <v>286800</v>
          </cell>
          <cell r="H59">
            <v>245143</v>
          </cell>
          <cell r="I59">
            <v>245143</v>
          </cell>
          <cell r="J59">
            <v>245143</v>
          </cell>
          <cell r="K59">
            <v>0</v>
          </cell>
          <cell r="L59">
            <v>244294</v>
          </cell>
        </row>
        <row r="60">
          <cell r="F60">
            <v>500</v>
          </cell>
          <cell r="G60">
            <v>1000</v>
          </cell>
          <cell r="H60">
            <v>533</v>
          </cell>
          <cell r="I60">
            <v>533</v>
          </cell>
          <cell r="J60">
            <v>533</v>
          </cell>
          <cell r="K60">
            <v>0</v>
          </cell>
          <cell r="L60">
            <v>557</v>
          </cell>
        </row>
        <row r="61">
          <cell r="F61">
            <v>30000</v>
          </cell>
          <cell r="G61">
            <v>47000</v>
          </cell>
          <cell r="H61">
            <v>42370</v>
          </cell>
          <cell r="I61">
            <v>42370</v>
          </cell>
          <cell r="J61">
            <v>42370</v>
          </cell>
          <cell r="K61">
            <v>0</v>
          </cell>
          <cell r="L61">
            <v>42369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68">
          <cell r="I68">
            <v>0</v>
          </cell>
          <cell r="K68">
            <v>0</v>
          </cell>
        </row>
        <row r="69">
          <cell r="I69">
            <v>0</v>
          </cell>
          <cell r="K69">
            <v>0</v>
          </cell>
        </row>
        <row r="71">
          <cell r="F71">
            <v>85000</v>
          </cell>
          <cell r="G71">
            <v>89000</v>
          </cell>
          <cell r="H71">
            <v>84857</v>
          </cell>
          <cell r="I71">
            <v>84857</v>
          </cell>
          <cell r="J71">
            <v>84857</v>
          </cell>
          <cell r="K71">
            <v>0</v>
          </cell>
          <cell r="L71">
            <v>162633</v>
          </cell>
        </row>
        <row r="72">
          <cell r="I72">
            <v>0</v>
          </cell>
          <cell r="K72">
            <v>0</v>
          </cell>
        </row>
        <row r="73">
          <cell r="F73">
            <v>20000</v>
          </cell>
          <cell r="G73">
            <v>52500</v>
          </cell>
          <cell r="H73">
            <v>46458</v>
          </cell>
          <cell r="I73">
            <v>46458</v>
          </cell>
          <cell r="J73">
            <v>46458</v>
          </cell>
          <cell r="K73">
            <v>0</v>
          </cell>
          <cell r="L73">
            <v>7374</v>
          </cell>
        </row>
        <row r="75">
          <cell r="F75">
            <v>2900</v>
          </cell>
          <cell r="G75">
            <v>9900</v>
          </cell>
          <cell r="H75">
            <v>7350</v>
          </cell>
          <cell r="I75">
            <v>7350</v>
          </cell>
          <cell r="J75">
            <v>7350</v>
          </cell>
          <cell r="K75">
            <v>0</v>
          </cell>
          <cell r="L75">
            <v>7200</v>
          </cell>
        </row>
        <row r="76">
          <cell r="G76">
            <v>3000</v>
          </cell>
          <cell r="H76">
            <v>2227</v>
          </cell>
          <cell r="I76">
            <v>2227</v>
          </cell>
          <cell r="J76">
            <v>2227</v>
          </cell>
          <cell r="K76">
            <v>0</v>
          </cell>
          <cell r="L76">
            <v>2227</v>
          </cell>
        </row>
        <row r="79">
          <cell r="F79">
            <v>200</v>
          </cell>
          <cell r="G79">
            <v>200</v>
          </cell>
          <cell r="I79">
            <v>0</v>
          </cell>
          <cell r="K79">
            <v>0</v>
          </cell>
        </row>
        <row r="80">
          <cell r="I80">
            <v>0</v>
          </cell>
          <cell r="K80">
            <v>0</v>
          </cell>
        </row>
        <row r="81">
          <cell r="F81">
            <v>5000</v>
          </cell>
          <cell r="G81">
            <v>3500</v>
          </cell>
          <cell r="H81">
            <v>900</v>
          </cell>
          <cell r="I81">
            <v>900</v>
          </cell>
          <cell r="J81">
            <v>900</v>
          </cell>
          <cell r="K81">
            <v>0</v>
          </cell>
          <cell r="L81">
            <v>900</v>
          </cell>
        </row>
        <row r="82">
          <cell r="F82">
            <v>30000</v>
          </cell>
          <cell r="G82">
            <v>19000</v>
          </cell>
          <cell r="H82">
            <v>16364</v>
          </cell>
          <cell r="I82">
            <v>16364</v>
          </cell>
          <cell r="J82">
            <v>16364</v>
          </cell>
          <cell r="K82">
            <v>0</v>
          </cell>
          <cell r="L82">
            <v>15161</v>
          </cell>
        </row>
        <row r="83">
          <cell r="F83">
            <v>100</v>
          </cell>
          <cell r="G83">
            <v>100</v>
          </cell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</row>
        <row r="86">
          <cell r="I86">
            <v>0</v>
          </cell>
          <cell r="K86">
            <v>0</v>
          </cell>
        </row>
        <row r="87">
          <cell r="I87">
            <v>0</v>
          </cell>
          <cell r="K87">
            <v>0</v>
          </cell>
        </row>
        <row r="88">
          <cell r="I88">
            <v>0</v>
          </cell>
          <cell r="K88">
            <v>0</v>
          </cell>
        </row>
        <row r="89">
          <cell r="I89">
            <v>0</v>
          </cell>
          <cell r="K89">
            <v>0</v>
          </cell>
        </row>
        <row r="90">
          <cell r="I90">
            <v>0</v>
          </cell>
          <cell r="K90">
            <v>0</v>
          </cell>
        </row>
        <row r="95">
          <cell r="F95">
            <v>10800</v>
          </cell>
          <cell r="G95">
            <v>2800</v>
          </cell>
          <cell r="H95">
            <v>2226</v>
          </cell>
          <cell r="I95">
            <v>2226</v>
          </cell>
          <cell r="J95">
            <v>2226</v>
          </cell>
          <cell r="K95">
            <v>0</v>
          </cell>
          <cell r="L95">
            <v>2406</v>
          </cell>
        </row>
        <row r="96">
          <cell r="I96">
            <v>0</v>
          </cell>
          <cell r="K96">
            <v>0</v>
          </cell>
        </row>
        <row r="98">
          <cell r="F98">
            <v>1100</v>
          </cell>
          <cell r="G98">
            <v>1100</v>
          </cell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F100">
            <v>8400</v>
          </cell>
          <cell r="G100">
            <v>19400</v>
          </cell>
          <cell r="H100">
            <v>16148</v>
          </cell>
          <cell r="I100">
            <v>16148</v>
          </cell>
          <cell r="J100">
            <v>16148</v>
          </cell>
          <cell r="K100">
            <v>0</v>
          </cell>
          <cell r="L100">
            <v>16148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I103">
            <v>0</v>
          </cell>
          <cell r="K103">
            <v>0</v>
          </cell>
        </row>
        <row r="104">
          <cell r="I104">
            <v>0</v>
          </cell>
          <cell r="K104">
            <v>0</v>
          </cell>
        </row>
        <row r="105">
          <cell r="F105">
            <v>7700</v>
          </cell>
          <cell r="G105">
            <v>9700</v>
          </cell>
          <cell r="H105">
            <v>7399</v>
          </cell>
          <cell r="I105">
            <v>7399</v>
          </cell>
          <cell r="J105">
            <v>7399</v>
          </cell>
          <cell r="K105">
            <v>0</v>
          </cell>
          <cell r="L105">
            <v>6943</v>
          </cell>
        </row>
        <row r="106">
          <cell r="K106">
            <v>0</v>
          </cell>
        </row>
        <row r="182">
          <cell r="H182">
            <v>-66733</v>
          </cell>
          <cell r="I182">
            <v>-66733</v>
          </cell>
          <cell r="J182">
            <v>-66733</v>
          </cell>
        </row>
        <row r="258">
          <cell r="F258">
            <v>0</v>
          </cell>
          <cell r="G258">
            <v>0</v>
          </cell>
          <cell r="I258">
            <v>0</v>
          </cell>
          <cell r="K258">
            <v>0</v>
          </cell>
        </row>
        <row r="259">
          <cell r="I259">
            <v>0</v>
          </cell>
          <cell r="K259">
            <v>0</v>
          </cell>
        </row>
        <row r="260">
          <cell r="I260">
            <v>0</v>
          </cell>
          <cell r="K260">
            <v>0</v>
          </cell>
        </row>
        <row r="261">
          <cell r="F261">
            <v>49000</v>
          </cell>
          <cell r="G261">
            <v>49000</v>
          </cell>
          <cell r="H261">
            <v>26945</v>
          </cell>
          <cell r="I261">
            <v>26945</v>
          </cell>
          <cell r="J261">
            <v>26945</v>
          </cell>
          <cell r="K261">
            <v>0</v>
          </cell>
        </row>
      </sheetData>
      <sheetData sheetId="13">
        <row r="11">
          <cell r="D11">
            <v>0</v>
          </cell>
          <cell r="E11">
            <v>0</v>
          </cell>
          <cell r="F11">
            <v>42000</v>
          </cell>
          <cell r="G11">
            <v>42000</v>
          </cell>
          <cell r="H11">
            <v>33571</v>
          </cell>
          <cell r="I11">
            <v>33571</v>
          </cell>
          <cell r="J11">
            <v>33571</v>
          </cell>
          <cell r="K11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F59">
            <v>42000</v>
          </cell>
          <cell r="G59">
            <v>40000</v>
          </cell>
          <cell r="H59">
            <v>31817</v>
          </cell>
          <cell r="I59">
            <v>31817</v>
          </cell>
          <cell r="J59">
            <v>31817</v>
          </cell>
          <cell r="K59">
            <v>0</v>
          </cell>
          <cell r="L59">
            <v>31817</v>
          </cell>
        </row>
        <row r="60">
          <cell r="G60">
            <v>2000</v>
          </cell>
          <cell r="H60">
            <v>1754</v>
          </cell>
          <cell r="I60">
            <v>1754</v>
          </cell>
          <cell r="J60">
            <v>1754</v>
          </cell>
          <cell r="K60">
            <v>0</v>
          </cell>
          <cell r="L60">
            <v>1754</v>
          </cell>
        </row>
        <row r="61">
          <cell r="K61">
            <v>0</v>
          </cell>
        </row>
        <row r="67">
          <cell r="F67">
            <v>0</v>
          </cell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</row>
        <row r="73">
          <cell r="I73">
            <v>0</v>
          </cell>
          <cell r="K73">
            <v>0</v>
          </cell>
        </row>
        <row r="75">
          <cell r="K75">
            <v>0</v>
          </cell>
        </row>
        <row r="76">
          <cell r="K76">
            <v>0</v>
          </cell>
        </row>
        <row r="79">
          <cell r="K79">
            <v>0</v>
          </cell>
        </row>
        <row r="80">
          <cell r="K80">
            <v>0</v>
          </cell>
        </row>
        <row r="81">
          <cell r="K81">
            <v>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2">
          <cell r="K92">
            <v>0</v>
          </cell>
        </row>
        <row r="94">
          <cell r="K94">
            <v>0</v>
          </cell>
        </row>
        <row r="95">
          <cell r="K95">
            <v>0</v>
          </cell>
        </row>
        <row r="96">
          <cell r="K96">
            <v>0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F105">
            <v>0</v>
          </cell>
          <cell r="I105">
            <v>0</v>
          </cell>
          <cell r="K105">
            <v>0</v>
          </cell>
        </row>
        <row r="106">
          <cell r="K106">
            <v>0</v>
          </cell>
        </row>
        <row r="258">
          <cell r="F258">
            <v>0</v>
          </cell>
          <cell r="G258">
            <v>0</v>
          </cell>
          <cell r="K258">
            <v>0</v>
          </cell>
          <cell r="L258">
            <v>0</v>
          </cell>
        </row>
        <row r="259">
          <cell r="I259">
            <v>0</v>
          </cell>
          <cell r="K259">
            <v>0</v>
          </cell>
          <cell r="L259">
            <v>8128</v>
          </cell>
        </row>
        <row r="260">
          <cell r="K260">
            <v>0</v>
          </cell>
          <cell r="L260">
            <v>637</v>
          </cell>
        </row>
        <row r="261">
          <cell r="I261">
            <v>0</v>
          </cell>
          <cell r="K261">
            <v>0</v>
          </cell>
          <cell r="L261">
            <v>44780</v>
          </cell>
        </row>
      </sheetData>
      <sheetData sheetId="14">
        <row r="9">
          <cell r="L9">
            <v>244300</v>
          </cell>
          <cell r="M9">
            <v>244300</v>
          </cell>
          <cell r="N9">
            <v>244300</v>
          </cell>
          <cell r="O9">
            <v>244300</v>
          </cell>
          <cell r="P9">
            <v>8070</v>
          </cell>
          <cell r="Q9">
            <v>8070</v>
          </cell>
          <cell r="R9">
            <v>8070</v>
          </cell>
          <cell r="S9">
            <v>0</v>
          </cell>
        </row>
        <row r="14">
          <cell r="N14">
            <v>22900</v>
          </cell>
          <cell r="O14">
            <v>22900</v>
          </cell>
          <cell r="P14">
            <v>807</v>
          </cell>
          <cell r="Q14">
            <v>807</v>
          </cell>
          <cell r="R14">
            <v>807</v>
          </cell>
          <cell r="S14">
            <v>0</v>
          </cell>
          <cell r="T14">
            <v>807</v>
          </cell>
        </row>
        <row r="15">
          <cell r="N15">
            <v>204800</v>
          </cell>
          <cell r="O15">
            <v>204800</v>
          </cell>
          <cell r="P15">
            <v>7263</v>
          </cell>
          <cell r="Q15">
            <v>7263</v>
          </cell>
          <cell r="R15">
            <v>7263</v>
          </cell>
          <cell r="S15">
            <v>0</v>
          </cell>
          <cell r="T15">
            <v>7324</v>
          </cell>
        </row>
        <row r="16">
          <cell r="N16">
            <v>16600</v>
          </cell>
          <cell r="O16">
            <v>16600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22"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31"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648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  <cell r="K19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I63">
            <v>0</v>
          </cell>
          <cell r="K63">
            <v>0</v>
          </cell>
        </row>
        <row r="76">
          <cell r="F76">
            <v>0</v>
          </cell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90">
          <cell r="I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I92">
            <v>0</v>
          </cell>
          <cell r="K92">
            <v>0</v>
          </cell>
        </row>
        <row r="93">
          <cell r="I93">
            <v>0</v>
          </cell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F181">
            <v>0</v>
          </cell>
          <cell r="G181">
            <v>0</v>
          </cell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I263">
            <v>0</v>
          </cell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2"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K63">
            <v>0</v>
          </cell>
        </row>
        <row r="76">
          <cell r="K76">
            <v>0</v>
          </cell>
        </row>
        <row r="77">
          <cell r="K77">
            <v>0</v>
          </cell>
        </row>
        <row r="90"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</row>
        <row r="93">
          <cell r="K93">
            <v>0</v>
          </cell>
        </row>
        <row r="106"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0"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2"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K128">
            <v>0</v>
          </cell>
        </row>
        <row r="129"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K132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K156">
            <v>0</v>
          </cell>
        </row>
        <row r="158">
          <cell r="K158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</row>
        <row r="170"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F181">
            <v>0</v>
          </cell>
          <cell r="G181">
            <v>0</v>
          </cell>
          <cell r="K181">
            <v>0</v>
          </cell>
          <cell r="L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</row>
        <row r="218">
          <cell r="K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</row>
        <row r="230"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</row>
        <row r="242"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</row>
        <row r="269">
          <cell r="K269">
            <v>0</v>
          </cell>
        </row>
        <row r="270">
          <cell r="F270">
            <v>0</v>
          </cell>
          <cell r="K270">
            <v>0</v>
          </cell>
        </row>
        <row r="271">
          <cell r="K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</sheetData>
      <sheetData sheetId="3"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K64">
            <v>0</v>
          </cell>
        </row>
        <row r="77">
          <cell r="K77">
            <v>0</v>
          </cell>
        </row>
        <row r="78">
          <cell r="K78">
            <v>0</v>
          </cell>
        </row>
        <row r="91"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</row>
        <row r="94">
          <cell r="K94">
            <v>0</v>
          </cell>
        </row>
        <row r="107"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K129">
            <v>0</v>
          </cell>
        </row>
        <row r="130"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K133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K157">
            <v>0</v>
          </cell>
        </row>
        <row r="159">
          <cell r="K159">
            <v>0</v>
          </cell>
        </row>
        <row r="160">
          <cell r="K160">
            <v>0</v>
          </cell>
        </row>
        <row r="161">
          <cell r="K161">
            <v>0</v>
          </cell>
        </row>
        <row r="162">
          <cell r="K162">
            <v>0</v>
          </cell>
        </row>
        <row r="163">
          <cell r="K163">
            <v>0</v>
          </cell>
        </row>
        <row r="164">
          <cell r="K164">
            <v>0</v>
          </cell>
        </row>
        <row r="165"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2">
          <cell r="F182">
            <v>0</v>
          </cell>
          <cell r="G182">
            <v>0</v>
          </cell>
          <cell r="K182">
            <v>0</v>
          </cell>
          <cell r="L182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0</v>
          </cell>
        </row>
        <row r="210"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</sheetData>
      <sheetData sheetId="4"/>
      <sheetData sheetId="5">
        <row r="95">
          <cell r="H95">
            <v>0</v>
          </cell>
        </row>
      </sheetData>
      <sheetData sheetId="6">
        <row r="95">
          <cell r="K95">
            <v>0</v>
          </cell>
        </row>
      </sheetData>
      <sheetData sheetId="7">
        <row r="95">
          <cell r="K95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83C3-E627-4002-A608-029CE17A9F72}">
  <sheetPr>
    <tabColor rgb="FFFFFF00"/>
  </sheetPr>
  <dimension ref="A1:L285"/>
  <sheetViews>
    <sheetView tabSelected="1" topLeftCell="A182" zoomScaleNormal="100" zoomScaleSheetLayoutView="85" workbookViewId="0">
      <selection activeCell="D283" sqref="D283"/>
    </sheetView>
  </sheetViews>
  <sheetFormatPr defaultRowHeight="12.75"/>
  <cols>
    <col min="1" max="1" width="5.140625" style="1" customWidth="1"/>
    <col min="2" max="2" width="46.7109375" style="125" customWidth="1"/>
    <col min="3" max="3" width="9" style="1" customWidth="1"/>
    <col min="4" max="4" width="9.5703125" style="1" customWidth="1"/>
    <col min="5" max="5" width="10.7109375" style="1" customWidth="1"/>
    <col min="6" max="6" width="13.42578125" style="1" customWidth="1"/>
    <col min="7" max="7" width="13.140625" style="1" customWidth="1"/>
    <col min="8" max="8" width="14.28515625" style="1" customWidth="1"/>
    <col min="9" max="9" width="12.28515625" style="1" customWidth="1"/>
    <col min="10" max="10" width="13.5703125" style="1" customWidth="1"/>
    <col min="11" max="11" width="12" style="1" customWidth="1"/>
    <col min="12" max="12" width="11.7109375" style="1" customWidth="1"/>
    <col min="13" max="256" width="9.140625" style="1"/>
    <col min="257" max="257" width="5.140625" style="1" customWidth="1"/>
    <col min="258" max="258" width="46.7109375" style="1" customWidth="1"/>
    <col min="259" max="259" width="9" style="1" customWidth="1"/>
    <col min="260" max="260" width="9.5703125" style="1" customWidth="1"/>
    <col min="261" max="261" width="10.7109375" style="1" customWidth="1"/>
    <col min="262" max="262" width="13.42578125" style="1" customWidth="1"/>
    <col min="263" max="263" width="13.140625" style="1" customWidth="1"/>
    <col min="264" max="264" width="14.28515625" style="1" customWidth="1"/>
    <col min="265" max="265" width="12.28515625" style="1" customWidth="1"/>
    <col min="266" max="266" width="13.5703125" style="1" customWidth="1"/>
    <col min="267" max="267" width="12" style="1" customWidth="1"/>
    <col min="268" max="268" width="11.7109375" style="1" customWidth="1"/>
    <col min="269" max="512" width="9.140625" style="1"/>
    <col min="513" max="513" width="5.140625" style="1" customWidth="1"/>
    <col min="514" max="514" width="46.7109375" style="1" customWidth="1"/>
    <col min="515" max="515" width="9" style="1" customWidth="1"/>
    <col min="516" max="516" width="9.5703125" style="1" customWidth="1"/>
    <col min="517" max="517" width="10.7109375" style="1" customWidth="1"/>
    <col min="518" max="518" width="13.42578125" style="1" customWidth="1"/>
    <col min="519" max="519" width="13.140625" style="1" customWidth="1"/>
    <col min="520" max="520" width="14.28515625" style="1" customWidth="1"/>
    <col min="521" max="521" width="12.28515625" style="1" customWidth="1"/>
    <col min="522" max="522" width="13.5703125" style="1" customWidth="1"/>
    <col min="523" max="523" width="12" style="1" customWidth="1"/>
    <col min="524" max="524" width="11.7109375" style="1" customWidth="1"/>
    <col min="525" max="768" width="9.140625" style="1"/>
    <col min="769" max="769" width="5.140625" style="1" customWidth="1"/>
    <col min="770" max="770" width="46.7109375" style="1" customWidth="1"/>
    <col min="771" max="771" width="9" style="1" customWidth="1"/>
    <col min="772" max="772" width="9.5703125" style="1" customWidth="1"/>
    <col min="773" max="773" width="10.7109375" style="1" customWidth="1"/>
    <col min="774" max="774" width="13.42578125" style="1" customWidth="1"/>
    <col min="775" max="775" width="13.140625" style="1" customWidth="1"/>
    <col min="776" max="776" width="14.28515625" style="1" customWidth="1"/>
    <col min="777" max="777" width="12.28515625" style="1" customWidth="1"/>
    <col min="778" max="778" width="13.5703125" style="1" customWidth="1"/>
    <col min="779" max="779" width="12" style="1" customWidth="1"/>
    <col min="780" max="780" width="11.7109375" style="1" customWidth="1"/>
    <col min="781" max="1024" width="9.140625" style="1"/>
    <col min="1025" max="1025" width="5.140625" style="1" customWidth="1"/>
    <col min="1026" max="1026" width="46.7109375" style="1" customWidth="1"/>
    <col min="1027" max="1027" width="9" style="1" customWidth="1"/>
    <col min="1028" max="1028" width="9.5703125" style="1" customWidth="1"/>
    <col min="1029" max="1029" width="10.7109375" style="1" customWidth="1"/>
    <col min="1030" max="1030" width="13.42578125" style="1" customWidth="1"/>
    <col min="1031" max="1031" width="13.140625" style="1" customWidth="1"/>
    <col min="1032" max="1032" width="14.28515625" style="1" customWidth="1"/>
    <col min="1033" max="1033" width="12.28515625" style="1" customWidth="1"/>
    <col min="1034" max="1034" width="13.5703125" style="1" customWidth="1"/>
    <col min="1035" max="1035" width="12" style="1" customWidth="1"/>
    <col min="1036" max="1036" width="11.7109375" style="1" customWidth="1"/>
    <col min="1037" max="1280" width="9.140625" style="1"/>
    <col min="1281" max="1281" width="5.140625" style="1" customWidth="1"/>
    <col min="1282" max="1282" width="46.7109375" style="1" customWidth="1"/>
    <col min="1283" max="1283" width="9" style="1" customWidth="1"/>
    <col min="1284" max="1284" width="9.5703125" style="1" customWidth="1"/>
    <col min="1285" max="1285" width="10.7109375" style="1" customWidth="1"/>
    <col min="1286" max="1286" width="13.42578125" style="1" customWidth="1"/>
    <col min="1287" max="1287" width="13.140625" style="1" customWidth="1"/>
    <col min="1288" max="1288" width="14.28515625" style="1" customWidth="1"/>
    <col min="1289" max="1289" width="12.28515625" style="1" customWidth="1"/>
    <col min="1290" max="1290" width="13.5703125" style="1" customWidth="1"/>
    <col min="1291" max="1291" width="12" style="1" customWidth="1"/>
    <col min="1292" max="1292" width="11.7109375" style="1" customWidth="1"/>
    <col min="1293" max="1536" width="9.140625" style="1"/>
    <col min="1537" max="1537" width="5.140625" style="1" customWidth="1"/>
    <col min="1538" max="1538" width="46.7109375" style="1" customWidth="1"/>
    <col min="1539" max="1539" width="9" style="1" customWidth="1"/>
    <col min="1540" max="1540" width="9.5703125" style="1" customWidth="1"/>
    <col min="1541" max="1541" width="10.7109375" style="1" customWidth="1"/>
    <col min="1542" max="1542" width="13.42578125" style="1" customWidth="1"/>
    <col min="1543" max="1543" width="13.140625" style="1" customWidth="1"/>
    <col min="1544" max="1544" width="14.28515625" style="1" customWidth="1"/>
    <col min="1545" max="1545" width="12.28515625" style="1" customWidth="1"/>
    <col min="1546" max="1546" width="13.5703125" style="1" customWidth="1"/>
    <col min="1547" max="1547" width="12" style="1" customWidth="1"/>
    <col min="1548" max="1548" width="11.7109375" style="1" customWidth="1"/>
    <col min="1549" max="1792" width="9.140625" style="1"/>
    <col min="1793" max="1793" width="5.140625" style="1" customWidth="1"/>
    <col min="1794" max="1794" width="46.7109375" style="1" customWidth="1"/>
    <col min="1795" max="1795" width="9" style="1" customWidth="1"/>
    <col min="1796" max="1796" width="9.5703125" style="1" customWidth="1"/>
    <col min="1797" max="1797" width="10.7109375" style="1" customWidth="1"/>
    <col min="1798" max="1798" width="13.42578125" style="1" customWidth="1"/>
    <col min="1799" max="1799" width="13.140625" style="1" customWidth="1"/>
    <col min="1800" max="1800" width="14.28515625" style="1" customWidth="1"/>
    <col min="1801" max="1801" width="12.28515625" style="1" customWidth="1"/>
    <col min="1802" max="1802" width="13.5703125" style="1" customWidth="1"/>
    <col min="1803" max="1803" width="12" style="1" customWidth="1"/>
    <col min="1804" max="1804" width="11.7109375" style="1" customWidth="1"/>
    <col min="1805" max="2048" width="9.140625" style="1"/>
    <col min="2049" max="2049" width="5.140625" style="1" customWidth="1"/>
    <col min="2050" max="2050" width="46.7109375" style="1" customWidth="1"/>
    <col min="2051" max="2051" width="9" style="1" customWidth="1"/>
    <col min="2052" max="2052" width="9.5703125" style="1" customWidth="1"/>
    <col min="2053" max="2053" width="10.7109375" style="1" customWidth="1"/>
    <col min="2054" max="2054" width="13.42578125" style="1" customWidth="1"/>
    <col min="2055" max="2055" width="13.140625" style="1" customWidth="1"/>
    <col min="2056" max="2056" width="14.28515625" style="1" customWidth="1"/>
    <col min="2057" max="2057" width="12.28515625" style="1" customWidth="1"/>
    <col min="2058" max="2058" width="13.5703125" style="1" customWidth="1"/>
    <col min="2059" max="2059" width="12" style="1" customWidth="1"/>
    <col min="2060" max="2060" width="11.7109375" style="1" customWidth="1"/>
    <col min="2061" max="2304" width="9.140625" style="1"/>
    <col min="2305" max="2305" width="5.140625" style="1" customWidth="1"/>
    <col min="2306" max="2306" width="46.7109375" style="1" customWidth="1"/>
    <col min="2307" max="2307" width="9" style="1" customWidth="1"/>
    <col min="2308" max="2308" width="9.5703125" style="1" customWidth="1"/>
    <col min="2309" max="2309" width="10.7109375" style="1" customWidth="1"/>
    <col min="2310" max="2310" width="13.42578125" style="1" customWidth="1"/>
    <col min="2311" max="2311" width="13.140625" style="1" customWidth="1"/>
    <col min="2312" max="2312" width="14.28515625" style="1" customWidth="1"/>
    <col min="2313" max="2313" width="12.28515625" style="1" customWidth="1"/>
    <col min="2314" max="2314" width="13.5703125" style="1" customWidth="1"/>
    <col min="2315" max="2315" width="12" style="1" customWidth="1"/>
    <col min="2316" max="2316" width="11.7109375" style="1" customWidth="1"/>
    <col min="2317" max="2560" width="9.140625" style="1"/>
    <col min="2561" max="2561" width="5.140625" style="1" customWidth="1"/>
    <col min="2562" max="2562" width="46.7109375" style="1" customWidth="1"/>
    <col min="2563" max="2563" width="9" style="1" customWidth="1"/>
    <col min="2564" max="2564" width="9.5703125" style="1" customWidth="1"/>
    <col min="2565" max="2565" width="10.7109375" style="1" customWidth="1"/>
    <col min="2566" max="2566" width="13.42578125" style="1" customWidth="1"/>
    <col min="2567" max="2567" width="13.140625" style="1" customWidth="1"/>
    <col min="2568" max="2568" width="14.28515625" style="1" customWidth="1"/>
    <col min="2569" max="2569" width="12.28515625" style="1" customWidth="1"/>
    <col min="2570" max="2570" width="13.5703125" style="1" customWidth="1"/>
    <col min="2571" max="2571" width="12" style="1" customWidth="1"/>
    <col min="2572" max="2572" width="11.7109375" style="1" customWidth="1"/>
    <col min="2573" max="2816" width="9.140625" style="1"/>
    <col min="2817" max="2817" width="5.140625" style="1" customWidth="1"/>
    <col min="2818" max="2818" width="46.7109375" style="1" customWidth="1"/>
    <col min="2819" max="2819" width="9" style="1" customWidth="1"/>
    <col min="2820" max="2820" width="9.5703125" style="1" customWidth="1"/>
    <col min="2821" max="2821" width="10.7109375" style="1" customWidth="1"/>
    <col min="2822" max="2822" width="13.42578125" style="1" customWidth="1"/>
    <col min="2823" max="2823" width="13.140625" style="1" customWidth="1"/>
    <col min="2824" max="2824" width="14.28515625" style="1" customWidth="1"/>
    <col min="2825" max="2825" width="12.28515625" style="1" customWidth="1"/>
    <col min="2826" max="2826" width="13.5703125" style="1" customWidth="1"/>
    <col min="2827" max="2827" width="12" style="1" customWidth="1"/>
    <col min="2828" max="2828" width="11.7109375" style="1" customWidth="1"/>
    <col min="2829" max="3072" width="9.140625" style="1"/>
    <col min="3073" max="3073" width="5.140625" style="1" customWidth="1"/>
    <col min="3074" max="3074" width="46.7109375" style="1" customWidth="1"/>
    <col min="3075" max="3075" width="9" style="1" customWidth="1"/>
    <col min="3076" max="3076" width="9.5703125" style="1" customWidth="1"/>
    <col min="3077" max="3077" width="10.7109375" style="1" customWidth="1"/>
    <col min="3078" max="3078" width="13.42578125" style="1" customWidth="1"/>
    <col min="3079" max="3079" width="13.140625" style="1" customWidth="1"/>
    <col min="3080" max="3080" width="14.28515625" style="1" customWidth="1"/>
    <col min="3081" max="3081" width="12.28515625" style="1" customWidth="1"/>
    <col min="3082" max="3082" width="13.5703125" style="1" customWidth="1"/>
    <col min="3083" max="3083" width="12" style="1" customWidth="1"/>
    <col min="3084" max="3084" width="11.7109375" style="1" customWidth="1"/>
    <col min="3085" max="3328" width="9.140625" style="1"/>
    <col min="3329" max="3329" width="5.140625" style="1" customWidth="1"/>
    <col min="3330" max="3330" width="46.7109375" style="1" customWidth="1"/>
    <col min="3331" max="3331" width="9" style="1" customWidth="1"/>
    <col min="3332" max="3332" width="9.5703125" style="1" customWidth="1"/>
    <col min="3333" max="3333" width="10.7109375" style="1" customWidth="1"/>
    <col min="3334" max="3334" width="13.42578125" style="1" customWidth="1"/>
    <col min="3335" max="3335" width="13.140625" style="1" customWidth="1"/>
    <col min="3336" max="3336" width="14.28515625" style="1" customWidth="1"/>
    <col min="3337" max="3337" width="12.28515625" style="1" customWidth="1"/>
    <col min="3338" max="3338" width="13.5703125" style="1" customWidth="1"/>
    <col min="3339" max="3339" width="12" style="1" customWidth="1"/>
    <col min="3340" max="3340" width="11.7109375" style="1" customWidth="1"/>
    <col min="3341" max="3584" width="9.140625" style="1"/>
    <col min="3585" max="3585" width="5.140625" style="1" customWidth="1"/>
    <col min="3586" max="3586" width="46.7109375" style="1" customWidth="1"/>
    <col min="3587" max="3587" width="9" style="1" customWidth="1"/>
    <col min="3588" max="3588" width="9.5703125" style="1" customWidth="1"/>
    <col min="3589" max="3589" width="10.7109375" style="1" customWidth="1"/>
    <col min="3590" max="3590" width="13.42578125" style="1" customWidth="1"/>
    <col min="3591" max="3591" width="13.140625" style="1" customWidth="1"/>
    <col min="3592" max="3592" width="14.28515625" style="1" customWidth="1"/>
    <col min="3593" max="3593" width="12.28515625" style="1" customWidth="1"/>
    <col min="3594" max="3594" width="13.5703125" style="1" customWidth="1"/>
    <col min="3595" max="3595" width="12" style="1" customWidth="1"/>
    <col min="3596" max="3596" width="11.7109375" style="1" customWidth="1"/>
    <col min="3597" max="3840" width="9.140625" style="1"/>
    <col min="3841" max="3841" width="5.140625" style="1" customWidth="1"/>
    <col min="3842" max="3842" width="46.7109375" style="1" customWidth="1"/>
    <col min="3843" max="3843" width="9" style="1" customWidth="1"/>
    <col min="3844" max="3844" width="9.5703125" style="1" customWidth="1"/>
    <col min="3845" max="3845" width="10.7109375" style="1" customWidth="1"/>
    <col min="3846" max="3846" width="13.42578125" style="1" customWidth="1"/>
    <col min="3847" max="3847" width="13.140625" style="1" customWidth="1"/>
    <col min="3848" max="3848" width="14.28515625" style="1" customWidth="1"/>
    <col min="3849" max="3849" width="12.28515625" style="1" customWidth="1"/>
    <col min="3850" max="3850" width="13.5703125" style="1" customWidth="1"/>
    <col min="3851" max="3851" width="12" style="1" customWidth="1"/>
    <col min="3852" max="3852" width="11.7109375" style="1" customWidth="1"/>
    <col min="3853" max="4096" width="9.140625" style="1"/>
    <col min="4097" max="4097" width="5.140625" style="1" customWidth="1"/>
    <col min="4098" max="4098" width="46.7109375" style="1" customWidth="1"/>
    <col min="4099" max="4099" width="9" style="1" customWidth="1"/>
    <col min="4100" max="4100" width="9.5703125" style="1" customWidth="1"/>
    <col min="4101" max="4101" width="10.7109375" style="1" customWidth="1"/>
    <col min="4102" max="4102" width="13.42578125" style="1" customWidth="1"/>
    <col min="4103" max="4103" width="13.140625" style="1" customWidth="1"/>
    <col min="4104" max="4104" width="14.28515625" style="1" customWidth="1"/>
    <col min="4105" max="4105" width="12.28515625" style="1" customWidth="1"/>
    <col min="4106" max="4106" width="13.5703125" style="1" customWidth="1"/>
    <col min="4107" max="4107" width="12" style="1" customWidth="1"/>
    <col min="4108" max="4108" width="11.7109375" style="1" customWidth="1"/>
    <col min="4109" max="4352" width="9.140625" style="1"/>
    <col min="4353" max="4353" width="5.140625" style="1" customWidth="1"/>
    <col min="4354" max="4354" width="46.7109375" style="1" customWidth="1"/>
    <col min="4355" max="4355" width="9" style="1" customWidth="1"/>
    <col min="4356" max="4356" width="9.5703125" style="1" customWidth="1"/>
    <col min="4357" max="4357" width="10.7109375" style="1" customWidth="1"/>
    <col min="4358" max="4358" width="13.42578125" style="1" customWidth="1"/>
    <col min="4359" max="4359" width="13.140625" style="1" customWidth="1"/>
    <col min="4360" max="4360" width="14.28515625" style="1" customWidth="1"/>
    <col min="4361" max="4361" width="12.28515625" style="1" customWidth="1"/>
    <col min="4362" max="4362" width="13.5703125" style="1" customWidth="1"/>
    <col min="4363" max="4363" width="12" style="1" customWidth="1"/>
    <col min="4364" max="4364" width="11.7109375" style="1" customWidth="1"/>
    <col min="4365" max="4608" width="9.140625" style="1"/>
    <col min="4609" max="4609" width="5.140625" style="1" customWidth="1"/>
    <col min="4610" max="4610" width="46.7109375" style="1" customWidth="1"/>
    <col min="4611" max="4611" width="9" style="1" customWidth="1"/>
    <col min="4612" max="4612" width="9.5703125" style="1" customWidth="1"/>
    <col min="4613" max="4613" width="10.7109375" style="1" customWidth="1"/>
    <col min="4614" max="4614" width="13.42578125" style="1" customWidth="1"/>
    <col min="4615" max="4615" width="13.140625" style="1" customWidth="1"/>
    <col min="4616" max="4616" width="14.28515625" style="1" customWidth="1"/>
    <col min="4617" max="4617" width="12.28515625" style="1" customWidth="1"/>
    <col min="4618" max="4618" width="13.5703125" style="1" customWidth="1"/>
    <col min="4619" max="4619" width="12" style="1" customWidth="1"/>
    <col min="4620" max="4620" width="11.7109375" style="1" customWidth="1"/>
    <col min="4621" max="4864" width="9.140625" style="1"/>
    <col min="4865" max="4865" width="5.140625" style="1" customWidth="1"/>
    <col min="4866" max="4866" width="46.7109375" style="1" customWidth="1"/>
    <col min="4867" max="4867" width="9" style="1" customWidth="1"/>
    <col min="4868" max="4868" width="9.5703125" style="1" customWidth="1"/>
    <col min="4869" max="4869" width="10.7109375" style="1" customWidth="1"/>
    <col min="4870" max="4870" width="13.42578125" style="1" customWidth="1"/>
    <col min="4871" max="4871" width="13.140625" style="1" customWidth="1"/>
    <col min="4872" max="4872" width="14.28515625" style="1" customWidth="1"/>
    <col min="4873" max="4873" width="12.28515625" style="1" customWidth="1"/>
    <col min="4874" max="4874" width="13.5703125" style="1" customWidth="1"/>
    <col min="4875" max="4875" width="12" style="1" customWidth="1"/>
    <col min="4876" max="4876" width="11.7109375" style="1" customWidth="1"/>
    <col min="4877" max="5120" width="9.140625" style="1"/>
    <col min="5121" max="5121" width="5.140625" style="1" customWidth="1"/>
    <col min="5122" max="5122" width="46.7109375" style="1" customWidth="1"/>
    <col min="5123" max="5123" width="9" style="1" customWidth="1"/>
    <col min="5124" max="5124" width="9.5703125" style="1" customWidth="1"/>
    <col min="5125" max="5125" width="10.7109375" style="1" customWidth="1"/>
    <col min="5126" max="5126" width="13.42578125" style="1" customWidth="1"/>
    <col min="5127" max="5127" width="13.140625" style="1" customWidth="1"/>
    <col min="5128" max="5128" width="14.28515625" style="1" customWidth="1"/>
    <col min="5129" max="5129" width="12.28515625" style="1" customWidth="1"/>
    <col min="5130" max="5130" width="13.5703125" style="1" customWidth="1"/>
    <col min="5131" max="5131" width="12" style="1" customWidth="1"/>
    <col min="5132" max="5132" width="11.7109375" style="1" customWidth="1"/>
    <col min="5133" max="5376" width="9.140625" style="1"/>
    <col min="5377" max="5377" width="5.140625" style="1" customWidth="1"/>
    <col min="5378" max="5378" width="46.7109375" style="1" customWidth="1"/>
    <col min="5379" max="5379" width="9" style="1" customWidth="1"/>
    <col min="5380" max="5380" width="9.5703125" style="1" customWidth="1"/>
    <col min="5381" max="5381" width="10.7109375" style="1" customWidth="1"/>
    <col min="5382" max="5382" width="13.42578125" style="1" customWidth="1"/>
    <col min="5383" max="5383" width="13.140625" style="1" customWidth="1"/>
    <col min="5384" max="5384" width="14.28515625" style="1" customWidth="1"/>
    <col min="5385" max="5385" width="12.28515625" style="1" customWidth="1"/>
    <col min="5386" max="5386" width="13.5703125" style="1" customWidth="1"/>
    <col min="5387" max="5387" width="12" style="1" customWidth="1"/>
    <col min="5388" max="5388" width="11.7109375" style="1" customWidth="1"/>
    <col min="5389" max="5632" width="9.140625" style="1"/>
    <col min="5633" max="5633" width="5.140625" style="1" customWidth="1"/>
    <col min="5634" max="5634" width="46.7109375" style="1" customWidth="1"/>
    <col min="5635" max="5635" width="9" style="1" customWidth="1"/>
    <col min="5636" max="5636" width="9.5703125" style="1" customWidth="1"/>
    <col min="5637" max="5637" width="10.7109375" style="1" customWidth="1"/>
    <col min="5638" max="5638" width="13.42578125" style="1" customWidth="1"/>
    <col min="5639" max="5639" width="13.140625" style="1" customWidth="1"/>
    <col min="5640" max="5640" width="14.28515625" style="1" customWidth="1"/>
    <col min="5641" max="5641" width="12.28515625" style="1" customWidth="1"/>
    <col min="5642" max="5642" width="13.5703125" style="1" customWidth="1"/>
    <col min="5643" max="5643" width="12" style="1" customWidth="1"/>
    <col min="5644" max="5644" width="11.7109375" style="1" customWidth="1"/>
    <col min="5645" max="5888" width="9.140625" style="1"/>
    <col min="5889" max="5889" width="5.140625" style="1" customWidth="1"/>
    <col min="5890" max="5890" width="46.7109375" style="1" customWidth="1"/>
    <col min="5891" max="5891" width="9" style="1" customWidth="1"/>
    <col min="5892" max="5892" width="9.5703125" style="1" customWidth="1"/>
    <col min="5893" max="5893" width="10.7109375" style="1" customWidth="1"/>
    <col min="5894" max="5894" width="13.42578125" style="1" customWidth="1"/>
    <col min="5895" max="5895" width="13.140625" style="1" customWidth="1"/>
    <col min="5896" max="5896" width="14.28515625" style="1" customWidth="1"/>
    <col min="5897" max="5897" width="12.28515625" style="1" customWidth="1"/>
    <col min="5898" max="5898" width="13.5703125" style="1" customWidth="1"/>
    <col min="5899" max="5899" width="12" style="1" customWidth="1"/>
    <col min="5900" max="5900" width="11.7109375" style="1" customWidth="1"/>
    <col min="5901" max="6144" width="9.140625" style="1"/>
    <col min="6145" max="6145" width="5.140625" style="1" customWidth="1"/>
    <col min="6146" max="6146" width="46.7109375" style="1" customWidth="1"/>
    <col min="6147" max="6147" width="9" style="1" customWidth="1"/>
    <col min="6148" max="6148" width="9.5703125" style="1" customWidth="1"/>
    <col min="6149" max="6149" width="10.7109375" style="1" customWidth="1"/>
    <col min="6150" max="6150" width="13.42578125" style="1" customWidth="1"/>
    <col min="6151" max="6151" width="13.140625" style="1" customWidth="1"/>
    <col min="6152" max="6152" width="14.28515625" style="1" customWidth="1"/>
    <col min="6153" max="6153" width="12.28515625" style="1" customWidth="1"/>
    <col min="6154" max="6154" width="13.5703125" style="1" customWidth="1"/>
    <col min="6155" max="6155" width="12" style="1" customWidth="1"/>
    <col min="6156" max="6156" width="11.7109375" style="1" customWidth="1"/>
    <col min="6157" max="6400" width="9.140625" style="1"/>
    <col min="6401" max="6401" width="5.140625" style="1" customWidth="1"/>
    <col min="6402" max="6402" width="46.7109375" style="1" customWidth="1"/>
    <col min="6403" max="6403" width="9" style="1" customWidth="1"/>
    <col min="6404" max="6404" width="9.5703125" style="1" customWidth="1"/>
    <col min="6405" max="6405" width="10.7109375" style="1" customWidth="1"/>
    <col min="6406" max="6406" width="13.42578125" style="1" customWidth="1"/>
    <col min="6407" max="6407" width="13.140625" style="1" customWidth="1"/>
    <col min="6408" max="6408" width="14.28515625" style="1" customWidth="1"/>
    <col min="6409" max="6409" width="12.28515625" style="1" customWidth="1"/>
    <col min="6410" max="6410" width="13.5703125" style="1" customWidth="1"/>
    <col min="6411" max="6411" width="12" style="1" customWidth="1"/>
    <col min="6412" max="6412" width="11.7109375" style="1" customWidth="1"/>
    <col min="6413" max="6656" width="9.140625" style="1"/>
    <col min="6657" max="6657" width="5.140625" style="1" customWidth="1"/>
    <col min="6658" max="6658" width="46.7109375" style="1" customWidth="1"/>
    <col min="6659" max="6659" width="9" style="1" customWidth="1"/>
    <col min="6660" max="6660" width="9.5703125" style="1" customWidth="1"/>
    <col min="6661" max="6661" width="10.7109375" style="1" customWidth="1"/>
    <col min="6662" max="6662" width="13.42578125" style="1" customWidth="1"/>
    <col min="6663" max="6663" width="13.140625" style="1" customWidth="1"/>
    <col min="6664" max="6664" width="14.28515625" style="1" customWidth="1"/>
    <col min="6665" max="6665" width="12.28515625" style="1" customWidth="1"/>
    <col min="6666" max="6666" width="13.5703125" style="1" customWidth="1"/>
    <col min="6667" max="6667" width="12" style="1" customWidth="1"/>
    <col min="6668" max="6668" width="11.7109375" style="1" customWidth="1"/>
    <col min="6669" max="6912" width="9.140625" style="1"/>
    <col min="6913" max="6913" width="5.140625" style="1" customWidth="1"/>
    <col min="6914" max="6914" width="46.7109375" style="1" customWidth="1"/>
    <col min="6915" max="6915" width="9" style="1" customWidth="1"/>
    <col min="6916" max="6916" width="9.5703125" style="1" customWidth="1"/>
    <col min="6917" max="6917" width="10.7109375" style="1" customWidth="1"/>
    <col min="6918" max="6918" width="13.42578125" style="1" customWidth="1"/>
    <col min="6919" max="6919" width="13.140625" style="1" customWidth="1"/>
    <col min="6920" max="6920" width="14.28515625" style="1" customWidth="1"/>
    <col min="6921" max="6921" width="12.28515625" style="1" customWidth="1"/>
    <col min="6922" max="6922" width="13.5703125" style="1" customWidth="1"/>
    <col min="6923" max="6923" width="12" style="1" customWidth="1"/>
    <col min="6924" max="6924" width="11.7109375" style="1" customWidth="1"/>
    <col min="6925" max="7168" width="9.140625" style="1"/>
    <col min="7169" max="7169" width="5.140625" style="1" customWidth="1"/>
    <col min="7170" max="7170" width="46.7109375" style="1" customWidth="1"/>
    <col min="7171" max="7171" width="9" style="1" customWidth="1"/>
    <col min="7172" max="7172" width="9.5703125" style="1" customWidth="1"/>
    <col min="7173" max="7173" width="10.7109375" style="1" customWidth="1"/>
    <col min="7174" max="7174" width="13.42578125" style="1" customWidth="1"/>
    <col min="7175" max="7175" width="13.140625" style="1" customWidth="1"/>
    <col min="7176" max="7176" width="14.28515625" style="1" customWidth="1"/>
    <col min="7177" max="7177" width="12.28515625" style="1" customWidth="1"/>
    <col min="7178" max="7178" width="13.5703125" style="1" customWidth="1"/>
    <col min="7179" max="7179" width="12" style="1" customWidth="1"/>
    <col min="7180" max="7180" width="11.7109375" style="1" customWidth="1"/>
    <col min="7181" max="7424" width="9.140625" style="1"/>
    <col min="7425" max="7425" width="5.140625" style="1" customWidth="1"/>
    <col min="7426" max="7426" width="46.7109375" style="1" customWidth="1"/>
    <col min="7427" max="7427" width="9" style="1" customWidth="1"/>
    <col min="7428" max="7428" width="9.5703125" style="1" customWidth="1"/>
    <col min="7429" max="7429" width="10.7109375" style="1" customWidth="1"/>
    <col min="7430" max="7430" width="13.42578125" style="1" customWidth="1"/>
    <col min="7431" max="7431" width="13.140625" style="1" customWidth="1"/>
    <col min="7432" max="7432" width="14.28515625" style="1" customWidth="1"/>
    <col min="7433" max="7433" width="12.28515625" style="1" customWidth="1"/>
    <col min="7434" max="7434" width="13.5703125" style="1" customWidth="1"/>
    <col min="7435" max="7435" width="12" style="1" customWidth="1"/>
    <col min="7436" max="7436" width="11.7109375" style="1" customWidth="1"/>
    <col min="7437" max="7680" width="9.140625" style="1"/>
    <col min="7681" max="7681" width="5.140625" style="1" customWidth="1"/>
    <col min="7682" max="7682" width="46.7109375" style="1" customWidth="1"/>
    <col min="7683" max="7683" width="9" style="1" customWidth="1"/>
    <col min="7684" max="7684" width="9.5703125" style="1" customWidth="1"/>
    <col min="7685" max="7685" width="10.7109375" style="1" customWidth="1"/>
    <col min="7686" max="7686" width="13.42578125" style="1" customWidth="1"/>
    <col min="7687" max="7687" width="13.140625" style="1" customWidth="1"/>
    <col min="7688" max="7688" width="14.28515625" style="1" customWidth="1"/>
    <col min="7689" max="7689" width="12.28515625" style="1" customWidth="1"/>
    <col min="7690" max="7690" width="13.5703125" style="1" customWidth="1"/>
    <col min="7691" max="7691" width="12" style="1" customWidth="1"/>
    <col min="7692" max="7692" width="11.7109375" style="1" customWidth="1"/>
    <col min="7693" max="7936" width="9.140625" style="1"/>
    <col min="7937" max="7937" width="5.140625" style="1" customWidth="1"/>
    <col min="7938" max="7938" width="46.7109375" style="1" customWidth="1"/>
    <col min="7939" max="7939" width="9" style="1" customWidth="1"/>
    <col min="7940" max="7940" width="9.5703125" style="1" customWidth="1"/>
    <col min="7941" max="7941" width="10.7109375" style="1" customWidth="1"/>
    <col min="7942" max="7942" width="13.42578125" style="1" customWidth="1"/>
    <col min="7943" max="7943" width="13.140625" style="1" customWidth="1"/>
    <col min="7944" max="7944" width="14.28515625" style="1" customWidth="1"/>
    <col min="7945" max="7945" width="12.28515625" style="1" customWidth="1"/>
    <col min="7946" max="7946" width="13.5703125" style="1" customWidth="1"/>
    <col min="7947" max="7947" width="12" style="1" customWidth="1"/>
    <col min="7948" max="7948" width="11.7109375" style="1" customWidth="1"/>
    <col min="7949" max="8192" width="9.140625" style="1"/>
    <col min="8193" max="8193" width="5.140625" style="1" customWidth="1"/>
    <col min="8194" max="8194" width="46.7109375" style="1" customWidth="1"/>
    <col min="8195" max="8195" width="9" style="1" customWidth="1"/>
    <col min="8196" max="8196" width="9.5703125" style="1" customWidth="1"/>
    <col min="8197" max="8197" width="10.7109375" style="1" customWidth="1"/>
    <col min="8198" max="8198" width="13.42578125" style="1" customWidth="1"/>
    <col min="8199" max="8199" width="13.140625" style="1" customWidth="1"/>
    <col min="8200" max="8200" width="14.28515625" style="1" customWidth="1"/>
    <col min="8201" max="8201" width="12.28515625" style="1" customWidth="1"/>
    <col min="8202" max="8202" width="13.5703125" style="1" customWidth="1"/>
    <col min="8203" max="8203" width="12" style="1" customWidth="1"/>
    <col min="8204" max="8204" width="11.7109375" style="1" customWidth="1"/>
    <col min="8205" max="8448" width="9.140625" style="1"/>
    <col min="8449" max="8449" width="5.140625" style="1" customWidth="1"/>
    <col min="8450" max="8450" width="46.7109375" style="1" customWidth="1"/>
    <col min="8451" max="8451" width="9" style="1" customWidth="1"/>
    <col min="8452" max="8452" width="9.5703125" style="1" customWidth="1"/>
    <col min="8453" max="8453" width="10.7109375" style="1" customWidth="1"/>
    <col min="8454" max="8454" width="13.42578125" style="1" customWidth="1"/>
    <col min="8455" max="8455" width="13.140625" style="1" customWidth="1"/>
    <col min="8456" max="8456" width="14.28515625" style="1" customWidth="1"/>
    <col min="8457" max="8457" width="12.28515625" style="1" customWidth="1"/>
    <col min="8458" max="8458" width="13.5703125" style="1" customWidth="1"/>
    <col min="8459" max="8459" width="12" style="1" customWidth="1"/>
    <col min="8460" max="8460" width="11.7109375" style="1" customWidth="1"/>
    <col min="8461" max="8704" width="9.140625" style="1"/>
    <col min="8705" max="8705" width="5.140625" style="1" customWidth="1"/>
    <col min="8706" max="8706" width="46.7109375" style="1" customWidth="1"/>
    <col min="8707" max="8707" width="9" style="1" customWidth="1"/>
    <col min="8708" max="8708" width="9.5703125" style="1" customWidth="1"/>
    <col min="8709" max="8709" width="10.7109375" style="1" customWidth="1"/>
    <col min="8710" max="8710" width="13.42578125" style="1" customWidth="1"/>
    <col min="8711" max="8711" width="13.140625" style="1" customWidth="1"/>
    <col min="8712" max="8712" width="14.28515625" style="1" customWidth="1"/>
    <col min="8713" max="8713" width="12.28515625" style="1" customWidth="1"/>
    <col min="8714" max="8714" width="13.5703125" style="1" customWidth="1"/>
    <col min="8715" max="8715" width="12" style="1" customWidth="1"/>
    <col min="8716" max="8716" width="11.7109375" style="1" customWidth="1"/>
    <col min="8717" max="8960" width="9.140625" style="1"/>
    <col min="8961" max="8961" width="5.140625" style="1" customWidth="1"/>
    <col min="8962" max="8962" width="46.7109375" style="1" customWidth="1"/>
    <col min="8963" max="8963" width="9" style="1" customWidth="1"/>
    <col min="8964" max="8964" width="9.5703125" style="1" customWidth="1"/>
    <col min="8965" max="8965" width="10.7109375" style="1" customWidth="1"/>
    <col min="8966" max="8966" width="13.42578125" style="1" customWidth="1"/>
    <col min="8967" max="8967" width="13.140625" style="1" customWidth="1"/>
    <col min="8968" max="8968" width="14.28515625" style="1" customWidth="1"/>
    <col min="8969" max="8969" width="12.28515625" style="1" customWidth="1"/>
    <col min="8970" max="8970" width="13.5703125" style="1" customWidth="1"/>
    <col min="8971" max="8971" width="12" style="1" customWidth="1"/>
    <col min="8972" max="8972" width="11.7109375" style="1" customWidth="1"/>
    <col min="8973" max="9216" width="9.140625" style="1"/>
    <col min="9217" max="9217" width="5.140625" style="1" customWidth="1"/>
    <col min="9218" max="9218" width="46.7109375" style="1" customWidth="1"/>
    <col min="9219" max="9219" width="9" style="1" customWidth="1"/>
    <col min="9220" max="9220" width="9.5703125" style="1" customWidth="1"/>
    <col min="9221" max="9221" width="10.7109375" style="1" customWidth="1"/>
    <col min="9222" max="9222" width="13.42578125" style="1" customWidth="1"/>
    <col min="9223" max="9223" width="13.140625" style="1" customWidth="1"/>
    <col min="9224" max="9224" width="14.28515625" style="1" customWidth="1"/>
    <col min="9225" max="9225" width="12.28515625" style="1" customWidth="1"/>
    <col min="9226" max="9226" width="13.5703125" style="1" customWidth="1"/>
    <col min="9227" max="9227" width="12" style="1" customWidth="1"/>
    <col min="9228" max="9228" width="11.7109375" style="1" customWidth="1"/>
    <col min="9229" max="9472" width="9.140625" style="1"/>
    <col min="9473" max="9473" width="5.140625" style="1" customWidth="1"/>
    <col min="9474" max="9474" width="46.7109375" style="1" customWidth="1"/>
    <col min="9475" max="9475" width="9" style="1" customWidth="1"/>
    <col min="9476" max="9476" width="9.5703125" style="1" customWidth="1"/>
    <col min="9477" max="9477" width="10.7109375" style="1" customWidth="1"/>
    <col min="9478" max="9478" width="13.42578125" style="1" customWidth="1"/>
    <col min="9479" max="9479" width="13.140625" style="1" customWidth="1"/>
    <col min="9480" max="9480" width="14.28515625" style="1" customWidth="1"/>
    <col min="9481" max="9481" width="12.28515625" style="1" customWidth="1"/>
    <col min="9482" max="9482" width="13.5703125" style="1" customWidth="1"/>
    <col min="9483" max="9483" width="12" style="1" customWidth="1"/>
    <col min="9484" max="9484" width="11.7109375" style="1" customWidth="1"/>
    <col min="9485" max="9728" width="9.140625" style="1"/>
    <col min="9729" max="9729" width="5.140625" style="1" customWidth="1"/>
    <col min="9730" max="9730" width="46.7109375" style="1" customWidth="1"/>
    <col min="9731" max="9731" width="9" style="1" customWidth="1"/>
    <col min="9732" max="9732" width="9.5703125" style="1" customWidth="1"/>
    <col min="9733" max="9733" width="10.7109375" style="1" customWidth="1"/>
    <col min="9734" max="9734" width="13.42578125" style="1" customWidth="1"/>
    <col min="9735" max="9735" width="13.140625" style="1" customWidth="1"/>
    <col min="9736" max="9736" width="14.28515625" style="1" customWidth="1"/>
    <col min="9737" max="9737" width="12.28515625" style="1" customWidth="1"/>
    <col min="9738" max="9738" width="13.5703125" style="1" customWidth="1"/>
    <col min="9739" max="9739" width="12" style="1" customWidth="1"/>
    <col min="9740" max="9740" width="11.7109375" style="1" customWidth="1"/>
    <col min="9741" max="9984" width="9.140625" style="1"/>
    <col min="9985" max="9985" width="5.140625" style="1" customWidth="1"/>
    <col min="9986" max="9986" width="46.7109375" style="1" customWidth="1"/>
    <col min="9987" max="9987" width="9" style="1" customWidth="1"/>
    <col min="9988" max="9988" width="9.5703125" style="1" customWidth="1"/>
    <col min="9989" max="9989" width="10.7109375" style="1" customWidth="1"/>
    <col min="9990" max="9990" width="13.42578125" style="1" customWidth="1"/>
    <col min="9991" max="9991" width="13.140625" style="1" customWidth="1"/>
    <col min="9992" max="9992" width="14.28515625" style="1" customWidth="1"/>
    <col min="9993" max="9993" width="12.28515625" style="1" customWidth="1"/>
    <col min="9994" max="9994" width="13.5703125" style="1" customWidth="1"/>
    <col min="9995" max="9995" width="12" style="1" customWidth="1"/>
    <col min="9996" max="9996" width="11.7109375" style="1" customWidth="1"/>
    <col min="9997" max="10240" width="9.140625" style="1"/>
    <col min="10241" max="10241" width="5.140625" style="1" customWidth="1"/>
    <col min="10242" max="10242" width="46.7109375" style="1" customWidth="1"/>
    <col min="10243" max="10243" width="9" style="1" customWidth="1"/>
    <col min="10244" max="10244" width="9.5703125" style="1" customWidth="1"/>
    <col min="10245" max="10245" width="10.7109375" style="1" customWidth="1"/>
    <col min="10246" max="10246" width="13.42578125" style="1" customWidth="1"/>
    <col min="10247" max="10247" width="13.140625" style="1" customWidth="1"/>
    <col min="10248" max="10248" width="14.28515625" style="1" customWidth="1"/>
    <col min="10249" max="10249" width="12.28515625" style="1" customWidth="1"/>
    <col min="10250" max="10250" width="13.5703125" style="1" customWidth="1"/>
    <col min="10251" max="10251" width="12" style="1" customWidth="1"/>
    <col min="10252" max="10252" width="11.7109375" style="1" customWidth="1"/>
    <col min="10253" max="10496" width="9.140625" style="1"/>
    <col min="10497" max="10497" width="5.140625" style="1" customWidth="1"/>
    <col min="10498" max="10498" width="46.7109375" style="1" customWidth="1"/>
    <col min="10499" max="10499" width="9" style="1" customWidth="1"/>
    <col min="10500" max="10500" width="9.5703125" style="1" customWidth="1"/>
    <col min="10501" max="10501" width="10.7109375" style="1" customWidth="1"/>
    <col min="10502" max="10502" width="13.42578125" style="1" customWidth="1"/>
    <col min="10503" max="10503" width="13.140625" style="1" customWidth="1"/>
    <col min="10504" max="10504" width="14.28515625" style="1" customWidth="1"/>
    <col min="10505" max="10505" width="12.28515625" style="1" customWidth="1"/>
    <col min="10506" max="10506" width="13.5703125" style="1" customWidth="1"/>
    <col min="10507" max="10507" width="12" style="1" customWidth="1"/>
    <col min="10508" max="10508" width="11.7109375" style="1" customWidth="1"/>
    <col min="10509" max="10752" width="9.140625" style="1"/>
    <col min="10753" max="10753" width="5.140625" style="1" customWidth="1"/>
    <col min="10754" max="10754" width="46.7109375" style="1" customWidth="1"/>
    <col min="10755" max="10755" width="9" style="1" customWidth="1"/>
    <col min="10756" max="10756" width="9.5703125" style="1" customWidth="1"/>
    <col min="10757" max="10757" width="10.7109375" style="1" customWidth="1"/>
    <col min="10758" max="10758" width="13.42578125" style="1" customWidth="1"/>
    <col min="10759" max="10759" width="13.140625" style="1" customWidth="1"/>
    <col min="10760" max="10760" width="14.28515625" style="1" customWidth="1"/>
    <col min="10761" max="10761" width="12.28515625" style="1" customWidth="1"/>
    <col min="10762" max="10762" width="13.5703125" style="1" customWidth="1"/>
    <col min="10763" max="10763" width="12" style="1" customWidth="1"/>
    <col min="10764" max="10764" width="11.7109375" style="1" customWidth="1"/>
    <col min="10765" max="11008" width="9.140625" style="1"/>
    <col min="11009" max="11009" width="5.140625" style="1" customWidth="1"/>
    <col min="11010" max="11010" width="46.7109375" style="1" customWidth="1"/>
    <col min="11011" max="11011" width="9" style="1" customWidth="1"/>
    <col min="11012" max="11012" width="9.5703125" style="1" customWidth="1"/>
    <col min="11013" max="11013" width="10.7109375" style="1" customWidth="1"/>
    <col min="11014" max="11014" width="13.42578125" style="1" customWidth="1"/>
    <col min="11015" max="11015" width="13.140625" style="1" customWidth="1"/>
    <col min="11016" max="11016" width="14.28515625" style="1" customWidth="1"/>
    <col min="11017" max="11017" width="12.28515625" style="1" customWidth="1"/>
    <col min="11018" max="11018" width="13.5703125" style="1" customWidth="1"/>
    <col min="11019" max="11019" width="12" style="1" customWidth="1"/>
    <col min="11020" max="11020" width="11.7109375" style="1" customWidth="1"/>
    <col min="11021" max="11264" width="9.140625" style="1"/>
    <col min="11265" max="11265" width="5.140625" style="1" customWidth="1"/>
    <col min="11266" max="11266" width="46.7109375" style="1" customWidth="1"/>
    <col min="11267" max="11267" width="9" style="1" customWidth="1"/>
    <col min="11268" max="11268" width="9.5703125" style="1" customWidth="1"/>
    <col min="11269" max="11269" width="10.7109375" style="1" customWidth="1"/>
    <col min="11270" max="11270" width="13.42578125" style="1" customWidth="1"/>
    <col min="11271" max="11271" width="13.140625" style="1" customWidth="1"/>
    <col min="11272" max="11272" width="14.28515625" style="1" customWidth="1"/>
    <col min="11273" max="11273" width="12.28515625" style="1" customWidth="1"/>
    <col min="11274" max="11274" width="13.5703125" style="1" customWidth="1"/>
    <col min="11275" max="11275" width="12" style="1" customWidth="1"/>
    <col min="11276" max="11276" width="11.7109375" style="1" customWidth="1"/>
    <col min="11277" max="11520" width="9.140625" style="1"/>
    <col min="11521" max="11521" width="5.140625" style="1" customWidth="1"/>
    <col min="11522" max="11522" width="46.7109375" style="1" customWidth="1"/>
    <col min="11523" max="11523" width="9" style="1" customWidth="1"/>
    <col min="11524" max="11524" width="9.5703125" style="1" customWidth="1"/>
    <col min="11525" max="11525" width="10.7109375" style="1" customWidth="1"/>
    <col min="11526" max="11526" width="13.42578125" style="1" customWidth="1"/>
    <col min="11527" max="11527" width="13.140625" style="1" customWidth="1"/>
    <col min="11528" max="11528" width="14.28515625" style="1" customWidth="1"/>
    <col min="11529" max="11529" width="12.28515625" style="1" customWidth="1"/>
    <col min="11530" max="11530" width="13.5703125" style="1" customWidth="1"/>
    <col min="11531" max="11531" width="12" style="1" customWidth="1"/>
    <col min="11532" max="11532" width="11.7109375" style="1" customWidth="1"/>
    <col min="11533" max="11776" width="9.140625" style="1"/>
    <col min="11777" max="11777" width="5.140625" style="1" customWidth="1"/>
    <col min="11778" max="11778" width="46.7109375" style="1" customWidth="1"/>
    <col min="11779" max="11779" width="9" style="1" customWidth="1"/>
    <col min="11780" max="11780" width="9.5703125" style="1" customWidth="1"/>
    <col min="11781" max="11781" width="10.7109375" style="1" customWidth="1"/>
    <col min="11782" max="11782" width="13.42578125" style="1" customWidth="1"/>
    <col min="11783" max="11783" width="13.140625" style="1" customWidth="1"/>
    <col min="11784" max="11784" width="14.28515625" style="1" customWidth="1"/>
    <col min="11785" max="11785" width="12.28515625" style="1" customWidth="1"/>
    <col min="11786" max="11786" width="13.5703125" style="1" customWidth="1"/>
    <col min="11787" max="11787" width="12" style="1" customWidth="1"/>
    <col min="11788" max="11788" width="11.7109375" style="1" customWidth="1"/>
    <col min="11789" max="12032" width="9.140625" style="1"/>
    <col min="12033" max="12033" width="5.140625" style="1" customWidth="1"/>
    <col min="12034" max="12034" width="46.7109375" style="1" customWidth="1"/>
    <col min="12035" max="12035" width="9" style="1" customWidth="1"/>
    <col min="12036" max="12036" width="9.5703125" style="1" customWidth="1"/>
    <col min="12037" max="12037" width="10.7109375" style="1" customWidth="1"/>
    <col min="12038" max="12038" width="13.42578125" style="1" customWidth="1"/>
    <col min="12039" max="12039" width="13.140625" style="1" customWidth="1"/>
    <col min="12040" max="12040" width="14.28515625" style="1" customWidth="1"/>
    <col min="12041" max="12041" width="12.28515625" style="1" customWidth="1"/>
    <col min="12042" max="12042" width="13.5703125" style="1" customWidth="1"/>
    <col min="12043" max="12043" width="12" style="1" customWidth="1"/>
    <col min="12044" max="12044" width="11.7109375" style="1" customWidth="1"/>
    <col min="12045" max="12288" width="9.140625" style="1"/>
    <col min="12289" max="12289" width="5.140625" style="1" customWidth="1"/>
    <col min="12290" max="12290" width="46.7109375" style="1" customWidth="1"/>
    <col min="12291" max="12291" width="9" style="1" customWidth="1"/>
    <col min="12292" max="12292" width="9.5703125" style="1" customWidth="1"/>
    <col min="12293" max="12293" width="10.7109375" style="1" customWidth="1"/>
    <col min="12294" max="12294" width="13.42578125" style="1" customWidth="1"/>
    <col min="12295" max="12295" width="13.140625" style="1" customWidth="1"/>
    <col min="12296" max="12296" width="14.28515625" style="1" customWidth="1"/>
    <col min="12297" max="12297" width="12.28515625" style="1" customWidth="1"/>
    <col min="12298" max="12298" width="13.5703125" style="1" customWidth="1"/>
    <col min="12299" max="12299" width="12" style="1" customWidth="1"/>
    <col min="12300" max="12300" width="11.7109375" style="1" customWidth="1"/>
    <col min="12301" max="12544" width="9.140625" style="1"/>
    <col min="12545" max="12545" width="5.140625" style="1" customWidth="1"/>
    <col min="12546" max="12546" width="46.7109375" style="1" customWidth="1"/>
    <col min="12547" max="12547" width="9" style="1" customWidth="1"/>
    <col min="12548" max="12548" width="9.5703125" style="1" customWidth="1"/>
    <col min="12549" max="12549" width="10.7109375" style="1" customWidth="1"/>
    <col min="12550" max="12550" width="13.42578125" style="1" customWidth="1"/>
    <col min="12551" max="12551" width="13.140625" style="1" customWidth="1"/>
    <col min="12552" max="12552" width="14.28515625" style="1" customWidth="1"/>
    <col min="12553" max="12553" width="12.28515625" style="1" customWidth="1"/>
    <col min="12554" max="12554" width="13.5703125" style="1" customWidth="1"/>
    <col min="12555" max="12555" width="12" style="1" customWidth="1"/>
    <col min="12556" max="12556" width="11.7109375" style="1" customWidth="1"/>
    <col min="12557" max="12800" width="9.140625" style="1"/>
    <col min="12801" max="12801" width="5.140625" style="1" customWidth="1"/>
    <col min="12802" max="12802" width="46.7109375" style="1" customWidth="1"/>
    <col min="12803" max="12803" width="9" style="1" customWidth="1"/>
    <col min="12804" max="12804" width="9.5703125" style="1" customWidth="1"/>
    <col min="12805" max="12805" width="10.7109375" style="1" customWidth="1"/>
    <col min="12806" max="12806" width="13.42578125" style="1" customWidth="1"/>
    <col min="12807" max="12807" width="13.140625" style="1" customWidth="1"/>
    <col min="12808" max="12808" width="14.28515625" style="1" customWidth="1"/>
    <col min="12809" max="12809" width="12.28515625" style="1" customWidth="1"/>
    <col min="12810" max="12810" width="13.5703125" style="1" customWidth="1"/>
    <col min="12811" max="12811" width="12" style="1" customWidth="1"/>
    <col min="12812" max="12812" width="11.7109375" style="1" customWidth="1"/>
    <col min="12813" max="13056" width="9.140625" style="1"/>
    <col min="13057" max="13057" width="5.140625" style="1" customWidth="1"/>
    <col min="13058" max="13058" width="46.7109375" style="1" customWidth="1"/>
    <col min="13059" max="13059" width="9" style="1" customWidth="1"/>
    <col min="13060" max="13060" width="9.5703125" style="1" customWidth="1"/>
    <col min="13061" max="13061" width="10.7109375" style="1" customWidth="1"/>
    <col min="13062" max="13062" width="13.42578125" style="1" customWidth="1"/>
    <col min="13063" max="13063" width="13.140625" style="1" customWidth="1"/>
    <col min="13064" max="13064" width="14.28515625" style="1" customWidth="1"/>
    <col min="13065" max="13065" width="12.28515625" style="1" customWidth="1"/>
    <col min="13066" max="13066" width="13.5703125" style="1" customWidth="1"/>
    <col min="13067" max="13067" width="12" style="1" customWidth="1"/>
    <col min="13068" max="13068" width="11.7109375" style="1" customWidth="1"/>
    <col min="13069" max="13312" width="9.140625" style="1"/>
    <col min="13313" max="13313" width="5.140625" style="1" customWidth="1"/>
    <col min="13314" max="13314" width="46.7109375" style="1" customWidth="1"/>
    <col min="13315" max="13315" width="9" style="1" customWidth="1"/>
    <col min="13316" max="13316" width="9.5703125" style="1" customWidth="1"/>
    <col min="13317" max="13317" width="10.7109375" style="1" customWidth="1"/>
    <col min="13318" max="13318" width="13.42578125" style="1" customWidth="1"/>
    <col min="13319" max="13319" width="13.140625" style="1" customWidth="1"/>
    <col min="13320" max="13320" width="14.28515625" style="1" customWidth="1"/>
    <col min="13321" max="13321" width="12.28515625" style="1" customWidth="1"/>
    <col min="13322" max="13322" width="13.5703125" style="1" customWidth="1"/>
    <col min="13323" max="13323" width="12" style="1" customWidth="1"/>
    <col min="13324" max="13324" width="11.7109375" style="1" customWidth="1"/>
    <col min="13325" max="13568" width="9.140625" style="1"/>
    <col min="13569" max="13569" width="5.140625" style="1" customWidth="1"/>
    <col min="13570" max="13570" width="46.7109375" style="1" customWidth="1"/>
    <col min="13571" max="13571" width="9" style="1" customWidth="1"/>
    <col min="13572" max="13572" width="9.5703125" style="1" customWidth="1"/>
    <col min="13573" max="13573" width="10.7109375" style="1" customWidth="1"/>
    <col min="13574" max="13574" width="13.42578125" style="1" customWidth="1"/>
    <col min="13575" max="13575" width="13.140625" style="1" customWidth="1"/>
    <col min="13576" max="13576" width="14.28515625" style="1" customWidth="1"/>
    <col min="13577" max="13577" width="12.28515625" style="1" customWidth="1"/>
    <col min="13578" max="13578" width="13.5703125" style="1" customWidth="1"/>
    <col min="13579" max="13579" width="12" style="1" customWidth="1"/>
    <col min="13580" max="13580" width="11.7109375" style="1" customWidth="1"/>
    <col min="13581" max="13824" width="9.140625" style="1"/>
    <col min="13825" max="13825" width="5.140625" style="1" customWidth="1"/>
    <col min="13826" max="13826" width="46.7109375" style="1" customWidth="1"/>
    <col min="13827" max="13827" width="9" style="1" customWidth="1"/>
    <col min="13828" max="13828" width="9.5703125" style="1" customWidth="1"/>
    <col min="13829" max="13829" width="10.7109375" style="1" customWidth="1"/>
    <col min="13830" max="13830" width="13.42578125" style="1" customWidth="1"/>
    <col min="13831" max="13831" width="13.140625" style="1" customWidth="1"/>
    <col min="13832" max="13832" width="14.28515625" style="1" customWidth="1"/>
    <col min="13833" max="13833" width="12.28515625" style="1" customWidth="1"/>
    <col min="13834" max="13834" width="13.5703125" style="1" customWidth="1"/>
    <col min="13835" max="13835" width="12" style="1" customWidth="1"/>
    <col min="13836" max="13836" width="11.7109375" style="1" customWidth="1"/>
    <col min="13837" max="14080" width="9.140625" style="1"/>
    <col min="14081" max="14081" width="5.140625" style="1" customWidth="1"/>
    <col min="14082" max="14082" width="46.7109375" style="1" customWidth="1"/>
    <col min="14083" max="14083" width="9" style="1" customWidth="1"/>
    <col min="14084" max="14084" width="9.5703125" style="1" customWidth="1"/>
    <col min="14085" max="14085" width="10.7109375" style="1" customWidth="1"/>
    <col min="14086" max="14086" width="13.42578125" style="1" customWidth="1"/>
    <col min="14087" max="14087" width="13.140625" style="1" customWidth="1"/>
    <col min="14088" max="14088" width="14.28515625" style="1" customWidth="1"/>
    <col min="14089" max="14089" width="12.28515625" style="1" customWidth="1"/>
    <col min="14090" max="14090" width="13.5703125" style="1" customWidth="1"/>
    <col min="14091" max="14091" width="12" style="1" customWidth="1"/>
    <col min="14092" max="14092" width="11.7109375" style="1" customWidth="1"/>
    <col min="14093" max="14336" width="9.140625" style="1"/>
    <col min="14337" max="14337" width="5.140625" style="1" customWidth="1"/>
    <col min="14338" max="14338" width="46.7109375" style="1" customWidth="1"/>
    <col min="14339" max="14339" width="9" style="1" customWidth="1"/>
    <col min="14340" max="14340" width="9.5703125" style="1" customWidth="1"/>
    <col min="14341" max="14341" width="10.7109375" style="1" customWidth="1"/>
    <col min="14342" max="14342" width="13.42578125" style="1" customWidth="1"/>
    <col min="14343" max="14343" width="13.140625" style="1" customWidth="1"/>
    <col min="14344" max="14344" width="14.28515625" style="1" customWidth="1"/>
    <col min="14345" max="14345" width="12.28515625" style="1" customWidth="1"/>
    <col min="14346" max="14346" width="13.5703125" style="1" customWidth="1"/>
    <col min="14347" max="14347" width="12" style="1" customWidth="1"/>
    <col min="14348" max="14348" width="11.7109375" style="1" customWidth="1"/>
    <col min="14349" max="14592" width="9.140625" style="1"/>
    <col min="14593" max="14593" width="5.140625" style="1" customWidth="1"/>
    <col min="14594" max="14594" width="46.7109375" style="1" customWidth="1"/>
    <col min="14595" max="14595" width="9" style="1" customWidth="1"/>
    <col min="14596" max="14596" width="9.5703125" style="1" customWidth="1"/>
    <col min="14597" max="14597" width="10.7109375" style="1" customWidth="1"/>
    <col min="14598" max="14598" width="13.42578125" style="1" customWidth="1"/>
    <col min="14599" max="14599" width="13.140625" style="1" customWidth="1"/>
    <col min="14600" max="14600" width="14.28515625" style="1" customWidth="1"/>
    <col min="14601" max="14601" width="12.28515625" style="1" customWidth="1"/>
    <col min="14602" max="14602" width="13.5703125" style="1" customWidth="1"/>
    <col min="14603" max="14603" width="12" style="1" customWidth="1"/>
    <col min="14604" max="14604" width="11.7109375" style="1" customWidth="1"/>
    <col min="14605" max="14848" width="9.140625" style="1"/>
    <col min="14849" max="14849" width="5.140625" style="1" customWidth="1"/>
    <col min="14850" max="14850" width="46.7109375" style="1" customWidth="1"/>
    <col min="14851" max="14851" width="9" style="1" customWidth="1"/>
    <col min="14852" max="14852" width="9.5703125" style="1" customWidth="1"/>
    <col min="14853" max="14853" width="10.7109375" style="1" customWidth="1"/>
    <col min="14854" max="14854" width="13.42578125" style="1" customWidth="1"/>
    <col min="14855" max="14855" width="13.140625" style="1" customWidth="1"/>
    <col min="14856" max="14856" width="14.28515625" style="1" customWidth="1"/>
    <col min="14857" max="14857" width="12.28515625" style="1" customWidth="1"/>
    <col min="14858" max="14858" width="13.5703125" style="1" customWidth="1"/>
    <col min="14859" max="14859" width="12" style="1" customWidth="1"/>
    <col min="14860" max="14860" width="11.7109375" style="1" customWidth="1"/>
    <col min="14861" max="15104" width="9.140625" style="1"/>
    <col min="15105" max="15105" width="5.140625" style="1" customWidth="1"/>
    <col min="15106" max="15106" width="46.7109375" style="1" customWidth="1"/>
    <col min="15107" max="15107" width="9" style="1" customWidth="1"/>
    <col min="15108" max="15108" width="9.5703125" style="1" customWidth="1"/>
    <col min="15109" max="15109" width="10.7109375" style="1" customWidth="1"/>
    <col min="15110" max="15110" width="13.42578125" style="1" customWidth="1"/>
    <col min="15111" max="15111" width="13.140625" style="1" customWidth="1"/>
    <col min="15112" max="15112" width="14.28515625" style="1" customWidth="1"/>
    <col min="15113" max="15113" width="12.28515625" style="1" customWidth="1"/>
    <col min="15114" max="15114" width="13.5703125" style="1" customWidth="1"/>
    <col min="15115" max="15115" width="12" style="1" customWidth="1"/>
    <col min="15116" max="15116" width="11.7109375" style="1" customWidth="1"/>
    <col min="15117" max="15360" width="9.140625" style="1"/>
    <col min="15361" max="15361" width="5.140625" style="1" customWidth="1"/>
    <col min="15362" max="15362" width="46.7109375" style="1" customWidth="1"/>
    <col min="15363" max="15363" width="9" style="1" customWidth="1"/>
    <col min="15364" max="15364" width="9.5703125" style="1" customWidth="1"/>
    <col min="15365" max="15365" width="10.7109375" style="1" customWidth="1"/>
    <col min="15366" max="15366" width="13.42578125" style="1" customWidth="1"/>
    <col min="15367" max="15367" width="13.140625" style="1" customWidth="1"/>
    <col min="15368" max="15368" width="14.28515625" style="1" customWidth="1"/>
    <col min="15369" max="15369" width="12.28515625" style="1" customWidth="1"/>
    <col min="15370" max="15370" width="13.5703125" style="1" customWidth="1"/>
    <col min="15371" max="15371" width="12" style="1" customWidth="1"/>
    <col min="15372" max="15372" width="11.7109375" style="1" customWidth="1"/>
    <col min="15373" max="15616" width="9.140625" style="1"/>
    <col min="15617" max="15617" width="5.140625" style="1" customWidth="1"/>
    <col min="15618" max="15618" width="46.7109375" style="1" customWidth="1"/>
    <col min="15619" max="15619" width="9" style="1" customWidth="1"/>
    <col min="15620" max="15620" width="9.5703125" style="1" customWidth="1"/>
    <col min="15621" max="15621" width="10.7109375" style="1" customWidth="1"/>
    <col min="15622" max="15622" width="13.42578125" style="1" customWidth="1"/>
    <col min="15623" max="15623" width="13.140625" style="1" customWidth="1"/>
    <col min="15624" max="15624" width="14.28515625" style="1" customWidth="1"/>
    <col min="15625" max="15625" width="12.28515625" style="1" customWidth="1"/>
    <col min="15626" max="15626" width="13.5703125" style="1" customWidth="1"/>
    <col min="15627" max="15627" width="12" style="1" customWidth="1"/>
    <col min="15628" max="15628" width="11.7109375" style="1" customWidth="1"/>
    <col min="15629" max="15872" width="9.140625" style="1"/>
    <col min="15873" max="15873" width="5.140625" style="1" customWidth="1"/>
    <col min="15874" max="15874" width="46.7109375" style="1" customWidth="1"/>
    <col min="15875" max="15875" width="9" style="1" customWidth="1"/>
    <col min="15876" max="15876" width="9.5703125" style="1" customWidth="1"/>
    <col min="15877" max="15877" width="10.7109375" style="1" customWidth="1"/>
    <col min="15878" max="15878" width="13.42578125" style="1" customWidth="1"/>
    <col min="15879" max="15879" width="13.140625" style="1" customWidth="1"/>
    <col min="15880" max="15880" width="14.28515625" style="1" customWidth="1"/>
    <col min="15881" max="15881" width="12.28515625" style="1" customWidth="1"/>
    <col min="15882" max="15882" width="13.5703125" style="1" customWidth="1"/>
    <col min="15883" max="15883" width="12" style="1" customWidth="1"/>
    <col min="15884" max="15884" width="11.7109375" style="1" customWidth="1"/>
    <col min="15885" max="16128" width="9.140625" style="1"/>
    <col min="16129" max="16129" width="5.140625" style="1" customWidth="1"/>
    <col min="16130" max="16130" width="46.7109375" style="1" customWidth="1"/>
    <col min="16131" max="16131" width="9" style="1" customWidth="1"/>
    <col min="16132" max="16132" width="9.5703125" style="1" customWidth="1"/>
    <col min="16133" max="16133" width="10.7109375" style="1" customWidth="1"/>
    <col min="16134" max="16134" width="13.42578125" style="1" customWidth="1"/>
    <col min="16135" max="16135" width="13.140625" style="1" customWidth="1"/>
    <col min="16136" max="16136" width="14.28515625" style="1" customWidth="1"/>
    <col min="16137" max="16137" width="12.28515625" style="1" customWidth="1"/>
    <col min="16138" max="16138" width="13.5703125" style="1" customWidth="1"/>
    <col min="16139" max="16139" width="12" style="1" customWidth="1"/>
    <col min="16140" max="16140" width="11.7109375" style="1" customWidth="1"/>
    <col min="16141" max="16384" width="9.140625" style="1"/>
  </cols>
  <sheetData>
    <row r="1" spans="1:12">
      <c r="B1" s="133" t="s">
        <v>474</v>
      </c>
      <c r="K1" s="165" t="s">
        <v>478</v>
      </c>
      <c r="L1" s="165"/>
    </row>
    <row r="2" spans="1:12">
      <c r="B2" s="2"/>
      <c r="C2" s="2"/>
      <c r="D2" s="2"/>
      <c r="E2" s="2"/>
      <c r="F2" s="2"/>
      <c r="G2" s="2"/>
      <c r="H2" s="2"/>
      <c r="I2" s="2"/>
    </row>
    <row r="3" spans="1:12" ht="15.75" customHeight="1">
      <c r="B3" s="154" t="s">
        <v>0</v>
      </c>
      <c r="C3" s="154"/>
      <c r="D3" s="154"/>
      <c r="E3" s="154"/>
      <c r="F3" s="154"/>
      <c r="G3" s="154"/>
      <c r="H3" s="154"/>
      <c r="I3" s="154"/>
      <c r="J3" s="154"/>
      <c r="K3" s="154"/>
      <c r="L3" s="155"/>
    </row>
    <row r="4" spans="1:12" ht="15.75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179" t="s">
        <v>1</v>
      </c>
      <c r="C6" s="179"/>
      <c r="D6" s="179"/>
      <c r="E6" s="179"/>
      <c r="F6" s="179"/>
      <c r="G6" s="179"/>
      <c r="H6" s="179"/>
      <c r="I6" s="179"/>
      <c r="J6" s="179"/>
      <c r="K6" s="179"/>
    </row>
    <row r="7" spans="1:12" ht="15">
      <c r="B7" s="180" t="str">
        <f>'[1]51'!B6:K6</f>
        <v>la data de  31.12.2021</v>
      </c>
      <c r="C7" s="180"/>
      <c r="D7" s="180"/>
      <c r="E7" s="180"/>
      <c r="F7" s="180"/>
      <c r="G7" s="180"/>
      <c r="H7" s="180"/>
      <c r="I7" s="180"/>
      <c r="J7" s="180"/>
      <c r="K7" s="180"/>
    </row>
    <row r="8" spans="1:12" hidden="1">
      <c r="A8" s="4"/>
      <c r="B8" s="5"/>
      <c r="C8" s="5"/>
      <c r="D8" s="5">
        <f>D12-D9</f>
        <v>0</v>
      </c>
      <c r="E8" s="5">
        <f t="shared" ref="E8:L8" si="0">E12-E9</f>
        <v>0</v>
      </c>
      <c r="F8" s="5">
        <f>F12-F9</f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 t="e">
        <f t="shared" si="0"/>
        <v>#VALUE!</v>
      </c>
    </row>
    <row r="9" spans="1:12" ht="13.5" thickBot="1">
      <c r="A9" s="4"/>
      <c r="B9" s="6"/>
      <c r="C9" s="6"/>
      <c r="D9" s="6">
        <f>[1]POL!D11+'[1]S.S.U.'!D11+'[1]61,58'!L9+'[1]61,58'!L22</f>
        <v>293300</v>
      </c>
      <c r="E9" s="6">
        <f>[1]POL!E11+'[1]S.S.U.'!E11+'[1]61,58'!M9+'[1]61,58'!M22</f>
        <v>293300</v>
      </c>
      <c r="F9" s="6">
        <f>[1]POL!F11+'[1]S.S.U.'!F11+'[1]61,58'!N9+'[1]61,58'!N22</f>
        <v>9412000</v>
      </c>
      <c r="G9" s="6">
        <f>[1]POL!G11+'[1]S.S.U.'!G11+'[1]61,58'!O9+'[1]61,58'!O22</f>
        <v>9726000</v>
      </c>
      <c r="H9" s="6">
        <f>[1]POL!H11+'[1]S.S.U.'!H11+'[1]61,58'!P9+'[1]61,58'!P22</f>
        <v>9247450</v>
      </c>
      <c r="I9" s="6">
        <f>[1]POL!I11+'[1]S.S.U.'!I11+'[1]61,58'!Q9+'[1]61,58'!Q22</f>
        <v>9247450</v>
      </c>
      <c r="J9" s="6">
        <f>[1]POL!J11+'[1]S.S.U.'!J11+'[1]61,58'!R9+'[1]61,58'!R22</f>
        <v>9247450</v>
      </c>
      <c r="K9" s="6">
        <f>[1]POL!K11+'[1]S.S.U.'!K11+'[1]61,58'!S9+'[1]61,58'!S22</f>
        <v>0</v>
      </c>
      <c r="L9" s="132" t="s">
        <v>473</v>
      </c>
    </row>
    <row r="10" spans="1:12" ht="96" customHeight="1" thickBot="1">
      <c r="A10" s="7"/>
      <c r="B10" s="8" t="s">
        <v>2</v>
      </c>
      <c r="C10" s="9" t="s">
        <v>3</v>
      </c>
      <c r="D10" s="144" t="str">
        <f>'[1]51'!D9</f>
        <v>Credite de angajament initiale</v>
      </c>
      <c r="E10" s="144" t="str">
        <f>'[1]51'!E9</f>
        <v>Credite de angajament  definitive</v>
      </c>
      <c r="F10" s="144" t="str">
        <f>'[1]51'!F9</f>
        <v>Credite  bugetare  initiale</v>
      </c>
      <c r="G10" s="144" t="str">
        <f>'[1]51'!G9</f>
        <v>Credite bugetare definitive</v>
      </c>
      <c r="H10" s="145" t="s">
        <v>4</v>
      </c>
      <c r="I10" s="145" t="s">
        <v>5</v>
      </c>
      <c r="J10" s="145" t="s">
        <v>6</v>
      </c>
      <c r="K10" s="145" t="s">
        <v>7</v>
      </c>
      <c r="L10" s="145" t="s">
        <v>8</v>
      </c>
    </row>
    <row r="11" spans="1:12" ht="12" customHeight="1">
      <c r="A11" s="181">
        <v>0</v>
      </c>
      <c r="B11" s="182"/>
      <c r="C11" s="10"/>
      <c r="D11" s="10">
        <v>1</v>
      </c>
      <c r="E11" s="10">
        <v>2</v>
      </c>
      <c r="F11" s="11">
        <v>3</v>
      </c>
      <c r="G11" s="12">
        <v>4</v>
      </c>
      <c r="H11" s="13">
        <v>5</v>
      </c>
      <c r="I11" s="13">
        <v>6</v>
      </c>
      <c r="J11" s="13">
        <v>7</v>
      </c>
      <c r="K11" s="13">
        <v>8</v>
      </c>
      <c r="L11" s="13">
        <v>8</v>
      </c>
    </row>
    <row r="12" spans="1:12" ht="15.75">
      <c r="A12" s="183" t="s">
        <v>9</v>
      </c>
      <c r="B12" s="183"/>
      <c r="C12" s="14"/>
      <c r="D12" s="134">
        <f t="shared" ref="D12:L12" si="1">D13+D186</f>
        <v>293300</v>
      </c>
      <c r="E12" s="15">
        <f t="shared" si="1"/>
        <v>293300</v>
      </c>
      <c r="F12" s="15">
        <f>F13+F186</f>
        <v>9412000</v>
      </c>
      <c r="G12" s="15">
        <f t="shared" si="1"/>
        <v>9726000</v>
      </c>
      <c r="H12" s="15">
        <f t="shared" si="1"/>
        <v>9247450</v>
      </c>
      <c r="I12" s="15">
        <f t="shared" si="1"/>
        <v>9247450</v>
      </c>
      <c r="J12" s="15">
        <f t="shared" si="1"/>
        <v>9247450</v>
      </c>
      <c r="K12" s="15">
        <f t="shared" si="1"/>
        <v>0</v>
      </c>
      <c r="L12" s="15">
        <f t="shared" si="1"/>
        <v>9360961</v>
      </c>
    </row>
    <row r="13" spans="1:12" ht="15.75">
      <c r="A13" s="184" t="s">
        <v>10</v>
      </c>
      <c r="B13" s="184"/>
      <c r="C13" s="16"/>
      <c r="D13" s="135">
        <v>0</v>
      </c>
      <c r="E13" s="17">
        <f>E15+E50</f>
        <v>0</v>
      </c>
      <c r="F13" s="18">
        <f>F14+F168+F172+F182-F212-F253</f>
        <v>9118700</v>
      </c>
      <c r="G13" s="18">
        <f t="shared" ref="G13:L13" si="2">G14+G168+G172+G182-G212-G253</f>
        <v>9432700</v>
      </c>
      <c r="H13" s="18">
        <f t="shared" si="2"/>
        <v>9212435</v>
      </c>
      <c r="I13" s="18">
        <f t="shared" si="2"/>
        <v>9212435</v>
      </c>
      <c r="J13" s="18">
        <f t="shared" si="2"/>
        <v>9212435</v>
      </c>
      <c r="K13" s="18">
        <f t="shared" si="2"/>
        <v>0</v>
      </c>
      <c r="L13" s="18">
        <f t="shared" si="2"/>
        <v>9298637</v>
      </c>
    </row>
    <row r="14" spans="1:12" ht="15.75">
      <c r="A14" s="19" t="s">
        <v>11</v>
      </c>
      <c r="B14" s="20"/>
      <c r="C14" s="21" t="s">
        <v>12</v>
      </c>
      <c r="D14" s="136">
        <f>D15+D50+D108+D124+D128+D131+D145+D149+D156+D212+D253</f>
        <v>244300</v>
      </c>
      <c r="E14" s="22">
        <f>E15+E50+E108+E124+E128+E131+E145+E149+E156+E212+E253</f>
        <v>244300</v>
      </c>
      <c r="F14" s="22">
        <f>F15+F50+F108+F124+F128+F131+F145+F149+F156+F212+F253</f>
        <v>9363000</v>
      </c>
      <c r="G14" s="22">
        <f t="shared" ref="G14:L14" si="3">G15+G50+G108+G124+G128+G131+G145+G149+G156+G212+G253</f>
        <v>9677000</v>
      </c>
      <c r="H14" s="22">
        <f t="shared" si="3"/>
        <v>9287238</v>
      </c>
      <c r="I14" s="22">
        <f t="shared" si="3"/>
        <v>9287238</v>
      </c>
      <c r="J14" s="22">
        <f t="shared" si="3"/>
        <v>9287238</v>
      </c>
      <c r="K14" s="22">
        <f t="shared" si="3"/>
        <v>0</v>
      </c>
      <c r="L14" s="22">
        <f t="shared" si="3"/>
        <v>9306768</v>
      </c>
    </row>
    <row r="15" spans="1:12" ht="15">
      <c r="A15" s="23" t="s">
        <v>13</v>
      </c>
      <c r="B15" s="24"/>
      <c r="C15" s="25" t="s">
        <v>14</v>
      </c>
      <c r="D15" s="51">
        <f>D16+D34+D42</f>
        <v>0</v>
      </c>
      <c r="E15" s="26">
        <f>E16+E34+E42</f>
        <v>0</v>
      </c>
      <c r="F15" s="26">
        <f>F16+F34+F42</f>
        <v>8440700</v>
      </c>
      <c r="G15" s="26">
        <f t="shared" ref="G15:L15" si="4">G16+G34+G42</f>
        <v>8640700</v>
      </c>
      <c r="H15" s="26">
        <f t="shared" si="4"/>
        <v>8599166</v>
      </c>
      <c r="I15" s="26">
        <f t="shared" si="4"/>
        <v>8599166</v>
      </c>
      <c r="J15" s="26">
        <f t="shared" si="4"/>
        <v>8599166</v>
      </c>
      <c r="K15" s="26">
        <f t="shared" si="4"/>
        <v>0</v>
      </c>
      <c r="L15" s="26">
        <f t="shared" si="4"/>
        <v>8548244</v>
      </c>
    </row>
    <row r="16" spans="1:12" ht="15.75">
      <c r="A16" s="27" t="s">
        <v>15</v>
      </c>
      <c r="B16" s="27"/>
      <c r="C16" s="28" t="s">
        <v>16</v>
      </c>
      <c r="D16" s="137">
        <v>0</v>
      </c>
      <c r="E16" s="30">
        <f>E17+E21+E22+E27+E26+E28+E29+E30+E31+E32+E33</f>
        <v>0</v>
      </c>
      <c r="F16" s="30">
        <f>F17+F21+F22+F27+F26+F28+F29+F30+F31+F32+F33+F23</f>
        <v>7828700</v>
      </c>
      <c r="G16" s="30">
        <f t="shared" ref="G16:L16" si="5">G17+G21+G22+G27+G26+G28+G29+G30+G31+G32+G33+G23</f>
        <v>7941700</v>
      </c>
      <c r="H16" s="30">
        <f t="shared" si="5"/>
        <v>7913855</v>
      </c>
      <c r="I16" s="30">
        <f t="shared" si="5"/>
        <v>7913855</v>
      </c>
      <c r="J16" s="30">
        <f t="shared" si="5"/>
        <v>7913855</v>
      </c>
      <c r="K16" s="30">
        <f t="shared" si="5"/>
        <v>0</v>
      </c>
      <c r="L16" s="30">
        <f t="shared" si="5"/>
        <v>7860087</v>
      </c>
    </row>
    <row r="17" spans="1:12" ht="15.75">
      <c r="A17" s="31"/>
      <c r="B17" s="32" t="s">
        <v>17</v>
      </c>
      <c r="C17" s="33" t="s">
        <v>18</v>
      </c>
      <c r="D17" s="138">
        <v>0</v>
      </c>
      <c r="E17" s="35">
        <f>'[2]POLITIA LOCALA'!E15</f>
        <v>0</v>
      </c>
      <c r="F17" s="36">
        <f>[1]POL!F16</f>
        <v>7434200</v>
      </c>
      <c r="G17" s="36">
        <f>[1]POL!G16</f>
        <v>7546200</v>
      </c>
      <c r="H17" s="36">
        <f>[1]POL!H16</f>
        <v>7536136</v>
      </c>
      <c r="I17" s="36">
        <f>[1]POL!I16</f>
        <v>7536136</v>
      </c>
      <c r="J17" s="36">
        <f>[1]POL!J16</f>
        <v>7536136</v>
      </c>
      <c r="K17" s="36">
        <f>[1]POL!K16</f>
        <v>0</v>
      </c>
      <c r="L17" s="36">
        <f>[1]POL!L16</f>
        <v>7478569</v>
      </c>
    </row>
    <row r="18" spans="1:12" ht="15.75" hidden="1">
      <c r="A18" s="37"/>
      <c r="B18" s="38" t="s">
        <v>19</v>
      </c>
      <c r="C18" s="39" t="s">
        <v>20</v>
      </c>
      <c r="D18" s="139">
        <v>0</v>
      </c>
      <c r="E18" s="35">
        <f>'[2]POLITIA LOCALA'!E16</f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6">
        <v>0</v>
      </c>
      <c r="L18" s="36">
        <v>0</v>
      </c>
    </row>
    <row r="19" spans="1:12" ht="15.75" hidden="1">
      <c r="A19" s="37"/>
      <c r="B19" s="38" t="s">
        <v>21</v>
      </c>
      <c r="C19" s="39" t="s">
        <v>22</v>
      </c>
      <c r="D19" s="138">
        <v>0</v>
      </c>
      <c r="E19" s="35">
        <f>'[2]POLITIA LOCALA'!E17</f>
        <v>0</v>
      </c>
      <c r="F19" s="35">
        <f>'[2]POLITIA LOCALA'!F17</f>
        <v>0</v>
      </c>
      <c r="G19" s="35">
        <f>'[2]POLITIA LOCALA'!G17</f>
        <v>0</v>
      </c>
      <c r="H19" s="35">
        <f>'[2]POLITIA LOCALA'!H17</f>
        <v>0</v>
      </c>
      <c r="I19" s="35">
        <f>'[2]POLITIA LOCALA'!I17</f>
        <v>0</v>
      </c>
      <c r="J19" s="35">
        <f>'[2]POLITIA LOCALA'!J17</f>
        <v>0</v>
      </c>
      <c r="K19" s="36">
        <f>H19-J19</f>
        <v>0</v>
      </c>
      <c r="L19" s="36">
        <f>'[2]POLITIA LOCALA'!L17</f>
        <v>0</v>
      </c>
    </row>
    <row r="20" spans="1:12" ht="15.75" hidden="1">
      <c r="A20" s="37"/>
      <c r="B20" s="38" t="s">
        <v>23</v>
      </c>
      <c r="C20" s="39" t="s">
        <v>24</v>
      </c>
      <c r="D20" s="139">
        <v>0</v>
      </c>
      <c r="E20" s="35">
        <f>'[2]POLITIA LOCALA'!E18</f>
        <v>0</v>
      </c>
      <c r="F20" s="35">
        <f>'[2]POLITIA LOCALA'!F18</f>
        <v>0</v>
      </c>
      <c r="G20" s="35">
        <f>'[2]POLITIA LOCALA'!G18</f>
        <v>0</v>
      </c>
      <c r="H20" s="35">
        <f>'[2]POLITIA LOCALA'!H18</f>
        <v>0</v>
      </c>
      <c r="I20" s="35">
        <f>'[2]POLITIA LOCALA'!I18</f>
        <v>0</v>
      </c>
      <c r="J20" s="35">
        <f>'[2]POLITIA LOCALA'!J18</f>
        <v>0</v>
      </c>
      <c r="K20" s="36">
        <f>H20-J20</f>
        <v>0</v>
      </c>
      <c r="L20" s="36">
        <f>'[2]POLITIA LOCALA'!L18</f>
        <v>0</v>
      </c>
    </row>
    <row r="21" spans="1:12" ht="15.75">
      <c r="A21" s="31"/>
      <c r="B21" s="32" t="s">
        <v>25</v>
      </c>
      <c r="C21" s="33" t="s">
        <v>26</v>
      </c>
      <c r="D21" s="138">
        <v>0</v>
      </c>
      <c r="E21" s="35">
        <f>'[2]POLITIA LOCALA'!E19</f>
        <v>0</v>
      </c>
      <c r="F21" s="36">
        <f>'[2]POLITIA LOCALA'!F19</f>
        <v>0</v>
      </c>
      <c r="G21" s="36">
        <f>'[2]POLITIA LOCALA'!G19</f>
        <v>0</v>
      </c>
      <c r="H21" s="36">
        <f>'[2]POLITIA LOCALA'!H19</f>
        <v>0</v>
      </c>
      <c r="I21" s="36">
        <f>'[2]POLITIA LOCALA'!I19</f>
        <v>0</v>
      </c>
      <c r="J21" s="36">
        <f>'[2]POLITIA LOCALA'!J19</f>
        <v>0</v>
      </c>
      <c r="K21" s="36">
        <f>'[2]POLITIA LOCALA'!K19</f>
        <v>0</v>
      </c>
      <c r="L21" s="36">
        <f>'[2]POLITIA LOCALA'!L19</f>
        <v>0</v>
      </c>
    </row>
    <row r="22" spans="1:12" ht="15.75">
      <c r="A22" s="31"/>
      <c r="B22" s="32" t="s">
        <v>27</v>
      </c>
      <c r="C22" s="33" t="s">
        <v>28</v>
      </c>
      <c r="D22" s="139">
        <v>0</v>
      </c>
      <c r="E22" s="35">
        <f>'[2]POLITIA LOCALA'!E20</f>
        <v>0</v>
      </c>
      <c r="F22" s="36">
        <f>[1]POL!F21</f>
        <v>387500</v>
      </c>
      <c r="G22" s="36">
        <f>[1]POL!G21</f>
        <v>386500</v>
      </c>
      <c r="H22" s="36">
        <f>[1]POL!H21</f>
        <v>372618</v>
      </c>
      <c r="I22" s="36">
        <f>[1]POL!I21</f>
        <v>372618</v>
      </c>
      <c r="J22" s="36">
        <f>[1]POL!J21</f>
        <v>372618</v>
      </c>
      <c r="K22" s="36">
        <f>[1]POL!K21</f>
        <v>0</v>
      </c>
      <c r="L22" s="36">
        <f>[1]POL!L21</f>
        <v>376088</v>
      </c>
    </row>
    <row r="23" spans="1:12" ht="15.75">
      <c r="A23" s="31"/>
      <c r="B23" s="32" t="s">
        <v>29</v>
      </c>
      <c r="C23" s="33" t="s">
        <v>30</v>
      </c>
      <c r="D23" s="138">
        <v>0</v>
      </c>
      <c r="E23" s="35">
        <f>'[2]POLITIA LOCALA'!E21</f>
        <v>0</v>
      </c>
      <c r="F23" s="35"/>
      <c r="G23" s="35"/>
      <c r="H23" s="35"/>
      <c r="I23" s="35"/>
      <c r="J23" s="35"/>
      <c r="K23" s="35"/>
      <c r="L23" s="35"/>
    </row>
    <row r="24" spans="1:12" ht="15.75">
      <c r="A24" s="31"/>
      <c r="B24" s="32" t="s">
        <v>31</v>
      </c>
      <c r="C24" s="33" t="s">
        <v>32</v>
      </c>
      <c r="D24" s="139">
        <v>0</v>
      </c>
      <c r="E24" s="35">
        <f>'[2]POLITIA LOCALA'!E22</f>
        <v>0</v>
      </c>
      <c r="F24" s="35">
        <f>'[2]POLITIA LOCALA'!F22</f>
        <v>0</v>
      </c>
      <c r="G24" s="35">
        <f>'[2]POLITIA LOCALA'!G22</f>
        <v>0</v>
      </c>
      <c r="H24" s="35">
        <f>'[2]POLITIA LOCALA'!H22</f>
        <v>0</v>
      </c>
      <c r="I24" s="35">
        <f>'[2]POLITIA LOCALA'!I22</f>
        <v>0</v>
      </c>
      <c r="J24" s="35">
        <f>'[2]POLITIA LOCALA'!J22</f>
        <v>0</v>
      </c>
      <c r="K24" s="36">
        <f>H24-J24</f>
        <v>0</v>
      </c>
      <c r="L24" s="36">
        <f>'[2]POLITIA LOCALA'!L22</f>
        <v>0</v>
      </c>
    </row>
    <row r="25" spans="1:12" ht="15.75">
      <c r="A25" s="31"/>
      <c r="B25" s="32" t="s">
        <v>33</v>
      </c>
      <c r="C25" s="33" t="s">
        <v>34</v>
      </c>
      <c r="D25" s="138">
        <v>0</v>
      </c>
      <c r="E25" s="35">
        <f>'[2]POLITIA LOCALA'!E23</f>
        <v>0</v>
      </c>
      <c r="F25" s="35">
        <f>'[2]POLITIA LOCALA'!F23</f>
        <v>0</v>
      </c>
      <c r="G25" s="35">
        <f>'[2]POLITIA LOCALA'!G23</f>
        <v>0</v>
      </c>
      <c r="H25" s="35">
        <f>'[2]POLITIA LOCALA'!H23</f>
        <v>0</v>
      </c>
      <c r="I25" s="35">
        <f>'[2]POLITIA LOCALA'!I23</f>
        <v>0</v>
      </c>
      <c r="J25" s="35">
        <f>'[2]POLITIA LOCALA'!J23</f>
        <v>0</v>
      </c>
      <c r="K25" s="36">
        <f>H25-J25</f>
        <v>0</v>
      </c>
      <c r="L25" s="36">
        <f>'[2]POLITIA LOCALA'!L23</f>
        <v>0</v>
      </c>
    </row>
    <row r="26" spans="1:12" ht="15.75">
      <c r="A26" s="31"/>
      <c r="B26" s="32" t="s">
        <v>35</v>
      </c>
      <c r="C26" s="33" t="s">
        <v>36</v>
      </c>
      <c r="D26" s="139">
        <v>0</v>
      </c>
      <c r="E26" s="35">
        <f>'[2]POLITIA LOCALA'!E24</f>
        <v>0</v>
      </c>
      <c r="F26" s="36">
        <f>'[2]POLITIA LOCALA'!F24</f>
        <v>0</v>
      </c>
      <c r="G26" s="36">
        <f>'[2]POLITIA LOCALA'!G24</f>
        <v>0</v>
      </c>
      <c r="H26" s="36">
        <f>'[2]POLITIA LOCALA'!H24</f>
        <v>0</v>
      </c>
      <c r="I26" s="36">
        <f>'[2]POLITIA LOCALA'!I24</f>
        <v>0</v>
      </c>
      <c r="J26" s="36">
        <f>'[2]POLITIA LOCALA'!J24</f>
        <v>0</v>
      </c>
      <c r="K26" s="36">
        <f>'[2]POLITIA LOCALA'!K24</f>
        <v>0</v>
      </c>
      <c r="L26" s="36">
        <f>'[2]POLITIA LOCALA'!L24</f>
        <v>0</v>
      </c>
    </row>
    <row r="27" spans="1:12" ht="15.75">
      <c r="A27" s="31"/>
      <c r="B27" s="32" t="s">
        <v>37</v>
      </c>
      <c r="C27" s="33" t="s">
        <v>38</v>
      </c>
      <c r="D27" s="138">
        <v>0</v>
      </c>
      <c r="E27" s="35">
        <f>'[2]POLITIA LOCALA'!E25</f>
        <v>0</v>
      </c>
      <c r="F27" s="36">
        <f>'[2]POLITIA LOCALA'!F25</f>
        <v>0</v>
      </c>
      <c r="G27" s="36">
        <f>'[2]POLITIA LOCALA'!G25</f>
        <v>0</v>
      </c>
      <c r="H27" s="36">
        <f>'[2]POLITIA LOCALA'!H25</f>
        <v>0</v>
      </c>
      <c r="I27" s="36">
        <f>'[2]POLITIA LOCALA'!I25</f>
        <v>0</v>
      </c>
      <c r="J27" s="36">
        <f>'[2]POLITIA LOCALA'!J25</f>
        <v>0</v>
      </c>
      <c r="K27" s="36">
        <f>'[2]POLITIA LOCALA'!K25</f>
        <v>0</v>
      </c>
      <c r="L27" s="36">
        <f>'[2]POLITIA LOCALA'!L25</f>
        <v>0</v>
      </c>
    </row>
    <row r="28" spans="1:12" ht="15.75">
      <c r="A28" s="31"/>
      <c r="B28" s="32" t="s">
        <v>39</v>
      </c>
      <c r="C28" s="33" t="s">
        <v>40</v>
      </c>
      <c r="D28" s="139">
        <v>0</v>
      </c>
      <c r="E28" s="35">
        <f>'[2]POLITIA LOCALA'!E26</f>
        <v>0</v>
      </c>
      <c r="F28" s="36">
        <f>[1]POL!F27</f>
        <v>100</v>
      </c>
      <c r="G28" s="36">
        <f>[1]POL!G27</f>
        <v>600</v>
      </c>
      <c r="H28" s="36">
        <f>[1]POL!H27</f>
        <v>0</v>
      </c>
      <c r="I28" s="36">
        <f>[1]POL!I27</f>
        <v>0</v>
      </c>
      <c r="J28" s="36">
        <f>[1]POL!J27</f>
        <v>0</v>
      </c>
      <c r="K28" s="36">
        <f>[1]POL!K27</f>
        <v>0</v>
      </c>
      <c r="L28" s="36">
        <f>[1]POL!L27</f>
        <v>230</v>
      </c>
    </row>
    <row r="29" spans="1:12" ht="15.75">
      <c r="A29" s="41"/>
      <c r="B29" s="42" t="s">
        <v>41</v>
      </c>
      <c r="C29" s="33" t="s">
        <v>42</v>
      </c>
      <c r="D29" s="138">
        <v>0</v>
      </c>
      <c r="E29" s="35">
        <f>'[2]POLITIA LOCALA'!E27</f>
        <v>0</v>
      </c>
      <c r="F29" s="36">
        <f>[1]POL!F28</f>
        <v>500</v>
      </c>
      <c r="G29" s="36">
        <f>[1]POL!G28</f>
        <v>4000</v>
      </c>
      <c r="H29" s="36">
        <f>[1]POL!H28</f>
        <v>2493</v>
      </c>
      <c r="I29" s="36">
        <f>[1]POL!I28</f>
        <v>2493</v>
      </c>
      <c r="J29" s="36">
        <f>[1]POL!J28</f>
        <v>2493</v>
      </c>
      <c r="K29" s="36">
        <f>[1]POL!K28</f>
        <v>0</v>
      </c>
      <c r="L29" s="36">
        <f>[1]POL!L28</f>
        <v>693</v>
      </c>
    </row>
    <row r="30" spans="1:12" ht="15.75">
      <c r="A30" s="41"/>
      <c r="B30" s="42" t="s">
        <v>43</v>
      </c>
      <c r="C30" s="33" t="s">
        <v>44</v>
      </c>
      <c r="D30" s="139">
        <v>0</v>
      </c>
      <c r="E30" s="35">
        <f>'[2]POLITIA LOCALA'!E28</f>
        <v>0</v>
      </c>
      <c r="F30" s="36"/>
      <c r="G30" s="36"/>
      <c r="H30" s="36"/>
      <c r="I30" s="36"/>
      <c r="J30" s="36"/>
      <c r="K30" s="36"/>
      <c r="L30" s="36"/>
    </row>
    <row r="31" spans="1:12" ht="15.75">
      <c r="A31" s="41"/>
      <c r="B31" s="42" t="s">
        <v>45</v>
      </c>
      <c r="C31" s="33" t="s">
        <v>46</v>
      </c>
      <c r="D31" s="138">
        <v>0</v>
      </c>
      <c r="E31" s="35">
        <f>'[2]POLITIA LOCALA'!E29</f>
        <v>0</v>
      </c>
      <c r="F31" s="36">
        <f>'[2]POLITIA LOCALA'!F29</f>
        <v>0</v>
      </c>
      <c r="G31" s="36">
        <f>'[2]POLITIA LOCALA'!G29</f>
        <v>0</v>
      </c>
      <c r="H31" s="36">
        <f>'[2]POLITIA LOCALA'!H29</f>
        <v>0</v>
      </c>
      <c r="I31" s="36">
        <f>'[2]POLITIA LOCALA'!I29</f>
        <v>0</v>
      </c>
      <c r="J31" s="36">
        <f>'[2]POLITIA LOCALA'!J29</f>
        <v>0</v>
      </c>
      <c r="K31" s="36">
        <f>'[2]POLITIA LOCALA'!K29</f>
        <v>0</v>
      </c>
      <c r="L31" s="36">
        <f>'[2]POLITIA LOCALA'!L29</f>
        <v>0</v>
      </c>
    </row>
    <row r="32" spans="1:12" ht="15.75">
      <c r="A32" s="41"/>
      <c r="B32" s="42" t="s">
        <v>47</v>
      </c>
      <c r="C32" s="33" t="s">
        <v>48</v>
      </c>
      <c r="D32" s="139">
        <v>0</v>
      </c>
      <c r="E32" s="35">
        <f>'[2]POLITIA LOCALA'!E30</f>
        <v>0</v>
      </c>
      <c r="F32" s="36">
        <f>'[2]POLITIA LOCALA'!F30</f>
        <v>0</v>
      </c>
      <c r="G32" s="36">
        <f>'[2]POLITIA LOCALA'!G30</f>
        <v>0</v>
      </c>
      <c r="H32" s="36">
        <f>'[2]POLITIA LOCALA'!H30</f>
        <v>0</v>
      </c>
      <c r="I32" s="36">
        <f>'[2]POLITIA LOCALA'!I30</f>
        <v>0</v>
      </c>
      <c r="J32" s="36">
        <f>'[2]POLITIA LOCALA'!J30</f>
        <v>0</v>
      </c>
      <c r="K32" s="36">
        <f>'[2]POLITIA LOCALA'!K30</f>
        <v>0</v>
      </c>
      <c r="L32" s="36">
        <f>'[2]POLITIA LOCALA'!L30</f>
        <v>0</v>
      </c>
    </row>
    <row r="33" spans="1:12" ht="15.75">
      <c r="A33" s="41"/>
      <c r="B33" s="32" t="s">
        <v>49</v>
      </c>
      <c r="C33" s="33" t="s">
        <v>50</v>
      </c>
      <c r="D33" s="138">
        <v>0</v>
      </c>
      <c r="E33" s="35">
        <f>'[2]POLITIA LOCALA'!E31</f>
        <v>0</v>
      </c>
      <c r="F33" s="36">
        <f>[1]POL!F32</f>
        <v>6400</v>
      </c>
      <c r="G33" s="36">
        <f>[1]POL!G32</f>
        <v>4400</v>
      </c>
      <c r="H33" s="36">
        <f>[1]POL!H32</f>
        <v>2608</v>
      </c>
      <c r="I33" s="36">
        <f>[1]POL!I32</f>
        <v>2608</v>
      </c>
      <c r="J33" s="36">
        <f>[1]POL!J32</f>
        <v>2608</v>
      </c>
      <c r="K33" s="36">
        <f>[1]POL!K32</f>
        <v>0</v>
      </c>
      <c r="L33" s="36">
        <f>[1]POL!L32</f>
        <v>4507</v>
      </c>
    </row>
    <row r="34" spans="1:12" ht="15.75">
      <c r="A34" s="27" t="s">
        <v>51</v>
      </c>
      <c r="B34" s="43"/>
      <c r="C34" s="28" t="s">
        <v>52</v>
      </c>
      <c r="D34" s="137">
        <v>0</v>
      </c>
      <c r="E34" s="44">
        <f>E35+E36+E37+E38+E39+E41</f>
        <v>0</v>
      </c>
      <c r="F34" s="44">
        <f>F35+F36+F37+F38+F39+F40+F41</f>
        <v>432000</v>
      </c>
      <c r="G34" s="44">
        <f t="shared" ref="G34:L34" si="6">G35+G36+G37+G38+G39+G40+G41</f>
        <v>519000</v>
      </c>
      <c r="H34" s="44">
        <f t="shared" si="6"/>
        <v>508847</v>
      </c>
      <c r="I34" s="44">
        <f t="shared" si="6"/>
        <v>508847</v>
      </c>
      <c r="J34" s="44">
        <f t="shared" si="6"/>
        <v>508847</v>
      </c>
      <c r="K34" s="44">
        <f t="shared" si="6"/>
        <v>0</v>
      </c>
      <c r="L34" s="44">
        <f t="shared" si="6"/>
        <v>511208</v>
      </c>
    </row>
    <row r="35" spans="1:12" ht="15.75">
      <c r="A35" s="41"/>
      <c r="B35" s="32" t="s">
        <v>53</v>
      </c>
      <c r="C35" s="33" t="s">
        <v>54</v>
      </c>
      <c r="D35" s="138">
        <v>0</v>
      </c>
      <c r="E35" s="45">
        <f>'[2]POLITIA LOCALA'!E33</f>
        <v>0</v>
      </c>
      <c r="F35" s="45">
        <f>[1]POL!F34</f>
        <v>0</v>
      </c>
      <c r="G35" s="45">
        <f>[1]POL!G34</f>
        <v>0</v>
      </c>
      <c r="H35" s="45">
        <f>[1]POL!H34</f>
        <v>0</v>
      </c>
      <c r="I35" s="45">
        <f>[1]POL!I34</f>
        <v>0</v>
      </c>
      <c r="J35" s="45">
        <f>[1]POL!J34</f>
        <v>0</v>
      </c>
      <c r="K35" s="45">
        <f>[1]POL!K34</f>
        <v>0</v>
      </c>
      <c r="L35" s="45">
        <f>[1]POL!L34</f>
        <v>0</v>
      </c>
    </row>
    <row r="36" spans="1:12" ht="15.75">
      <c r="A36" s="41"/>
      <c r="B36" s="32" t="s">
        <v>55</v>
      </c>
      <c r="C36" s="33" t="s">
        <v>56</v>
      </c>
      <c r="D36" s="139">
        <v>0</v>
      </c>
      <c r="E36" s="45">
        <f>'[2]POLITIA LOCALA'!E34</f>
        <v>0</v>
      </c>
      <c r="F36" s="45">
        <f>[1]POL!F35</f>
        <v>432000</v>
      </c>
      <c r="G36" s="45">
        <f>[1]POL!G35</f>
        <v>519000</v>
      </c>
      <c r="H36" s="45">
        <f>[1]POL!H35</f>
        <v>508847</v>
      </c>
      <c r="I36" s="45">
        <f>[1]POL!I35</f>
        <v>508847</v>
      </c>
      <c r="J36" s="45">
        <f>[1]POL!J35</f>
        <v>508847</v>
      </c>
      <c r="K36" s="45">
        <f>[1]POL!K35</f>
        <v>0</v>
      </c>
      <c r="L36" s="45">
        <f>[1]POL!L35</f>
        <v>511208</v>
      </c>
    </row>
    <row r="37" spans="1:12" ht="15.75">
      <c r="A37" s="41"/>
      <c r="B37" s="32" t="s">
        <v>57</v>
      </c>
      <c r="C37" s="33" t="s">
        <v>58</v>
      </c>
      <c r="D37" s="138">
        <v>0</v>
      </c>
      <c r="E37" s="45">
        <f>'[2]POLITIA LOCALA'!E35</f>
        <v>0</v>
      </c>
      <c r="F37" s="45">
        <f>[1]POL!F36</f>
        <v>0</v>
      </c>
      <c r="G37" s="45">
        <f>[1]POL!G36</f>
        <v>0</v>
      </c>
      <c r="H37" s="45">
        <f>[1]POL!H36</f>
        <v>0</v>
      </c>
      <c r="I37" s="45">
        <f>[1]POL!I36</f>
        <v>0</v>
      </c>
      <c r="J37" s="45">
        <f>[1]POL!J36</f>
        <v>0</v>
      </c>
      <c r="K37" s="45">
        <f>[1]POL!K36</f>
        <v>0</v>
      </c>
      <c r="L37" s="45">
        <f>[1]POL!L36</f>
        <v>0</v>
      </c>
    </row>
    <row r="38" spans="1:12" ht="15.75" hidden="1">
      <c r="A38" s="41"/>
      <c r="B38" s="32" t="s">
        <v>59</v>
      </c>
      <c r="C38" s="33" t="s">
        <v>60</v>
      </c>
      <c r="D38" s="139">
        <v>0</v>
      </c>
      <c r="E38" s="45">
        <f>'[2]POLITIA LOCALA'!E36</f>
        <v>0</v>
      </c>
      <c r="F38" s="45">
        <f>[1]POL!F37</f>
        <v>0</v>
      </c>
      <c r="G38" s="45">
        <f>[1]POL!G37</f>
        <v>0</v>
      </c>
      <c r="H38" s="45">
        <f>[1]POL!H37</f>
        <v>0</v>
      </c>
      <c r="I38" s="45">
        <f>[1]POL!I37</f>
        <v>0</v>
      </c>
      <c r="J38" s="45">
        <f>[1]POL!J37</f>
        <v>0</v>
      </c>
      <c r="K38" s="45">
        <f>[1]POL!K37</f>
        <v>0</v>
      </c>
      <c r="L38" s="45">
        <f>[1]POL!L37</f>
        <v>0</v>
      </c>
    </row>
    <row r="39" spans="1:12" ht="15.75" hidden="1">
      <c r="A39" s="41"/>
      <c r="B39" s="42" t="s">
        <v>61</v>
      </c>
      <c r="C39" s="33" t="s">
        <v>62</v>
      </c>
      <c r="D39" s="138">
        <v>0</v>
      </c>
      <c r="E39" s="45">
        <f>'[2]POLITIA LOCALA'!E37</f>
        <v>0</v>
      </c>
      <c r="F39" s="45">
        <f>[1]POL!F38</f>
        <v>0</v>
      </c>
      <c r="G39" s="45">
        <f>[1]POL!G38</f>
        <v>0</v>
      </c>
      <c r="H39" s="45">
        <f>[1]POL!H38</f>
        <v>0</v>
      </c>
      <c r="I39" s="45">
        <f>[1]POL!I38</f>
        <v>0</v>
      </c>
      <c r="J39" s="45">
        <f>[1]POL!J38</f>
        <v>0</v>
      </c>
      <c r="K39" s="45">
        <f>[1]POL!K38</f>
        <v>0</v>
      </c>
      <c r="L39" s="45">
        <f>[1]POL!L38</f>
        <v>0</v>
      </c>
    </row>
    <row r="40" spans="1:12" ht="15.75" hidden="1">
      <c r="A40" s="41"/>
      <c r="B40" s="42" t="s">
        <v>63</v>
      </c>
      <c r="C40" s="33" t="s">
        <v>64</v>
      </c>
      <c r="D40" s="139">
        <v>0</v>
      </c>
      <c r="E40" s="35">
        <f>'[2]POLITIA LOCALA'!E38</f>
        <v>0</v>
      </c>
      <c r="F40" s="45">
        <f>[1]POL!F39</f>
        <v>0</v>
      </c>
      <c r="G40" s="45">
        <f>[1]POL!G39</f>
        <v>0</v>
      </c>
      <c r="H40" s="45">
        <f>[1]POL!H39</f>
        <v>0</v>
      </c>
      <c r="I40" s="45">
        <f>[1]POL!I39</f>
        <v>0</v>
      </c>
      <c r="J40" s="45">
        <f>[1]POL!J39</f>
        <v>0</v>
      </c>
      <c r="K40" s="45">
        <f>[1]POL!K39</f>
        <v>0</v>
      </c>
      <c r="L40" s="45">
        <f>[1]POL!L39</f>
        <v>0</v>
      </c>
    </row>
    <row r="41" spans="1:12" ht="15.75" hidden="1">
      <c r="A41" s="31"/>
      <c r="B41" s="32" t="s">
        <v>65</v>
      </c>
      <c r="C41" s="33" t="s">
        <v>66</v>
      </c>
      <c r="D41" s="138">
        <v>0</v>
      </c>
      <c r="E41" s="45">
        <f>'[2]POLITIA LOCALA'!E39</f>
        <v>0</v>
      </c>
      <c r="F41" s="45">
        <f>[1]POL!F40</f>
        <v>0</v>
      </c>
      <c r="G41" s="45">
        <f>[1]POL!G40</f>
        <v>0</v>
      </c>
      <c r="H41" s="45">
        <f>[1]POL!H40</f>
        <v>0</v>
      </c>
      <c r="I41" s="45">
        <f>[1]POL!I40</f>
        <v>0</v>
      </c>
      <c r="J41" s="45">
        <f>[1]POL!J40</f>
        <v>0</v>
      </c>
      <c r="K41" s="45">
        <f>[1]POL!K40</f>
        <v>0</v>
      </c>
      <c r="L41" s="45">
        <f>[1]POL!L40</f>
        <v>0</v>
      </c>
    </row>
    <row r="42" spans="1:12" ht="15.75">
      <c r="A42" s="46" t="s">
        <v>67</v>
      </c>
      <c r="B42" s="47"/>
      <c r="C42" s="28" t="s">
        <v>68</v>
      </c>
      <c r="D42" s="137">
        <v>0</v>
      </c>
      <c r="E42" s="44">
        <f>E43+E44+E45+E46+E47+E48</f>
        <v>0</v>
      </c>
      <c r="F42" s="44">
        <f>F43+F44+F45+F46+F47+F48+F49</f>
        <v>180000</v>
      </c>
      <c r="G42" s="44">
        <f t="shared" ref="G42:L42" si="7">G43+G44+G45+G46+G47+G48+G49</f>
        <v>180000</v>
      </c>
      <c r="H42" s="44">
        <f t="shared" si="7"/>
        <v>176464</v>
      </c>
      <c r="I42" s="44">
        <f t="shared" si="7"/>
        <v>176464</v>
      </c>
      <c r="J42" s="44">
        <f t="shared" si="7"/>
        <v>176464</v>
      </c>
      <c r="K42" s="44">
        <f t="shared" si="7"/>
        <v>0</v>
      </c>
      <c r="L42" s="44">
        <f t="shared" si="7"/>
        <v>176949</v>
      </c>
    </row>
    <row r="43" spans="1:12" ht="15.75" hidden="1">
      <c r="A43" s="41"/>
      <c r="B43" s="48" t="s">
        <v>69</v>
      </c>
      <c r="C43" s="33" t="s">
        <v>70</v>
      </c>
      <c r="D43" s="138">
        <v>0</v>
      </c>
      <c r="E43" s="35">
        <f>'[2]POLITIA LOCALA'!E41</f>
        <v>0</v>
      </c>
      <c r="F43" s="36"/>
      <c r="G43" s="36"/>
      <c r="H43" s="36"/>
      <c r="I43" s="36"/>
      <c r="J43" s="36"/>
      <c r="K43" s="36"/>
      <c r="L43" s="36"/>
    </row>
    <row r="44" spans="1:12" ht="15.75" hidden="1">
      <c r="A44" s="49"/>
      <c r="B44" s="42" t="s">
        <v>71</v>
      </c>
      <c r="C44" s="33" t="s">
        <v>72</v>
      </c>
      <c r="D44" s="139">
        <v>0</v>
      </c>
      <c r="E44" s="35">
        <f>'[2]POLITIA LOCALA'!E42</f>
        <v>0</v>
      </c>
      <c r="F44" s="36">
        <f>'[2]POLITIA LOCALA'!F42</f>
        <v>0</v>
      </c>
      <c r="G44" s="36">
        <f>'[2]POLITIA LOCALA'!G42</f>
        <v>0</v>
      </c>
      <c r="H44" s="36">
        <f>'[2]POLITIA LOCALA'!H42</f>
        <v>0</v>
      </c>
      <c r="I44" s="36">
        <f>'[2]POLITIA LOCALA'!I42</f>
        <v>0</v>
      </c>
      <c r="J44" s="36">
        <f>'[2]POLITIA LOCALA'!J42</f>
        <v>0</v>
      </c>
      <c r="K44" s="36">
        <f>'[2]POLITIA LOCALA'!K42</f>
        <v>0</v>
      </c>
      <c r="L44" s="36">
        <f>'[2]POLITIA LOCALA'!L42</f>
        <v>0</v>
      </c>
    </row>
    <row r="45" spans="1:12" ht="15.75" hidden="1">
      <c r="A45" s="49"/>
      <c r="B45" s="42" t="s">
        <v>73</v>
      </c>
      <c r="C45" s="33" t="s">
        <v>74</v>
      </c>
      <c r="D45" s="138">
        <v>0</v>
      </c>
      <c r="E45" s="35">
        <f>'[2]POLITIA LOCALA'!E43</f>
        <v>0</v>
      </c>
      <c r="F45" s="36">
        <f>'[2]POLITIA LOCALA'!F43</f>
        <v>0</v>
      </c>
      <c r="G45" s="36">
        <f>'[2]POLITIA LOCALA'!G43</f>
        <v>0</v>
      </c>
      <c r="H45" s="36">
        <f>'[2]POLITIA LOCALA'!H43</f>
        <v>0</v>
      </c>
      <c r="I45" s="36">
        <f>'[2]POLITIA LOCALA'!I43</f>
        <v>0</v>
      </c>
      <c r="J45" s="36">
        <f>'[2]POLITIA LOCALA'!J43</f>
        <v>0</v>
      </c>
      <c r="K45" s="36">
        <f>'[2]POLITIA LOCALA'!K43</f>
        <v>0</v>
      </c>
      <c r="L45" s="36">
        <f>'[2]POLITIA LOCALA'!L43</f>
        <v>0</v>
      </c>
    </row>
    <row r="46" spans="1:12" ht="25.5" hidden="1">
      <c r="A46" s="49"/>
      <c r="B46" s="50" t="s">
        <v>75</v>
      </c>
      <c r="C46" s="33" t="s">
        <v>76</v>
      </c>
      <c r="D46" s="139">
        <v>0</v>
      </c>
      <c r="E46" s="35">
        <f>'[2]POLITIA LOCALA'!E44</f>
        <v>0</v>
      </c>
      <c r="F46" s="36">
        <f>'[2]POLITIA LOCALA'!F44</f>
        <v>0</v>
      </c>
      <c r="G46" s="36">
        <f>'[2]POLITIA LOCALA'!G44</f>
        <v>0</v>
      </c>
      <c r="H46" s="36">
        <f>'[2]POLITIA LOCALA'!H44</f>
        <v>0</v>
      </c>
      <c r="I46" s="36">
        <f>'[2]POLITIA LOCALA'!I44</f>
        <v>0</v>
      </c>
      <c r="J46" s="36">
        <f>'[2]POLITIA LOCALA'!J44</f>
        <v>0</v>
      </c>
      <c r="K46" s="36">
        <f>'[2]POLITIA LOCALA'!K44</f>
        <v>0</v>
      </c>
      <c r="L46" s="36">
        <f>'[2]POLITIA LOCALA'!L44</f>
        <v>0</v>
      </c>
    </row>
    <row r="47" spans="1:12" ht="25.5" hidden="1">
      <c r="A47" s="49"/>
      <c r="B47" s="50" t="s">
        <v>77</v>
      </c>
      <c r="C47" s="33" t="s">
        <v>78</v>
      </c>
      <c r="D47" s="138">
        <v>0</v>
      </c>
      <c r="E47" s="35">
        <f>'[2]POLITIA LOCALA'!E45</f>
        <v>0</v>
      </c>
      <c r="F47" s="36">
        <f>'[2]POLITIA LOCALA'!F45</f>
        <v>0</v>
      </c>
      <c r="G47" s="36">
        <f>'[2]POLITIA LOCALA'!G45</f>
        <v>0</v>
      </c>
      <c r="H47" s="36">
        <f>'[2]POLITIA LOCALA'!H45</f>
        <v>0</v>
      </c>
      <c r="I47" s="36">
        <f>'[2]POLITIA LOCALA'!I45</f>
        <v>0</v>
      </c>
      <c r="J47" s="36">
        <f>'[2]POLITIA LOCALA'!J45</f>
        <v>0</v>
      </c>
      <c r="K47" s="36">
        <f>'[2]POLITIA LOCALA'!K45</f>
        <v>0</v>
      </c>
      <c r="L47" s="36">
        <f>'[2]POLITIA LOCALA'!L45</f>
        <v>0</v>
      </c>
    </row>
    <row r="48" spans="1:12" ht="15.75" hidden="1">
      <c r="A48" s="49"/>
      <c r="B48" s="42" t="s">
        <v>79</v>
      </c>
      <c r="C48" s="33" t="s">
        <v>80</v>
      </c>
      <c r="D48" s="139">
        <v>0</v>
      </c>
      <c r="E48" s="35">
        <f>'[2]POLITIA LOCALA'!E46</f>
        <v>0</v>
      </c>
      <c r="F48" s="36">
        <f>'[2]POLITIA LOCALA'!F46</f>
        <v>0</v>
      </c>
      <c r="G48" s="36">
        <f>'[2]POLITIA LOCALA'!G46</f>
        <v>0</v>
      </c>
      <c r="H48" s="36">
        <f>'[2]POLITIA LOCALA'!H46</f>
        <v>0</v>
      </c>
      <c r="I48" s="36">
        <f>'[2]POLITIA LOCALA'!I46</f>
        <v>0</v>
      </c>
      <c r="J48" s="36">
        <f>'[2]POLITIA LOCALA'!J46</f>
        <v>0</v>
      </c>
      <c r="K48" s="36">
        <f>'[2]POLITIA LOCALA'!K46</f>
        <v>0</v>
      </c>
      <c r="L48" s="36">
        <f>'[2]POLITIA LOCALA'!L46</f>
        <v>0</v>
      </c>
    </row>
    <row r="49" spans="1:12" ht="15.75">
      <c r="A49" s="49"/>
      <c r="B49" s="142" t="s">
        <v>481</v>
      </c>
      <c r="C49" s="143" t="s">
        <v>81</v>
      </c>
      <c r="D49" s="138">
        <v>0</v>
      </c>
      <c r="E49" s="45">
        <f>E50+E54+E55+E60+E59+E61+E62+E63+E64+E65+E66</f>
        <v>0</v>
      </c>
      <c r="F49" s="45">
        <f>[1]POL!F48</f>
        <v>180000</v>
      </c>
      <c r="G49" s="45">
        <f>[1]POL!G48</f>
        <v>180000</v>
      </c>
      <c r="H49" s="45">
        <f>[1]POL!H48</f>
        <v>176464</v>
      </c>
      <c r="I49" s="45">
        <f>[1]POL!I48</f>
        <v>176464</v>
      </c>
      <c r="J49" s="45">
        <f>[1]POL!J48</f>
        <v>176464</v>
      </c>
      <c r="K49" s="45">
        <f>[1]POL!K48</f>
        <v>0</v>
      </c>
      <c r="L49" s="45">
        <f>[1]POL!L48</f>
        <v>176949</v>
      </c>
    </row>
    <row r="50" spans="1:12" ht="15">
      <c r="A50" s="163" t="s">
        <v>82</v>
      </c>
      <c r="B50" s="163"/>
      <c r="C50" s="25" t="s">
        <v>83</v>
      </c>
      <c r="D50" s="140">
        <v>0</v>
      </c>
      <c r="E50" s="51">
        <f t="shared" ref="E50:L50" si="8">E51+E62+E63+E66+E71+E75+E78+E79+E80+E81+E82+E83+E84+E85+E86+E87+E88+E89+E90+E91+E92+E96+E97+E98</f>
        <v>0</v>
      </c>
      <c r="F50" s="51">
        <f t="shared" si="8"/>
        <v>678000</v>
      </c>
      <c r="G50" s="51">
        <f t="shared" si="8"/>
        <v>792000</v>
      </c>
      <c r="H50" s="51">
        <f t="shared" si="8"/>
        <v>680002</v>
      </c>
      <c r="I50" s="51">
        <f t="shared" si="8"/>
        <v>680002</v>
      </c>
      <c r="J50" s="51">
        <f t="shared" si="8"/>
        <v>680002</v>
      </c>
      <c r="K50" s="51">
        <f t="shared" si="8"/>
        <v>0</v>
      </c>
      <c r="L50" s="51">
        <f t="shared" si="8"/>
        <v>750393</v>
      </c>
    </row>
    <row r="51" spans="1:12" ht="15.75">
      <c r="A51" s="52" t="s">
        <v>84</v>
      </c>
      <c r="B51" s="43"/>
      <c r="C51" s="28" t="s">
        <v>85</v>
      </c>
      <c r="D51" s="141">
        <v>0</v>
      </c>
      <c r="E51" s="44">
        <f>E52+E53+E54+E55+E56+E57+E59+E58+E60+E61</f>
        <v>0</v>
      </c>
      <c r="F51" s="44">
        <f t="shared" ref="F51:K51" si="9">F52+F53+F54+F55+F56+F57+F58+F59+F60+F61</f>
        <v>476800</v>
      </c>
      <c r="G51" s="44">
        <f t="shared" si="9"/>
        <v>534800</v>
      </c>
      <c r="H51" s="44">
        <f t="shared" si="9"/>
        <v>453703</v>
      </c>
      <c r="I51" s="44">
        <f t="shared" si="9"/>
        <v>453703</v>
      </c>
      <c r="J51" s="44">
        <f t="shared" si="9"/>
        <v>453703</v>
      </c>
      <c r="K51" s="44">
        <f t="shared" si="9"/>
        <v>0</v>
      </c>
      <c r="L51" s="44">
        <f>L52+L53+L54+L55+L56+L57+L58+L59+L60+L61</f>
        <v>487032</v>
      </c>
    </row>
    <row r="52" spans="1:12" ht="15.75">
      <c r="A52" s="49"/>
      <c r="B52" s="42" t="s">
        <v>86</v>
      </c>
      <c r="C52" s="33" t="s">
        <v>87</v>
      </c>
      <c r="D52" s="139">
        <v>0</v>
      </c>
      <c r="E52" s="45">
        <f>'[2]POLITIA LOCALA'!E50+[2]ISU!E50+'[2]61 ALTE'!E51</f>
        <v>0</v>
      </c>
      <c r="F52" s="45">
        <f>[1]POL!F51+'[1]S.S.U.'!F51</f>
        <v>10000</v>
      </c>
      <c r="G52" s="45">
        <f>[1]POL!G51+'[1]S.S.U.'!G51</f>
        <v>17000</v>
      </c>
      <c r="H52" s="45">
        <f>[1]POL!H51+'[1]S.S.U.'!H51</f>
        <v>15250</v>
      </c>
      <c r="I52" s="45">
        <f>[1]POL!I51+'[1]S.S.U.'!I51</f>
        <v>15250</v>
      </c>
      <c r="J52" s="45">
        <f>[1]POL!J51+'[1]S.S.U.'!J51</f>
        <v>15250</v>
      </c>
      <c r="K52" s="45">
        <f>[1]POL!K51+'[1]S.S.U.'!K51</f>
        <v>0</v>
      </c>
      <c r="L52" s="45">
        <f>[1]POL!L51+'[1]S.S.U.'!L51</f>
        <v>15153</v>
      </c>
    </row>
    <row r="53" spans="1:12" ht="15.75">
      <c r="A53" s="49"/>
      <c r="B53" s="42" t="s">
        <v>88</v>
      </c>
      <c r="C53" s="33" t="s">
        <v>89</v>
      </c>
      <c r="D53" s="138">
        <v>0</v>
      </c>
      <c r="E53" s="45">
        <f>'[2]POLITIA LOCALA'!E51+[2]ISU!E51+'[2]61 ALTE'!E52</f>
        <v>0</v>
      </c>
      <c r="F53" s="45">
        <f>[1]POL!F52+'[1]S.S.U.'!F52</f>
        <v>1500</v>
      </c>
      <c r="G53" s="45">
        <f>[1]POL!G52+'[1]S.S.U.'!G52</f>
        <v>5500</v>
      </c>
      <c r="H53" s="45">
        <f>[1]POL!H52+'[1]S.S.U.'!H52</f>
        <v>3133</v>
      </c>
      <c r="I53" s="45">
        <f>[1]POL!I52+'[1]S.S.U.'!I52</f>
        <v>3133</v>
      </c>
      <c r="J53" s="45">
        <f>[1]POL!J52+'[1]S.S.U.'!J52</f>
        <v>3133</v>
      </c>
      <c r="K53" s="45">
        <f>[1]POL!K52+'[1]S.S.U.'!K52</f>
        <v>0</v>
      </c>
      <c r="L53" s="45">
        <f>[1]POL!L52+'[1]S.S.U.'!L52</f>
        <v>2871</v>
      </c>
    </row>
    <row r="54" spans="1:12" ht="15.75">
      <c r="A54" s="49"/>
      <c r="B54" s="42" t="s">
        <v>90</v>
      </c>
      <c r="C54" s="33" t="s">
        <v>91</v>
      </c>
      <c r="D54" s="139">
        <v>0</v>
      </c>
      <c r="E54" s="45">
        <f>'[2]POLITIA LOCALA'!E52+[2]ISU!E52+'[2]61 ALTE'!E53</f>
        <v>0</v>
      </c>
      <c r="F54" s="45">
        <f>[1]POL!F53+'[1]S.S.U.'!F53</f>
        <v>30000</v>
      </c>
      <c r="G54" s="45">
        <f>[1]POL!G53+'[1]S.S.U.'!G53</f>
        <v>38000</v>
      </c>
      <c r="H54" s="45">
        <f>[1]POL!H53+'[1]S.S.U.'!H53</f>
        <v>36043</v>
      </c>
      <c r="I54" s="45">
        <f>[1]POL!I53+'[1]S.S.U.'!I53</f>
        <v>36043</v>
      </c>
      <c r="J54" s="45">
        <f>[1]POL!J53+'[1]S.S.U.'!J53</f>
        <v>36043</v>
      </c>
      <c r="K54" s="45">
        <f>[1]POL!K53+'[1]S.S.U.'!K53</f>
        <v>0</v>
      </c>
      <c r="L54" s="45">
        <f>[1]POL!L53+'[1]S.S.U.'!L53</f>
        <v>36324</v>
      </c>
    </row>
    <row r="55" spans="1:12" ht="15.75">
      <c r="A55" s="49"/>
      <c r="B55" s="42" t="s">
        <v>92</v>
      </c>
      <c r="C55" s="33" t="s">
        <v>93</v>
      </c>
      <c r="D55" s="138">
        <v>0</v>
      </c>
      <c r="E55" s="45">
        <f>'[2]POLITIA LOCALA'!E53+[2]ISU!E53+'[2]61 ALTE'!E54</f>
        <v>0</v>
      </c>
      <c r="F55" s="45">
        <f>[1]POL!F54+'[1]S.S.U.'!F54</f>
        <v>5000</v>
      </c>
      <c r="G55" s="45">
        <f>[1]POL!G54+'[1]S.S.U.'!G54</f>
        <v>8000</v>
      </c>
      <c r="H55" s="45">
        <f>[1]POL!H54+'[1]S.S.U.'!H54</f>
        <v>3669</v>
      </c>
      <c r="I55" s="45">
        <f>[1]POL!I54+'[1]S.S.U.'!I54</f>
        <v>3669</v>
      </c>
      <c r="J55" s="45">
        <f>[1]POL!J54+'[1]S.S.U.'!J54</f>
        <v>3669</v>
      </c>
      <c r="K55" s="45">
        <f>[1]POL!K54+'[1]S.S.U.'!K54</f>
        <v>0</v>
      </c>
      <c r="L55" s="45">
        <f>[1]POL!L54+'[1]S.S.U.'!L54</f>
        <v>2880</v>
      </c>
    </row>
    <row r="56" spans="1:12" ht="15.75">
      <c r="A56" s="49"/>
      <c r="B56" s="42" t="s">
        <v>94</v>
      </c>
      <c r="C56" s="33" t="s">
        <v>95</v>
      </c>
      <c r="D56" s="139">
        <v>0</v>
      </c>
      <c r="E56" s="45">
        <f>'[2]POLITIA LOCALA'!E54+[2]ISU!E54+'[2]61 ALTE'!E55</f>
        <v>0</v>
      </c>
      <c r="F56" s="45">
        <f>[1]POL!F55+'[1]S.S.U.'!F55</f>
        <v>60000</v>
      </c>
      <c r="G56" s="45">
        <f>[1]POL!G55+'[1]S.S.U.'!G55</f>
        <v>100000</v>
      </c>
      <c r="H56" s="45">
        <f>[1]POL!H55+'[1]S.S.U.'!H55</f>
        <v>80820</v>
      </c>
      <c r="I56" s="45">
        <f>[1]POL!I55+'[1]S.S.U.'!I55</f>
        <v>80820</v>
      </c>
      <c r="J56" s="45">
        <f>[1]POL!J55+'[1]S.S.U.'!J55</f>
        <v>80820</v>
      </c>
      <c r="K56" s="45">
        <f>[1]POL!K55+'[1]S.S.U.'!K55</f>
        <v>0</v>
      </c>
      <c r="L56" s="45">
        <f>[1]POL!L55+'[1]S.S.U.'!L55</f>
        <v>115695</v>
      </c>
    </row>
    <row r="57" spans="1:12" ht="15.75">
      <c r="A57" s="49"/>
      <c r="B57" s="42" t="s">
        <v>96</v>
      </c>
      <c r="C57" s="33" t="s">
        <v>97</v>
      </c>
      <c r="D57" s="138">
        <v>0</v>
      </c>
      <c r="E57" s="45">
        <f>'[2]POLITIA LOCALA'!E55+[2]ISU!E55+'[2]61 ALTE'!E56</f>
        <v>0</v>
      </c>
      <c r="F57" s="45">
        <f>[1]POL!F56+'[1]S.S.U.'!F56</f>
        <v>20000</v>
      </c>
      <c r="G57" s="45">
        <f>[1]POL!G56+'[1]S.S.U.'!G56</f>
        <v>15000</v>
      </c>
      <c r="H57" s="45">
        <f>[1]POL!H56+'[1]S.S.U.'!H56</f>
        <v>14883</v>
      </c>
      <c r="I57" s="45">
        <f>[1]POL!I56+'[1]S.S.U.'!I56</f>
        <v>14883</v>
      </c>
      <c r="J57" s="45">
        <f>[1]POL!J56+'[1]S.S.U.'!J56</f>
        <v>14883</v>
      </c>
      <c r="K57" s="45">
        <f>[1]POL!K56+'[1]S.S.U.'!K56</f>
        <v>0</v>
      </c>
      <c r="L57" s="45">
        <f>[1]POL!L56+'[1]S.S.U.'!L56</f>
        <v>13729</v>
      </c>
    </row>
    <row r="58" spans="1:12" ht="15.75">
      <c r="A58" s="49"/>
      <c r="B58" s="42" t="s">
        <v>98</v>
      </c>
      <c r="C58" s="33" t="s">
        <v>99</v>
      </c>
      <c r="D58" s="139">
        <v>0</v>
      </c>
      <c r="E58" s="45">
        <f>'[2]POLITIA LOCALA'!E56+[2]ISU!E56+'[2]61 ALTE'!E57</f>
        <v>0</v>
      </c>
      <c r="F58" s="45">
        <f>[1]POL!F57+'[1]S.S.U.'!F57</f>
        <v>0</v>
      </c>
      <c r="G58" s="45">
        <f>[1]POL!G57+'[1]S.S.U.'!G57</f>
        <v>0</v>
      </c>
      <c r="H58" s="45">
        <f>[1]POL!H57+'[1]S.S.U.'!H57</f>
        <v>0</v>
      </c>
      <c r="I58" s="45">
        <f>[1]POL!I57+'[1]S.S.U.'!I57</f>
        <v>0</v>
      </c>
      <c r="J58" s="45">
        <f>[1]POL!J57+'[1]S.S.U.'!J57</f>
        <v>0</v>
      </c>
      <c r="K58" s="45">
        <f>[1]POL!K57+'[1]S.S.U.'!K57</f>
        <v>0</v>
      </c>
      <c r="L58" s="45">
        <f>[1]POL!L57+'[1]S.S.U.'!L57</f>
        <v>0</v>
      </c>
    </row>
    <row r="59" spans="1:12" ht="15.75">
      <c r="A59" s="49"/>
      <c r="B59" s="42" t="s">
        <v>100</v>
      </c>
      <c r="C59" s="33" t="s">
        <v>101</v>
      </c>
      <c r="D59" s="138">
        <v>0</v>
      </c>
      <c r="E59" s="45">
        <f>'[2]POLITIA LOCALA'!E57+[2]ISU!E57+'[2]61 ALTE'!E58</f>
        <v>0</v>
      </c>
      <c r="F59" s="45">
        <f>[1]POL!F58+'[1]S.S.U.'!F58</f>
        <v>30000</v>
      </c>
      <c r="G59" s="45">
        <f>[1]POL!G58+'[1]S.S.U.'!G58</f>
        <v>21500</v>
      </c>
      <c r="H59" s="45">
        <f>[1]POL!H58+'[1]S.S.U.'!H58</f>
        <v>20658</v>
      </c>
      <c r="I59" s="45">
        <f>[1]POL!I58+'[1]S.S.U.'!I58</f>
        <v>20658</v>
      </c>
      <c r="J59" s="45">
        <f>[1]POL!J58+'[1]S.S.U.'!J58</f>
        <v>20658</v>
      </c>
      <c r="K59" s="45">
        <f>[1]POL!K58+'[1]S.S.U.'!K58</f>
        <v>0</v>
      </c>
      <c r="L59" s="45">
        <f>[1]POL!L58+'[1]S.S.U.'!L58</f>
        <v>21958</v>
      </c>
    </row>
    <row r="60" spans="1:12" ht="15.75">
      <c r="A60" s="49"/>
      <c r="B60" s="53" t="s">
        <v>102</v>
      </c>
      <c r="C60" s="33" t="s">
        <v>103</v>
      </c>
      <c r="D60" s="139">
        <v>0</v>
      </c>
      <c r="E60" s="45">
        <f>'[2]POLITIA LOCALA'!E58+[2]ISU!E58+'[2]61 ALTE'!E59</f>
        <v>0</v>
      </c>
      <c r="F60" s="45">
        <f>[1]POL!F59+'[1]S.S.U.'!F59</f>
        <v>319800</v>
      </c>
      <c r="G60" s="45">
        <f>[1]POL!G59+'[1]S.S.U.'!G59</f>
        <v>326800</v>
      </c>
      <c r="H60" s="45">
        <f>[1]POL!H59+'[1]S.S.U.'!H59</f>
        <v>276960</v>
      </c>
      <c r="I60" s="45">
        <f>[1]POL!I59+'[1]S.S.U.'!I59</f>
        <v>276960</v>
      </c>
      <c r="J60" s="45">
        <f>[1]POL!J59+'[1]S.S.U.'!J59</f>
        <v>276960</v>
      </c>
      <c r="K60" s="45">
        <f>[1]POL!K59+'[1]S.S.U.'!K59</f>
        <v>0</v>
      </c>
      <c r="L60" s="45">
        <f>[1]POL!L59+'[1]S.S.U.'!L59</f>
        <v>276111</v>
      </c>
    </row>
    <row r="61" spans="1:12" ht="15.75">
      <c r="A61" s="49"/>
      <c r="B61" s="42" t="s">
        <v>104</v>
      </c>
      <c r="C61" s="33" t="s">
        <v>105</v>
      </c>
      <c r="D61" s="138">
        <v>0</v>
      </c>
      <c r="E61" s="45">
        <f>'[2]POLITIA LOCALA'!E59+[2]ISU!E59+'[2]61 ALTE'!E60</f>
        <v>0</v>
      </c>
      <c r="F61" s="45">
        <f>[1]POL!F60+'[1]S.S.U.'!F60</f>
        <v>500</v>
      </c>
      <c r="G61" s="45">
        <f>[1]POL!G60+'[1]S.S.U.'!G60</f>
        <v>3000</v>
      </c>
      <c r="H61" s="45">
        <f>[1]POL!H60+'[1]S.S.U.'!H60</f>
        <v>2287</v>
      </c>
      <c r="I61" s="45">
        <f>[1]POL!I60+'[1]S.S.U.'!I60</f>
        <v>2287</v>
      </c>
      <c r="J61" s="45">
        <f>[1]POL!J60+'[1]S.S.U.'!J60</f>
        <v>2287</v>
      </c>
      <c r="K61" s="45">
        <f>[1]POL!K60+'[1]S.S.U.'!K60</f>
        <v>0</v>
      </c>
      <c r="L61" s="45">
        <f>[1]POL!L60+'[1]S.S.U.'!L60</f>
        <v>2311</v>
      </c>
    </row>
    <row r="62" spans="1:12" ht="15.75">
      <c r="A62" s="27" t="s">
        <v>106</v>
      </c>
      <c r="B62" s="43"/>
      <c r="C62" s="28" t="s">
        <v>107</v>
      </c>
      <c r="D62" s="137">
        <v>0</v>
      </c>
      <c r="E62" s="44">
        <f>'[2]POLITIA LOCALA'!E60+[2]ISU!E60+'[2]61 ALTE'!E61</f>
        <v>0</v>
      </c>
      <c r="F62" s="44">
        <f>[1]POL!F61+'[1]S.S.U.'!F61</f>
        <v>30000</v>
      </c>
      <c r="G62" s="44">
        <f>[1]POL!G61+'[1]S.S.U.'!G61</f>
        <v>47000</v>
      </c>
      <c r="H62" s="44">
        <f>[1]POL!H61+'[1]S.S.U.'!H61</f>
        <v>42370</v>
      </c>
      <c r="I62" s="44">
        <f>[1]POL!I61+'[1]S.S.U.'!I61</f>
        <v>42370</v>
      </c>
      <c r="J62" s="44">
        <f>[1]POL!J61+'[1]S.S.U.'!J61</f>
        <v>42370</v>
      </c>
      <c r="K62" s="44">
        <f>[1]POL!K61+'[1]S.S.U.'!K61</f>
        <v>0</v>
      </c>
      <c r="L62" s="44">
        <f>[1]POL!L61+'[1]S.S.U.'!L61</f>
        <v>42369</v>
      </c>
    </row>
    <row r="63" spans="1:12" ht="15.75" hidden="1">
      <c r="A63" s="27" t="s">
        <v>108</v>
      </c>
      <c r="B63" s="54"/>
      <c r="C63" s="28" t="s">
        <v>109</v>
      </c>
      <c r="D63" s="141">
        <v>0</v>
      </c>
      <c r="E63" s="44">
        <f>'[2]POLITIA LOCALA'!E61+[2]ISU!E61+'[2]61 ALTE'!E62</f>
        <v>0</v>
      </c>
      <c r="F63" s="44">
        <f t="shared" ref="F63:L63" si="10">F64+F65</f>
        <v>0</v>
      </c>
      <c r="G63" s="44">
        <f t="shared" si="10"/>
        <v>0</v>
      </c>
      <c r="H63" s="44">
        <f t="shared" si="10"/>
        <v>0</v>
      </c>
      <c r="I63" s="44">
        <f t="shared" si="10"/>
        <v>0</v>
      </c>
      <c r="J63" s="44">
        <f t="shared" si="10"/>
        <v>0</v>
      </c>
      <c r="K63" s="44">
        <f t="shared" si="10"/>
        <v>0</v>
      </c>
      <c r="L63" s="44">
        <f t="shared" si="10"/>
        <v>0</v>
      </c>
    </row>
    <row r="64" spans="1:12" ht="15.75" hidden="1">
      <c r="A64" s="41"/>
      <c r="B64" s="53" t="s">
        <v>110</v>
      </c>
      <c r="C64" s="33" t="s">
        <v>111</v>
      </c>
      <c r="D64" s="139">
        <v>0</v>
      </c>
      <c r="E64" s="45">
        <f>'[2]POLITIA LOCALA'!E62+[2]ISU!E62+'[2]61 ALTE'!E63</f>
        <v>0</v>
      </c>
      <c r="F64" s="45">
        <f>'[2]POLITIA LOCALA'!F62+[2]ISU!F62+'[2]61 ALTE'!F63</f>
        <v>0</v>
      </c>
      <c r="G64" s="45">
        <f>'[2]POLITIA LOCALA'!G62+[2]ISU!G62+'[2]61 ALTE'!G63</f>
        <v>0</v>
      </c>
      <c r="H64" s="45">
        <f>'[2]POLITIA LOCALA'!H62+[2]ISU!H62+'[2]61 ALTE'!H63</f>
        <v>0</v>
      </c>
      <c r="I64" s="45">
        <f>'[2]POLITIA LOCALA'!I62+[2]ISU!I62+'[2]61 ALTE'!I63</f>
        <v>0</v>
      </c>
      <c r="J64" s="45">
        <f>'[2]POLITIA LOCALA'!J62+[2]ISU!J62+'[2]61 ALTE'!J63</f>
        <v>0</v>
      </c>
      <c r="K64" s="45">
        <f>'[2]POLITIA LOCALA'!K62+[2]ISU!K62+'[2]61 ALTE'!K63</f>
        <v>0</v>
      </c>
      <c r="L64" s="45">
        <f>'[2]POLITIA LOCALA'!L62+[2]ISU!L62+'[2]61 ALTE'!L63</f>
        <v>0</v>
      </c>
    </row>
    <row r="65" spans="1:12" ht="15.75" hidden="1">
      <c r="A65" s="41"/>
      <c r="B65" s="53" t="s">
        <v>112</v>
      </c>
      <c r="C65" s="33" t="s">
        <v>113</v>
      </c>
      <c r="D65" s="138">
        <v>0</v>
      </c>
      <c r="E65" s="45">
        <f>'[2]POLITIA LOCALA'!E63+[2]ISU!E63+'[2]61 ALTE'!E64</f>
        <v>0</v>
      </c>
      <c r="F65" s="45">
        <f>'[2]POLITIA LOCALA'!F63+[2]ISU!F63+'[2]61 ALTE'!F64</f>
        <v>0</v>
      </c>
      <c r="G65" s="45">
        <f>'[2]POLITIA LOCALA'!G63+[2]ISU!G63+'[2]61 ALTE'!G64</f>
        <v>0</v>
      </c>
      <c r="H65" s="45">
        <f>'[2]POLITIA LOCALA'!H63+[2]ISU!H63+'[2]61 ALTE'!H64</f>
        <v>0</v>
      </c>
      <c r="I65" s="45">
        <f>'[2]POLITIA LOCALA'!I63+[2]ISU!I63+'[2]61 ALTE'!I64</f>
        <v>0</v>
      </c>
      <c r="J65" s="45">
        <f>'[2]POLITIA LOCALA'!J63+[2]ISU!J63+'[2]61 ALTE'!J64</f>
        <v>0</v>
      </c>
      <c r="K65" s="45">
        <f>'[2]POLITIA LOCALA'!K63+[2]ISU!K63+'[2]61 ALTE'!K64</f>
        <v>0</v>
      </c>
      <c r="L65" s="45">
        <f>'[2]POLITIA LOCALA'!L63+[2]ISU!L63+'[2]61 ALTE'!L64</f>
        <v>0</v>
      </c>
    </row>
    <row r="66" spans="1:12" ht="15.75" hidden="1">
      <c r="A66" s="27" t="s">
        <v>114</v>
      </c>
      <c r="B66" s="54"/>
      <c r="C66" s="28" t="s">
        <v>115</v>
      </c>
      <c r="D66" s="137">
        <v>0</v>
      </c>
      <c r="E66" s="44">
        <f>'[2]POLITIA LOCALA'!E64+[2]ISU!E64+'[2]61 ALTE'!E65</f>
        <v>0</v>
      </c>
      <c r="F66" s="44">
        <f>F67+F68+F69+F70</f>
        <v>0</v>
      </c>
      <c r="G66" s="44">
        <f t="shared" ref="G66:L66" si="11">G67+G68+G69+G70</f>
        <v>0</v>
      </c>
      <c r="H66" s="44">
        <f t="shared" si="11"/>
        <v>0</v>
      </c>
      <c r="I66" s="44">
        <f t="shared" si="11"/>
        <v>0</v>
      </c>
      <c r="J66" s="44">
        <f t="shared" si="11"/>
        <v>0</v>
      </c>
      <c r="K66" s="44">
        <f t="shared" si="11"/>
        <v>0</v>
      </c>
      <c r="L66" s="44">
        <f t="shared" si="11"/>
        <v>0</v>
      </c>
    </row>
    <row r="67" spans="1:12" ht="15.75" hidden="1">
      <c r="A67" s="49"/>
      <c r="B67" s="42" t="s">
        <v>116</v>
      </c>
      <c r="C67" s="33" t="s">
        <v>117</v>
      </c>
      <c r="D67" s="138">
        <v>0</v>
      </c>
      <c r="E67" s="45">
        <f>'[2]POLITIA LOCALA'!E65+[2]ISU!E65+'[2]61 ALTE'!E66</f>
        <v>0</v>
      </c>
      <c r="F67" s="45">
        <f>[1]POL!F66+'[1]S.S.U.'!F92</f>
        <v>0</v>
      </c>
      <c r="G67" s="45">
        <f>[1]POL!G66+'[1]S.S.U.'!G92</f>
        <v>0</v>
      </c>
      <c r="H67" s="45">
        <f>[1]POL!H66+'[1]S.S.U.'!H92</f>
        <v>0</v>
      </c>
      <c r="I67" s="45">
        <f>[1]POL!I66+'[1]S.S.U.'!I92</f>
        <v>0</v>
      </c>
      <c r="J67" s="45">
        <f>[1]POL!J66+'[1]S.S.U.'!J92</f>
        <v>0</v>
      </c>
      <c r="K67" s="45">
        <f>[1]POL!K66+'[1]S.S.U.'!K92</f>
        <v>0</v>
      </c>
      <c r="L67" s="45">
        <f>[1]POL!L66+'[1]S.S.U.'!L92</f>
        <v>0</v>
      </c>
    </row>
    <row r="68" spans="1:12" ht="15.75" hidden="1">
      <c r="A68" s="49"/>
      <c r="B68" s="42" t="s">
        <v>118</v>
      </c>
      <c r="C68" s="33" t="s">
        <v>119</v>
      </c>
      <c r="D68" s="139">
        <v>0</v>
      </c>
      <c r="E68" s="45">
        <f>'[2]POLITIA LOCALA'!E66+[2]ISU!E66+'[2]61 ALTE'!E67</f>
        <v>0</v>
      </c>
      <c r="F68" s="45">
        <f>[1]POL!F67+'[1]S.S.U.'!F67</f>
        <v>0</v>
      </c>
      <c r="G68" s="45">
        <f>[1]POL!G67+'[1]S.S.U.'!G67</f>
        <v>0</v>
      </c>
      <c r="H68" s="45">
        <f>[1]POL!H67+'[1]S.S.U.'!H67</f>
        <v>0</v>
      </c>
      <c r="I68" s="45">
        <f>[1]POL!I67+'[1]S.S.U.'!I67</f>
        <v>0</v>
      </c>
      <c r="J68" s="45">
        <f>[1]POL!J67+'[1]S.S.U.'!J67</f>
        <v>0</v>
      </c>
      <c r="K68" s="45">
        <f>[1]POL!K67+'[1]S.S.U.'!K67</f>
        <v>0</v>
      </c>
      <c r="L68" s="45">
        <f>[1]POL!L67+'[1]S.S.U.'!L67</f>
        <v>0</v>
      </c>
    </row>
    <row r="69" spans="1:12" ht="15.75" hidden="1">
      <c r="A69" s="49"/>
      <c r="B69" s="42" t="s">
        <v>120</v>
      </c>
      <c r="C69" s="33" t="s">
        <v>121</v>
      </c>
      <c r="D69" s="138">
        <v>0</v>
      </c>
      <c r="E69" s="45">
        <f>'[2]POLITIA LOCALA'!E67+[2]ISU!E67+'[2]61 ALTE'!E68</f>
        <v>0</v>
      </c>
      <c r="F69" s="45">
        <f>[1]POL!F68+'[1]S.S.U.'!F94</f>
        <v>0</v>
      </c>
      <c r="G69" s="45">
        <f>[1]POL!G68+'[1]S.S.U.'!G94</f>
        <v>0</v>
      </c>
      <c r="H69" s="45">
        <f>[1]POL!H68+'[1]S.S.U.'!H94</f>
        <v>0</v>
      </c>
      <c r="I69" s="45">
        <f>[1]POL!I68+'[1]S.S.U.'!I94</f>
        <v>0</v>
      </c>
      <c r="J69" s="45">
        <f>[1]POL!J68+'[1]S.S.U.'!J94</f>
        <v>0</v>
      </c>
      <c r="K69" s="45">
        <f>[1]POL!K68+'[1]S.S.U.'!K94</f>
        <v>0</v>
      </c>
      <c r="L69" s="45">
        <f>[1]POL!L68+'[1]S.S.U.'!L94</f>
        <v>0</v>
      </c>
    </row>
    <row r="70" spans="1:12" ht="15.75" hidden="1">
      <c r="A70" s="49"/>
      <c r="B70" s="42" t="s">
        <v>122</v>
      </c>
      <c r="C70" s="33" t="s">
        <v>123</v>
      </c>
      <c r="D70" s="139">
        <v>0</v>
      </c>
      <c r="E70" s="45">
        <f>'[2]POLITIA LOCALA'!E68+[2]ISU!E68+'[2]61 ALTE'!E69</f>
        <v>0</v>
      </c>
      <c r="F70" s="45">
        <f>[1]POL!F69+'[1]S.S.U.'!F95</f>
        <v>0</v>
      </c>
      <c r="G70" s="45">
        <f>[1]POL!G69+'[1]S.S.U.'!G95</f>
        <v>0</v>
      </c>
      <c r="H70" s="45">
        <f>[1]POL!H69+'[1]S.S.U.'!H95</f>
        <v>0</v>
      </c>
      <c r="I70" s="45">
        <f>[1]POL!I69+'[1]S.S.U.'!I95</f>
        <v>0</v>
      </c>
      <c r="J70" s="45">
        <f>[1]POL!J69+'[1]S.S.U.'!J95</f>
        <v>0</v>
      </c>
      <c r="K70" s="45">
        <f>[1]POL!K69+'[1]S.S.U.'!K95</f>
        <v>0</v>
      </c>
      <c r="L70" s="45">
        <f>[1]POL!L69+'[1]S.S.U.'!L95</f>
        <v>0</v>
      </c>
    </row>
    <row r="71" spans="1:12" ht="15.75">
      <c r="A71" s="55" t="s">
        <v>124</v>
      </c>
      <c r="B71" s="54"/>
      <c r="C71" s="28" t="s">
        <v>125</v>
      </c>
      <c r="D71" s="141">
        <v>0</v>
      </c>
      <c r="E71" s="44">
        <f>'[2]POLITIA LOCALA'!E69+[2]ISU!E69+'[2]61 ALTE'!E70</f>
        <v>0</v>
      </c>
      <c r="F71" s="44">
        <f t="shared" ref="F71:K71" si="12">F72+F73+F74</f>
        <v>105000</v>
      </c>
      <c r="G71" s="44">
        <f t="shared" si="12"/>
        <v>141500</v>
      </c>
      <c r="H71" s="44">
        <f t="shared" si="12"/>
        <v>131315</v>
      </c>
      <c r="I71" s="44">
        <f t="shared" si="12"/>
        <v>131315</v>
      </c>
      <c r="J71" s="44">
        <f t="shared" si="12"/>
        <v>131315</v>
      </c>
      <c r="K71" s="44">
        <f t="shared" si="12"/>
        <v>0</v>
      </c>
      <c r="L71" s="44">
        <f>L72+L73+L74</f>
        <v>170007</v>
      </c>
    </row>
    <row r="72" spans="1:12" ht="15.75">
      <c r="A72" s="49"/>
      <c r="B72" s="42" t="s">
        <v>126</v>
      </c>
      <c r="C72" s="33" t="s">
        <v>127</v>
      </c>
      <c r="D72" s="139">
        <v>0</v>
      </c>
      <c r="E72" s="45">
        <f>'[2]POLITIA LOCALA'!E70+[2]ISU!E70+'[2]61 ALTE'!E71</f>
        <v>0</v>
      </c>
      <c r="F72" s="45">
        <f>[1]POL!F71+'[1]S.S.U.'!F71</f>
        <v>85000</v>
      </c>
      <c r="G72" s="45">
        <f>[1]POL!G71+'[1]S.S.U.'!G71</f>
        <v>89000</v>
      </c>
      <c r="H72" s="45">
        <f>[1]POL!H71+'[1]S.S.U.'!H71</f>
        <v>84857</v>
      </c>
      <c r="I72" s="45">
        <f>[1]POL!I71+'[1]S.S.U.'!I71</f>
        <v>84857</v>
      </c>
      <c r="J72" s="45">
        <f>[1]POL!J71+'[1]S.S.U.'!J71</f>
        <v>84857</v>
      </c>
      <c r="K72" s="45">
        <f>[1]POL!K71+'[1]S.S.U.'!K71</f>
        <v>0</v>
      </c>
      <c r="L72" s="45">
        <f>[1]POL!L71+'[1]S.S.U.'!L71</f>
        <v>162633</v>
      </c>
    </row>
    <row r="73" spans="1:12" ht="15.75">
      <c r="A73" s="49"/>
      <c r="B73" s="42" t="s">
        <v>128</v>
      </c>
      <c r="C73" s="33" t="s">
        <v>129</v>
      </c>
      <c r="D73" s="138">
        <v>0</v>
      </c>
      <c r="E73" s="45">
        <f>'[2]POLITIA LOCALA'!E71+[2]ISU!E71+'[2]61 ALTE'!E72</f>
        <v>0</v>
      </c>
      <c r="F73" s="45">
        <f>[1]POL!F72+'[1]S.S.U.'!F72</f>
        <v>0</v>
      </c>
      <c r="G73" s="45">
        <f>[1]POL!G72+'[1]S.S.U.'!G72</f>
        <v>0</v>
      </c>
      <c r="H73" s="45">
        <f>[1]POL!H72+'[1]S.S.U.'!H72</f>
        <v>0</v>
      </c>
      <c r="I73" s="45">
        <f>[1]POL!I72+'[1]S.S.U.'!I72</f>
        <v>0</v>
      </c>
      <c r="J73" s="45">
        <f>[1]POL!J72+'[1]S.S.U.'!J72</f>
        <v>0</v>
      </c>
      <c r="K73" s="45">
        <f>[1]POL!K72+'[1]S.S.U.'!K72</f>
        <v>0</v>
      </c>
      <c r="L73" s="45">
        <f>[1]POL!L72+'[1]S.S.U.'!L72</f>
        <v>0</v>
      </c>
    </row>
    <row r="74" spans="1:12" ht="15.75">
      <c r="A74" s="49"/>
      <c r="B74" s="42" t="s">
        <v>130</v>
      </c>
      <c r="C74" s="33" t="s">
        <v>131</v>
      </c>
      <c r="D74" s="139">
        <v>0</v>
      </c>
      <c r="E74" s="56">
        <f>'[2]POLITIA LOCALA'!E72+[2]ISU!E72+'[2]61 ALTE'!E73</f>
        <v>0</v>
      </c>
      <c r="F74" s="45">
        <f>[1]POL!F73+'[1]S.S.U.'!F73</f>
        <v>20000</v>
      </c>
      <c r="G74" s="45">
        <f>[1]POL!G73+'[1]S.S.U.'!G73</f>
        <v>52500</v>
      </c>
      <c r="H74" s="45">
        <f>[1]POL!H73+'[1]S.S.U.'!H73</f>
        <v>46458</v>
      </c>
      <c r="I74" s="45">
        <f>[1]POL!I73+'[1]S.S.U.'!I73</f>
        <v>46458</v>
      </c>
      <c r="J74" s="45">
        <f>[1]POL!J73+'[1]S.S.U.'!J73</f>
        <v>46458</v>
      </c>
      <c r="K74" s="45">
        <f>[1]POL!K73+'[1]S.S.U.'!K73</f>
        <v>0</v>
      </c>
      <c r="L74" s="45">
        <f>[1]POL!L73+'[1]S.S.U.'!L73</f>
        <v>7374</v>
      </c>
    </row>
    <row r="75" spans="1:12" ht="15.75">
      <c r="A75" s="54" t="s">
        <v>132</v>
      </c>
      <c r="B75" s="54"/>
      <c r="C75" s="28" t="s">
        <v>133</v>
      </c>
      <c r="D75" s="141">
        <v>0</v>
      </c>
      <c r="E75" s="44">
        <f>'[2]POLITIA LOCALA'!E73+[2]ISU!E73+'[2]61 ALTE'!E74</f>
        <v>0</v>
      </c>
      <c r="F75" s="44">
        <f t="shared" ref="F75:L75" si="13">F76+F77</f>
        <v>2900</v>
      </c>
      <c r="G75" s="44">
        <f t="shared" si="13"/>
        <v>12900</v>
      </c>
      <c r="H75" s="44">
        <f t="shared" si="13"/>
        <v>9577</v>
      </c>
      <c r="I75" s="44">
        <f t="shared" si="13"/>
        <v>9577</v>
      </c>
      <c r="J75" s="44">
        <f t="shared" si="13"/>
        <v>9577</v>
      </c>
      <c r="K75" s="44">
        <f t="shared" si="13"/>
        <v>0</v>
      </c>
      <c r="L75" s="44">
        <f t="shared" si="13"/>
        <v>9427</v>
      </c>
    </row>
    <row r="76" spans="1:12" ht="15.75">
      <c r="A76" s="49"/>
      <c r="B76" s="42" t="s">
        <v>134</v>
      </c>
      <c r="C76" s="33" t="s">
        <v>135</v>
      </c>
      <c r="D76" s="139">
        <v>0</v>
      </c>
      <c r="E76" s="45">
        <f>'[2]POLITIA LOCALA'!E74+[2]ISU!E74+'[2]61 ALTE'!E75</f>
        <v>0</v>
      </c>
      <c r="F76" s="45">
        <f>[1]POL!F75+'[1]S.S.U.'!F75</f>
        <v>2900</v>
      </c>
      <c r="G76" s="45">
        <f>[1]POL!G75+'[1]S.S.U.'!G75</f>
        <v>9900</v>
      </c>
      <c r="H76" s="45">
        <f>[1]POL!H75+'[1]S.S.U.'!H75</f>
        <v>7350</v>
      </c>
      <c r="I76" s="45">
        <f>[1]POL!I75+'[1]S.S.U.'!I75</f>
        <v>7350</v>
      </c>
      <c r="J76" s="45">
        <f>[1]POL!J75+'[1]S.S.U.'!J75</f>
        <v>7350</v>
      </c>
      <c r="K76" s="45">
        <f>[1]POL!K75+'[1]S.S.U.'!K75</f>
        <v>0</v>
      </c>
      <c r="L76" s="45">
        <f>[1]POL!L75+'[1]S.S.U.'!L75</f>
        <v>7200</v>
      </c>
    </row>
    <row r="77" spans="1:12" ht="15.75">
      <c r="A77" s="49"/>
      <c r="B77" s="42" t="s">
        <v>136</v>
      </c>
      <c r="C77" s="33" t="s">
        <v>137</v>
      </c>
      <c r="D77" s="138">
        <v>0</v>
      </c>
      <c r="E77" s="45">
        <f>'[2]POLITIA LOCALA'!E75+[2]ISU!E75+'[2]61 ALTE'!E76</f>
        <v>0</v>
      </c>
      <c r="F77" s="45">
        <f>[1]POL!F76+'[1]S.S.U.'!F76</f>
        <v>0</v>
      </c>
      <c r="G77" s="45">
        <f>[1]POL!G76+'[1]S.S.U.'!G76</f>
        <v>3000</v>
      </c>
      <c r="H77" s="45">
        <f>[1]POL!H76+'[1]S.S.U.'!H76</f>
        <v>2227</v>
      </c>
      <c r="I77" s="45">
        <f>[1]POL!I76+'[1]S.S.U.'!I76</f>
        <v>2227</v>
      </c>
      <c r="J77" s="45">
        <f>[1]POL!J76+'[1]S.S.U.'!J76</f>
        <v>2227</v>
      </c>
      <c r="K77" s="45">
        <f>[1]POL!K76+'[1]S.S.U.'!K76</f>
        <v>0</v>
      </c>
      <c r="L77" s="45">
        <f>[1]POL!L76+'[1]S.S.U.'!L76</f>
        <v>2227</v>
      </c>
    </row>
    <row r="78" spans="1:12" ht="15.75">
      <c r="A78" s="164" t="s">
        <v>138</v>
      </c>
      <c r="B78" s="164"/>
      <c r="C78" s="28" t="s">
        <v>139</v>
      </c>
      <c r="D78" s="137">
        <v>0</v>
      </c>
      <c r="E78" s="44">
        <f>'[2]POLITIA LOCALA'!E76+[2]ISU!E76+'[2]61 ALTE'!E77</f>
        <v>0</v>
      </c>
      <c r="F78" s="44">
        <f>'[2]POLITIA LOCALA'!F76+[2]ISU!F76+'[2]61 ALTE'!F77</f>
        <v>0</v>
      </c>
      <c r="G78" s="44">
        <f>'[2]POLITIA LOCALA'!G76+[2]ISU!G76+'[2]61 ALTE'!G77</f>
        <v>0</v>
      </c>
      <c r="H78" s="44">
        <f>'[2]POLITIA LOCALA'!H76+[2]ISU!H76+'[2]61 ALTE'!H77</f>
        <v>0</v>
      </c>
      <c r="I78" s="44">
        <f>'[2]POLITIA LOCALA'!I76+[2]ISU!I76+'[2]61 ALTE'!I77</f>
        <v>0</v>
      </c>
      <c r="J78" s="44">
        <f>'[2]POLITIA LOCALA'!J76+[2]ISU!J76+'[2]61 ALTE'!J77</f>
        <v>0</v>
      </c>
      <c r="K78" s="44">
        <f>'[2]POLITIA LOCALA'!K76+[2]ISU!K76+'[2]61 ALTE'!K77</f>
        <v>0</v>
      </c>
      <c r="L78" s="44">
        <f>'[2]POLITIA LOCALA'!L76+[2]ISU!L76+'[2]61 ALTE'!L77</f>
        <v>0</v>
      </c>
    </row>
    <row r="79" spans="1:12" ht="15.75">
      <c r="A79" s="164" t="s">
        <v>140</v>
      </c>
      <c r="B79" s="164"/>
      <c r="C79" s="28" t="s">
        <v>141</v>
      </c>
      <c r="D79" s="141">
        <v>0</v>
      </c>
      <c r="E79" s="44">
        <f>'[2]POLITIA LOCALA'!E77+[2]ISU!E77+'[2]61 ALTE'!E78</f>
        <v>0</v>
      </c>
      <c r="F79" s="44">
        <f>'[2]POLITIA LOCALA'!F77+[2]ISU!F77+'[2]61 ALTE'!F78</f>
        <v>0</v>
      </c>
      <c r="G79" s="44">
        <f>'[2]POLITIA LOCALA'!G77+[2]ISU!G77+'[2]61 ALTE'!G78</f>
        <v>0</v>
      </c>
      <c r="H79" s="44">
        <f>'[2]POLITIA LOCALA'!H77+[2]ISU!H77+'[2]61 ALTE'!H78</f>
        <v>0</v>
      </c>
      <c r="I79" s="44">
        <f>'[2]POLITIA LOCALA'!I77+[2]ISU!I77+'[2]61 ALTE'!I78</f>
        <v>0</v>
      </c>
      <c r="J79" s="44">
        <f>'[2]POLITIA LOCALA'!J77+[2]ISU!J77+'[2]61 ALTE'!J78</f>
        <v>0</v>
      </c>
      <c r="K79" s="44">
        <f>'[2]POLITIA LOCALA'!K77+[2]ISU!K77+'[2]61 ALTE'!K78</f>
        <v>0</v>
      </c>
      <c r="L79" s="44">
        <f>'[2]POLITIA LOCALA'!L77+[2]ISU!L77+'[2]61 ALTE'!L78</f>
        <v>0</v>
      </c>
    </row>
    <row r="80" spans="1:12" ht="15.75">
      <c r="A80" s="27" t="s">
        <v>142</v>
      </c>
      <c r="B80" s="54"/>
      <c r="C80" s="28" t="s">
        <v>143</v>
      </c>
      <c r="D80" s="137">
        <v>0</v>
      </c>
      <c r="E80" s="44">
        <f>'[2]POLITIA LOCALA'!E78+[2]ISU!E78+'[2]61 ALTE'!E79</f>
        <v>0</v>
      </c>
      <c r="F80" s="44">
        <f>[1]POL!F79+'[1]S.S.U.'!F79</f>
        <v>200</v>
      </c>
      <c r="G80" s="44">
        <f>[1]POL!G79+'[1]S.S.U.'!G79</f>
        <v>200</v>
      </c>
      <c r="H80" s="44">
        <f>[1]POL!H79+'[1]S.S.U.'!H79</f>
        <v>0</v>
      </c>
      <c r="I80" s="44">
        <f>[1]POL!I79+'[1]S.S.U.'!I79</f>
        <v>0</v>
      </c>
      <c r="J80" s="44">
        <f>[1]POL!J79+'[1]S.S.U.'!J79</f>
        <v>0</v>
      </c>
      <c r="K80" s="44">
        <f>[1]POL!K79+'[1]S.S.U.'!K79</f>
        <v>0</v>
      </c>
      <c r="L80" s="44">
        <f>[1]POL!L79+'[1]S.S.U.'!L79</f>
        <v>0</v>
      </c>
    </row>
    <row r="81" spans="1:12" ht="15.75">
      <c r="A81" s="27" t="s">
        <v>144</v>
      </c>
      <c r="B81" s="54"/>
      <c r="C81" s="28" t="s">
        <v>145</v>
      </c>
      <c r="D81" s="141">
        <v>0</v>
      </c>
      <c r="E81" s="44">
        <f>'[2]POLITIA LOCALA'!E79+[2]ISU!E79+'[2]61 ALTE'!E80</f>
        <v>0</v>
      </c>
      <c r="F81" s="44">
        <f>[1]POL!F80+'[1]S.S.U.'!F80</f>
        <v>0</v>
      </c>
      <c r="G81" s="44">
        <f>[1]POL!G80+'[1]S.S.U.'!G80</f>
        <v>0</v>
      </c>
      <c r="H81" s="44">
        <f>[1]POL!H80+'[1]S.S.U.'!H80</f>
        <v>0</v>
      </c>
      <c r="I81" s="44">
        <f>[1]POL!I80+'[1]S.S.U.'!I80</f>
        <v>0</v>
      </c>
      <c r="J81" s="44">
        <f>[1]POL!J80+'[1]S.S.U.'!J80</f>
        <v>0</v>
      </c>
      <c r="K81" s="44">
        <f>[1]POL!K80+'[1]S.S.U.'!K80</f>
        <v>0</v>
      </c>
      <c r="L81" s="44">
        <f>[1]POL!L80+'[1]S.S.U.'!L80</f>
        <v>0</v>
      </c>
    </row>
    <row r="82" spans="1:12" ht="15.75">
      <c r="A82" s="27" t="s">
        <v>146</v>
      </c>
      <c r="B82" s="54"/>
      <c r="C82" s="28" t="s">
        <v>147</v>
      </c>
      <c r="D82" s="137">
        <v>0</v>
      </c>
      <c r="E82" s="44">
        <f>'[2]POLITIA LOCALA'!E80+[2]ISU!E80+'[2]61 ALTE'!E81</f>
        <v>0</v>
      </c>
      <c r="F82" s="44">
        <f>[1]POL!F81+'[1]S.S.U.'!F81</f>
        <v>5000</v>
      </c>
      <c r="G82" s="44">
        <f>[1]POL!G81+'[1]S.S.U.'!G81</f>
        <v>3500</v>
      </c>
      <c r="H82" s="44">
        <f>[1]POL!H81+'[1]S.S.U.'!H81</f>
        <v>900</v>
      </c>
      <c r="I82" s="44">
        <f>[1]POL!I81+'[1]S.S.U.'!I81</f>
        <v>900</v>
      </c>
      <c r="J82" s="44">
        <f>[1]POL!J81+'[1]S.S.U.'!J81</f>
        <v>900</v>
      </c>
      <c r="K82" s="44">
        <f>[1]POL!K81+'[1]S.S.U.'!K81</f>
        <v>0</v>
      </c>
      <c r="L82" s="44">
        <f>[1]POL!L81+'[1]S.S.U.'!L81</f>
        <v>900</v>
      </c>
    </row>
    <row r="83" spans="1:12" ht="15.75">
      <c r="A83" s="27" t="s">
        <v>148</v>
      </c>
      <c r="B83" s="54"/>
      <c r="C83" s="28" t="s">
        <v>149</v>
      </c>
      <c r="D83" s="141">
        <v>0</v>
      </c>
      <c r="E83" s="44">
        <f>'[2]POLITIA LOCALA'!E81+[2]ISU!E81+'[2]61 ALTE'!E82</f>
        <v>0</v>
      </c>
      <c r="F83" s="44">
        <f>[1]POL!F82+'[1]S.S.U.'!F82</f>
        <v>30000</v>
      </c>
      <c r="G83" s="44">
        <f>[1]POL!G82+'[1]S.S.U.'!G82</f>
        <v>19000</v>
      </c>
      <c r="H83" s="44">
        <f>[1]POL!H82+'[1]S.S.U.'!H82</f>
        <v>16364</v>
      </c>
      <c r="I83" s="44">
        <f>[1]POL!I82+'[1]S.S.U.'!I82</f>
        <v>16364</v>
      </c>
      <c r="J83" s="44">
        <f>[1]POL!J82+'[1]S.S.U.'!J82</f>
        <v>16364</v>
      </c>
      <c r="K83" s="44">
        <f>[1]POL!K82+'[1]S.S.U.'!K82</f>
        <v>0</v>
      </c>
      <c r="L83" s="44">
        <f>[1]POL!L82+'[1]S.S.U.'!L82</f>
        <v>15161</v>
      </c>
    </row>
    <row r="84" spans="1:12" ht="15.75">
      <c r="A84" s="27" t="s">
        <v>150</v>
      </c>
      <c r="B84" s="54"/>
      <c r="C84" s="28" t="s">
        <v>151</v>
      </c>
      <c r="D84" s="137">
        <v>0</v>
      </c>
      <c r="E84" s="44">
        <f>'[2]POLITIA LOCALA'!E82+[2]ISU!E82+'[2]61 ALTE'!E83</f>
        <v>0</v>
      </c>
      <c r="F84" s="44">
        <f>[1]POL!F83+'[1]S.S.U.'!F83</f>
        <v>100</v>
      </c>
      <c r="G84" s="44">
        <f>[1]POL!G83+'[1]S.S.U.'!G83</f>
        <v>100</v>
      </c>
      <c r="H84" s="44">
        <f>[1]POL!H83+'[1]S.S.U.'!H83</f>
        <v>0</v>
      </c>
      <c r="I84" s="44">
        <f>[1]POL!I83+'[1]S.S.U.'!I83</f>
        <v>0</v>
      </c>
      <c r="J84" s="44">
        <f>[1]POL!J83+'[1]S.S.U.'!J83</f>
        <v>0</v>
      </c>
      <c r="K84" s="44">
        <f>[1]POL!K83+'[1]S.S.U.'!K83</f>
        <v>0</v>
      </c>
      <c r="L84" s="44">
        <f>[1]POL!L83+'[1]S.S.U.'!L83</f>
        <v>0</v>
      </c>
    </row>
    <row r="85" spans="1:12" ht="15.75" hidden="1">
      <c r="A85" s="27" t="s">
        <v>152</v>
      </c>
      <c r="B85" s="54"/>
      <c r="C85" s="28" t="s">
        <v>153</v>
      </c>
      <c r="D85" s="138">
        <v>0</v>
      </c>
      <c r="E85" s="44">
        <f>'[2]POLITIA LOCALA'!E83+[2]ISU!E83+'[2]61 ALTE'!E84</f>
        <v>0</v>
      </c>
      <c r="F85" s="44">
        <f>[1]POL!F84+'[1]S.S.U.'!F84</f>
        <v>0</v>
      </c>
      <c r="G85" s="44">
        <f>[1]POL!G84+'[1]S.S.U.'!G84</f>
        <v>0</v>
      </c>
      <c r="H85" s="44">
        <f>[1]POL!H84+'[1]S.S.U.'!H84</f>
        <v>0</v>
      </c>
      <c r="I85" s="44">
        <f>[1]POL!I84+'[1]S.S.U.'!I84</f>
        <v>0</v>
      </c>
      <c r="J85" s="44">
        <f>[1]POL!J84+'[1]S.S.U.'!J84</f>
        <v>0</v>
      </c>
      <c r="K85" s="44">
        <f>[1]POL!K84+'[1]S.S.U.'!K84</f>
        <v>0</v>
      </c>
      <c r="L85" s="44">
        <f>[1]POL!L84+'[1]S.S.U.'!L84</f>
        <v>0</v>
      </c>
    </row>
    <row r="86" spans="1:12" ht="15.75" hidden="1">
      <c r="A86" s="27" t="s">
        <v>154</v>
      </c>
      <c r="B86" s="54"/>
      <c r="C86" s="28" t="s">
        <v>155</v>
      </c>
      <c r="D86" s="139">
        <v>0</v>
      </c>
      <c r="E86" s="44">
        <f>'[2]POLITIA LOCALA'!E84+[2]ISU!E84+'[2]61 ALTE'!E85</f>
        <v>0</v>
      </c>
      <c r="F86" s="44">
        <f>[1]POL!F85+'[1]S.S.U.'!F85</f>
        <v>0</v>
      </c>
      <c r="G86" s="44">
        <f>[1]POL!G85+'[1]S.S.U.'!G85</f>
        <v>0</v>
      </c>
      <c r="H86" s="44">
        <f>[1]POL!H85+'[1]S.S.U.'!H85</f>
        <v>0</v>
      </c>
      <c r="I86" s="44">
        <f>[1]POL!I85+'[1]S.S.U.'!I85</f>
        <v>0</v>
      </c>
      <c r="J86" s="44">
        <f>[1]POL!J85+'[1]S.S.U.'!J85</f>
        <v>0</v>
      </c>
      <c r="K86" s="44">
        <f>[1]POL!K85+'[1]S.S.U.'!K85</f>
        <v>0</v>
      </c>
      <c r="L86" s="44">
        <f>[1]POL!L85+'[1]S.S.U.'!L85</f>
        <v>0</v>
      </c>
    </row>
    <row r="87" spans="1:12" ht="15.75" hidden="1">
      <c r="A87" s="177" t="s">
        <v>156</v>
      </c>
      <c r="B87" s="177"/>
      <c r="C87" s="28" t="s">
        <v>157</v>
      </c>
      <c r="D87" s="138">
        <v>0</v>
      </c>
      <c r="E87" s="44">
        <f>'[2]POLITIA LOCALA'!E85+[2]ISU!E85+'[2]61 ALTE'!E86</f>
        <v>0</v>
      </c>
      <c r="F87" s="44">
        <f>[1]POL!F86+'[1]S.S.U.'!F86</f>
        <v>0</v>
      </c>
      <c r="G87" s="44">
        <f>[1]POL!G86+'[1]S.S.U.'!G86</f>
        <v>0</v>
      </c>
      <c r="H87" s="44">
        <f>[1]POL!H86+'[1]S.S.U.'!H86</f>
        <v>0</v>
      </c>
      <c r="I87" s="44">
        <f>[1]POL!I86+'[1]S.S.U.'!I86</f>
        <v>0</v>
      </c>
      <c r="J87" s="44">
        <f>[1]POL!J86+'[1]S.S.U.'!J86</f>
        <v>0</v>
      </c>
      <c r="K87" s="44">
        <f>[1]POL!K86+'[1]S.S.U.'!K86</f>
        <v>0</v>
      </c>
      <c r="L87" s="44">
        <f>[1]POL!L86+'[1]S.S.U.'!L86</f>
        <v>0</v>
      </c>
    </row>
    <row r="88" spans="1:12" ht="15.75" hidden="1">
      <c r="A88" s="27" t="s">
        <v>158</v>
      </c>
      <c r="B88" s="54"/>
      <c r="C88" s="28" t="s">
        <v>159</v>
      </c>
      <c r="D88" s="139">
        <v>0</v>
      </c>
      <c r="E88" s="44">
        <f>'[2]POLITIA LOCALA'!E86+[2]ISU!E86+'[2]61 ALTE'!E87</f>
        <v>0</v>
      </c>
      <c r="F88" s="44">
        <f>[1]POL!F87+'[1]S.S.U.'!F87</f>
        <v>0</v>
      </c>
      <c r="G88" s="44">
        <f>[1]POL!G87+'[1]S.S.U.'!G87</f>
        <v>0</v>
      </c>
      <c r="H88" s="44">
        <f>[1]POL!H87+'[1]S.S.U.'!H87</f>
        <v>0</v>
      </c>
      <c r="I88" s="44">
        <f>[1]POL!I87+'[1]S.S.U.'!I87</f>
        <v>0</v>
      </c>
      <c r="J88" s="44">
        <f>[1]POL!J87+'[1]S.S.U.'!J87</f>
        <v>0</v>
      </c>
      <c r="K88" s="44">
        <f>[1]POL!K87+'[1]S.S.U.'!K87</f>
        <v>0</v>
      </c>
      <c r="L88" s="44">
        <f>[1]POL!L87+'[1]S.S.U.'!L87</f>
        <v>0</v>
      </c>
    </row>
    <row r="89" spans="1:12" ht="15.75" hidden="1">
      <c r="A89" s="27" t="s">
        <v>160</v>
      </c>
      <c r="B89" s="54"/>
      <c r="C89" s="28" t="s">
        <v>161</v>
      </c>
      <c r="D89" s="138">
        <v>0</v>
      </c>
      <c r="E89" s="44">
        <f>'[2]POLITIA LOCALA'!E87+[2]ISU!E87+'[2]61 ALTE'!E88</f>
        <v>0</v>
      </c>
      <c r="F89" s="44">
        <f>[1]POL!F88+'[1]S.S.U.'!F88</f>
        <v>0</v>
      </c>
      <c r="G89" s="44">
        <f>[1]POL!G88+'[1]S.S.U.'!G88</f>
        <v>0</v>
      </c>
      <c r="H89" s="44">
        <f>[1]POL!H88+'[1]S.S.U.'!H88</f>
        <v>0</v>
      </c>
      <c r="I89" s="44">
        <f>[1]POL!I88+'[1]S.S.U.'!I88</f>
        <v>0</v>
      </c>
      <c r="J89" s="44">
        <f>[1]POL!J88+'[1]S.S.U.'!J88</f>
        <v>0</v>
      </c>
      <c r="K89" s="44">
        <f>[1]POL!K88+'[1]S.S.U.'!K88</f>
        <v>0</v>
      </c>
      <c r="L89" s="44">
        <f>[1]POL!L88+'[1]S.S.U.'!L88</f>
        <v>0</v>
      </c>
    </row>
    <row r="90" spans="1:12" ht="15.75" hidden="1">
      <c r="A90" s="27" t="s">
        <v>162</v>
      </c>
      <c r="B90" s="54"/>
      <c r="C90" s="28" t="s">
        <v>163</v>
      </c>
      <c r="D90" s="139">
        <v>0</v>
      </c>
      <c r="E90" s="44">
        <f>'[2]POLITIA LOCALA'!E88+[2]ISU!E88+'[2]61 ALTE'!E89</f>
        <v>0</v>
      </c>
      <c r="F90" s="44">
        <f>[1]POL!F89+'[1]S.S.U.'!F89</f>
        <v>0</v>
      </c>
      <c r="G90" s="44">
        <f>[1]POL!G89+'[1]S.S.U.'!G89</f>
        <v>0</v>
      </c>
      <c r="H90" s="44">
        <f>[1]POL!H89+'[1]S.S.U.'!H89</f>
        <v>0</v>
      </c>
      <c r="I90" s="44">
        <f>[1]POL!I89+'[1]S.S.U.'!I89</f>
        <v>0</v>
      </c>
      <c r="J90" s="44">
        <f>[1]POL!J89+'[1]S.S.U.'!J89</f>
        <v>0</v>
      </c>
      <c r="K90" s="44">
        <f>[1]POL!K89+'[1]S.S.U.'!K89</f>
        <v>0</v>
      </c>
      <c r="L90" s="44">
        <f>[1]POL!L89+'[1]S.S.U.'!L89</f>
        <v>0</v>
      </c>
    </row>
    <row r="91" spans="1:12" ht="15.75" hidden="1">
      <c r="A91" s="27" t="s">
        <v>164</v>
      </c>
      <c r="B91" s="54"/>
      <c r="C91" s="28" t="s">
        <v>165</v>
      </c>
      <c r="D91" s="138">
        <v>0</v>
      </c>
      <c r="E91" s="44">
        <f>'[2]POLITIA LOCALA'!E89+[2]ISU!E89+'[2]61 ALTE'!E90</f>
        <v>0</v>
      </c>
      <c r="F91" s="44">
        <f>[1]POL!F90+'[1]S.S.U.'!F90</f>
        <v>0</v>
      </c>
      <c r="G91" s="44">
        <f>[1]POL!G90+'[1]S.S.U.'!G90</f>
        <v>0</v>
      </c>
      <c r="H91" s="44">
        <f>[1]POL!H90+'[1]S.S.U.'!H90</f>
        <v>0</v>
      </c>
      <c r="I91" s="44">
        <f>[1]POL!I90+'[1]S.S.U.'!I90</f>
        <v>0</v>
      </c>
      <c r="J91" s="44">
        <f>[1]POL!J90+'[1]S.S.U.'!J90</f>
        <v>0</v>
      </c>
      <c r="K91" s="44">
        <f>[1]POL!K90+'[1]S.S.U.'!K90</f>
        <v>0</v>
      </c>
      <c r="L91" s="44">
        <f>[1]POL!L90+'[1]S.S.U.'!L90</f>
        <v>0</v>
      </c>
    </row>
    <row r="92" spans="1:12" ht="15.75" hidden="1">
      <c r="A92" s="27" t="s">
        <v>166</v>
      </c>
      <c r="B92" s="54"/>
      <c r="C92" s="28" t="s">
        <v>167</v>
      </c>
      <c r="D92" s="139">
        <v>0</v>
      </c>
      <c r="E92" s="44">
        <f>'[2]POLITIA LOCALA'!E90+[2]ISU!E90+'[2]61 ALTE'!E91</f>
        <v>0</v>
      </c>
      <c r="F92" s="44">
        <f>'[2]POLITIA LOCALA'!F90+[2]ISU!F90+'[2]61 ALTE'!F91</f>
        <v>0</v>
      </c>
      <c r="G92" s="44">
        <f>'[2]POLITIA LOCALA'!G90+[2]ISU!G90+'[2]61 ALTE'!G91</f>
        <v>0</v>
      </c>
      <c r="H92" s="44">
        <f>'[2]POLITIA LOCALA'!H90+[2]ISU!H90+'[2]61 ALTE'!H91</f>
        <v>0</v>
      </c>
      <c r="I92" s="44">
        <f>'[2]POLITIA LOCALA'!I90+[2]ISU!I90+'[2]61 ALTE'!I91</f>
        <v>0</v>
      </c>
      <c r="J92" s="44">
        <f>'[2]POLITIA LOCALA'!J90+[2]ISU!J90+'[2]61 ALTE'!J91</f>
        <v>0</v>
      </c>
      <c r="K92" s="44">
        <f>'[2]POLITIA LOCALA'!K90+[2]ISU!K90+'[2]61 ALTE'!K91</f>
        <v>0</v>
      </c>
      <c r="L92" s="44">
        <f>'[2]POLITIA LOCALA'!L90+[2]ISU!L90+'[2]61 ALTE'!L91</f>
        <v>0</v>
      </c>
    </row>
    <row r="93" spans="1:12" ht="15.75" hidden="1">
      <c r="A93" s="41"/>
      <c r="B93" s="42" t="s">
        <v>168</v>
      </c>
      <c r="C93" s="33" t="s">
        <v>169</v>
      </c>
      <c r="D93" s="138">
        <v>0</v>
      </c>
      <c r="E93" s="45">
        <f>'[2]POLITIA LOCALA'!E91+[2]ISU!E91+'[2]61 ALTE'!E92</f>
        <v>0</v>
      </c>
      <c r="F93" s="44">
        <f>'[2]POLITIA LOCALA'!F91+[2]ISU!F91+'[2]61 ALTE'!F92</f>
        <v>0</v>
      </c>
      <c r="G93" s="45">
        <f>'[2]POLITIA LOCALA'!G91+[2]ISU!G91+'[2]61 ALTE'!G92</f>
        <v>0</v>
      </c>
      <c r="H93" s="45">
        <f>'[2]POLITIA LOCALA'!H91+[2]ISU!H91+'[2]61 ALTE'!H92</f>
        <v>0</v>
      </c>
      <c r="I93" s="45">
        <f>'[2]POLITIA LOCALA'!I91+[2]ISU!I91+'[2]61 ALTE'!I92</f>
        <v>0</v>
      </c>
      <c r="J93" s="45">
        <f>'[2]POLITIA LOCALA'!J91+[2]ISU!J91+'[2]61 ALTE'!J92</f>
        <v>0</v>
      </c>
      <c r="K93" s="45">
        <f>'[2]POLITIA LOCALA'!K91+[2]ISU!K91+'[2]61 ALTE'!K92</f>
        <v>0</v>
      </c>
      <c r="L93" s="45">
        <f>'[2]POLITIA LOCALA'!L91+[2]ISU!L91+'[2]61 ALTE'!L92</f>
        <v>0</v>
      </c>
    </row>
    <row r="94" spans="1:12" ht="15.75" hidden="1">
      <c r="A94" s="41"/>
      <c r="B94" s="42" t="s">
        <v>170</v>
      </c>
      <c r="C94" s="33" t="s">
        <v>171</v>
      </c>
      <c r="D94" s="139">
        <v>0</v>
      </c>
      <c r="E94" s="45">
        <f>'[2]POLITIA LOCALA'!E92+[2]ISU!E92+'[2]61 ALTE'!E93</f>
        <v>0</v>
      </c>
      <c r="F94" s="44">
        <f>'[2]POLITIA LOCALA'!F92+[2]ISU!F92+'[2]61 ALTE'!F93</f>
        <v>0</v>
      </c>
      <c r="G94" s="45">
        <f>'[2]POLITIA LOCALA'!G92+[2]ISU!G92+'[2]61 ALTE'!G93</f>
        <v>0</v>
      </c>
      <c r="H94" s="45">
        <f>'[2]POLITIA LOCALA'!H92+[2]ISU!H92+'[2]61 ALTE'!H93</f>
        <v>0</v>
      </c>
      <c r="I94" s="45">
        <f>'[2]POLITIA LOCALA'!I92+[2]ISU!I92+'[2]61 ALTE'!I93</f>
        <v>0</v>
      </c>
      <c r="J94" s="45">
        <f>'[2]POLITIA LOCALA'!J92+[2]ISU!J92+'[2]61 ALTE'!J93</f>
        <v>0</v>
      </c>
      <c r="K94" s="45">
        <f>'[2]POLITIA LOCALA'!K92+[2]ISU!K92+'[2]61 ALTE'!K93</f>
        <v>0</v>
      </c>
      <c r="L94" s="45">
        <f>'[2]POLITIA LOCALA'!L92+[2]ISU!L92+'[2]61 ALTE'!L93</f>
        <v>0</v>
      </c>
    </row>
    <row r="95" spans="1:12" ht="15.75" hidden="1">
      <c r="A95" s="41"/>
      <c r="B95" s="42" t="s">
        <v>172</v>
      </c>
      <c r="C95" s="33" t="s">
        <v>173</v>
      </c>
      <c r="D95" s="138">
        <v>0</v>
      </c>
      <c r="E95" s="45">
        <f>'[2]POLITIA LOCALA'!E93+[2]ISU!E93+'[2]61 ALTE'!E94</f>
        <v>0</v>
      </c>
      <c r="F95" s="44">
        <f>'[2]POLITIA LOCALA'!F93+[2]ISU!F93+'[2]61 ALTE'!F94</f>
        <v>0</v>
      </c>
      <c r="G95" s="45">
        <f>'[2]POLITIA LOCALA'!G93+[2]ISU!G93+'[2]61 ALTE'!G94</f>
        <v>0</v>
      </c>
      <c r="H95" s="45">
        <f>'[2]POLITIA LOCALA'!H93+[2]ISU!H93+'[2]61 ALTE'!H94</f>
        <v>0</v>
      </c>
      <c r="I95" s="45">
        <f>'[2]POLITIA LOCALA'!I93+[2]ISU!I93+'[2]61 ALTE'!I94</f>
        <v>0</v>
      </c>
      <c r="J95" s="45">
        <f>'[2]POLITIA LOCALA'!J93+[2]ISU!J93+'[2]61 ALTE'!J94</f>
        <v>0</v>
      </c>
      <c r="K95" s="45">
        <f>'[2]POLITIA LOCALA'!K93+[2]ISU!K93+'[2]61 ALTE'!K94</f>
        <v>0</v>
      </c>
      <c r="L95" s="45">
        <f>'[2]POLITIA LOCALA'!L93+[2]ISU!L93+'[2]61 ALTE'!L94</f>
        <v>0</v>
      </c>
    </row>
    <row r="96" spans="1:12" ht="15.75">
      <c r="A96" s="177" t="s">
        <v>174</v>
      </c>
      <c r="B96" s="177"/>
      <c r="C96" s="28" t="s">
        <v>175</v>
      </c>
      <c r="D96" s="137">
        <v>0</v>
      </c>
      <c r="E96" s="44">
        <f>'[2]POLITIA LOCALA'!E94+[2]ISU!E94+'[2]61 ALTE'!E95</f>
        <v>0</v>
      </c>
      <c r="F96" s="44">
        <f>[1]POL!F95+'[1]S.S.U.'!F95</f>
        <v>10800</v>
      </c>
      <c r="G96" s="44">
        <f>[1]POL!G95+'[1]S.S.U.'!G95</f>
        <v>2800</v>
      </c>
      <c r="H96" s="44">
        <f>[1]POL!H95+'[1]S.S.U.'!H95</f>
        <v>2226</v>
      </c>
      <c r="I96" s="44">
        <f>[1]POL!I95+'[1]S.S.U.'!I95</f>
        <v>2226</v>
      </c>
      <c r="J96" s="44">
        <f>[1]POL!J95+'[1]S.S.U.'!J95</f>
        <v>2226</v>
      </c>
      <c r="K96" s="44">
        <f>[1]POL!K95+'[1]S.S.U.'!K95</f>
        <v>0</v>
      </c>
      <c r="L96" s="44">
        <f>[1]POL!L95+'[1]S.S.U.'!L95</f>
        <v>2406</v>
      </c>
    </row>
    <row r="97" spans="1:12" ht="15.75">
      <c r="A97" s="27" t="s">
        <v>176</v>
      </c>
      <c r="B97" s="27"/>
      <c r="C97" s="28" t="s">
        <v>177</v>
      </c>
      <c r="D97" s="141">
        <v>0</v>
      </c>
      <c r="E97" s="44">
        <f>'[2]POLITIA LOCALA'!E95+[2]ISU!E95+'[2]61 ALTE'!E96</f>
        <v>0</v>
      </c>
      <c r="F97" s="44">
        <f>[1]POL!F96+'[1]S.S.U.'!F96</f>
        <v>0</v>
      </c>
      <c r="G97" s="44">
        <f>[1]POL!G96+'[1]S.S.U.'!G96</f>
        <v>0</v>
      </c>
      <c r="H97" s="44">
        <f>[1]POL!H96+'[1]S.S.U.'!H96</f>
        <v>0</v>
      </c>
      <c r="I97" s="44">
        <f>[1]POL!I96+'[1]S.S.U.'!I96</f>
        <v>0</v>
      </c>
      <c r="J97" s="44">
        <f>[1]POL!J96+'[1]S.S.U.'!J96</f>
        <v>0</v>
      </c>
      <c r="K97" s="44">
        <f>[1]POL!K96+'[1]S.S.U.'!K96</f>
        <v>0</v>
      </c>
      <c r="L97" s="44">
        <f>[1]POL!L96+'[1]S.S.U.'!L96</f>
        <v>0</v>
      </c>
    </row>
    <row r="98" spans="1:12" ht="15.75">
      <c r="A98" s="27" t="s">
        <v>178</v>
      </c>
      <c r="B98" s="54"/>
      <c r="C98" s="28" t="s">
        <v>179</v>
      </c>
      <c r="D98" s="137">
        <v>0</v>
      </c>
      <c r="E98" s="44">
        <f>'[2]POLITIA LOCALA'!E96+[2]ISU!E96+'[2]61 ALTE'!E97</f>
        <v>0</v>
      </c>
      <c r="F98" s="44">
        <f t="shared" ref="F98:L98" si="14">F99+F100+F101+F102+F103+F104+F105+F106+F107</f>
        <v>17200</v>
      </c>
      <c r="G98" s="44">
        <f t="shared" si="14"/>
        <v>30200</v>
      </c>
      <c r="H98" s="44">
        <f t="shared" si="14"/>
        <v>23547</v>
      </c>
      <c r="I98" s="44">
        <f t="shared" si="14"/>
        <v>23547</v>
      </c>
      <c r="J98" s="44">
        <f t="shared" si="14"/>
        <v>23547</v>
      </c>
      <c r="K98" s="44">
        <f t="shared" si="14"/>
        <v>0</v>
      </c>
      <c r="L98" s="44">
        <f t="shared" si="14"/>
        <v>23091</v>
      </c>
    </row>
    <row r="99" spans="1:12" ht="15.75">
      <c r="A99" s="41"/>
      <c r="B99" s="42" t="s">
        <v>180</v>
      </c>
      <c r="C99" s="33" t="s">
        <v>181</v>
      </c>
      <c r="D99" s="138">
        <v>0</v>
      </c>
      <c r="E99" s="45">
        <f>'[2]POLITIA LOCALA'!E97+[2]ISU!E97+'[2]61 ALTE'!E98</f>
        <v>0</v>
      </c>
      <c r="F99" s="45">
        <f>[1]POL!F98+'[1]S.S.U.'!F98</f>
        <v>1100</v>
      </c>
      <c r="G99" s="45">
        <f>[1]POL!G98+'[1]S.S.U.'!G98</f>
        <v>1100</v>
      </c>
      <c r="H99" s="45">
        <f>[1]POL!H98+'[1]S.S.U.'!H98</f>
        <v>0</v>
      </c>
      <c r="I99" s="45">
        <f>[1]POL!I98+'[1]S.S.U.'!I98</f>
        <v>0</v>
      </c>
      <c r="J99" s="45">
        <f>[1]POL!J98+'[1]S.S.U.'!J98</f>
        <v>0</v>
      </c>
      <c r="K99" s="45">
        <f>[1]POL!K98+'[1]S.S.U.'!K98</f>
        <v>0</v>
      </c>
      <c r="L99" s="45">
        <f>[1]POL!L98+'[1]S.S.U.'!L98</f>
        <v>0</v>
      </c>
    </row>
    <row r="100" spans="1:12" ht="15.75">
      <c r="A100" s="49"/>
      <c r="B100" s="42" t="s">
        <v>182</v>
      </c>
      <c r="C100" s="33" t="s">
        <v>183</v>
      </c>
      <c r="D100" s="139">
        <v>0</v>
      </c>
      <c r="E100" s="45">
        <f>'[2]POLITIA LOCALA'!E98+[2]ISU!E98+'[2]61 ALTE'!E99</f>
        <v>0</v>
      </c>
      <c r="F100" s="45">
        <f>[1]POL!F99+'[1]S.S.U.'!F99</f>
        <v>0</v>
      </c>
      <c r="G100" s="45">
        <f>[1]POL!G99+'[1]S.S.U.'!G99</f>
        <v>0</v>
      </c>
      <c r="H100" s="45">
        <f>[1]POL!H99+'[1]S.S.U.'!H99</f>
        <v>0</v>
      </c>
      <c r="I100" s="45">
        <f>[1]POL!I99+'[1]S.S.U.'!I99</f>
        <v>0</v>
      </c>
      <c r="J100" s="45">
        <f>[1]POL!J99+'[1]S.S.U.'!J99</f>
        <v>0</v>
      </c>
      <c r="K100" s="45">
        <f>[1]POL!K99+'[1]S.S.U.'!K99</f>
        <v>0</v>
      </c>
      <c r="L100" s="45">
        <f>[1]POL!L99+'[1]S.S.U.'!L99</f>
        <v>0</v>
      </c>
    </row>
    <row r="101" spans="1:12" ht="15.75">
      <c r="A101" s="49"/>
      <c r="B101" s="42" t="s">
        <v>184</v>
      </c>
      <c r="C101" s="33" t="s">
        <v>185</v>
      </c>
      <c r="D101" s="138">
        <v>0</v>
      </c>
      <c r="E101" s="45">
        <f>'[2]POLITIA LOCALA'!E99+[2]ISU!E99+'[2]61 ALTE'!E100</f>
        <v>0</v>
      </c>
      <c r="F101" s="45">
        <f>[1]POL!F100+'[1]S.S.U.'!F100</f>
        <v>8400</v>
      </c>
      <c r="G101" s="45">
        <f>[1]POL!G100+'[1]S.S.U.'!G100</f>
        <v>19400</v>
      </c>
      <c r="H101" s="45">
        <f>[1]POL!H100+'[1]S.S.U.'!H100</f>
        <v>16148</v>
      </c>
      <c r="I101" s="45">
        <f>[1]POL!I100+'[1]S.S.U.'!I100</f>
        <v>16148</v>
      </c>
      <c r="J101" s="45">
        <f>[1]POL!J100+'[1]S.S.U.'!J100</f>
        <v>16148</v>
      </c>
      <c r="K101" s="45">
        <f>[1]POL!K100+'[1]S.S.U.'!K100</f>
        <v>0</v>
      </c>
      <c r="L101" s="45">
        <f>[1]POL!L100+'[1]S.S.U.'!L100</f>
        <v>16148</v>
      </c>
    </row>
    <row r="102" spans="1:12" ht="15.75">
      <c r="A102" s="49"/>
      <c r="B102" s="42" t="s">
        <v>186</v>
      </c>
      <c r="C102" s="33" t="s">
        <v>187</v>
      </c>
      <c r="D102" s="139">
        <v>0</v>
      </c>
      <c r="E102" s="45">
        <f>'[2]POLITIA LOCALA'!E100+[2]ISU!E100+'[2]61 ALTE'!E101</f>
        <v>0</v>
      </c>
      <c r="F102" s="45">
        <f>[1]POL!F101+'[1]S.S.U.'!F101</f>
        <v>0</v>
      </c>
      <c r="G102" s="45">
        <f>[1]POL!G101+'[1]S.S.U.'!G101</f>
        <v>0</v>
      </c>
      <c r="H102" s="45">
        <f>[1]POL!H101+'[1]S.S.U.'!H101</f>
        <v>0</v>
      </c>
      <c r="I102" s="45">
        <f>[1]POL!I101+'[1]S.S.U.'!I101</f>
        <v>0</v>
      </c>
      <c r="J102" s="45">
        <f>[1]POL!J101+'[1]S.S.U.'!J101</f>
        <v>0</v>
      </c>
      <c r="K102" s="45">
        <f>[1]POL!K101+'[1]S.S.U.'!K101</f>
        <v>0</v>
      </c>
      <c r="L102" s="45">
        <f>[1]POL!L101+'[1]S.S.U.'!L101</f>
        <v>0</v>
      </c>
    </row>
    <row r="103" spans="1:12" ht="15.75">
      <c r="A103" s="49"/>
      <c r="B103" s="42" t="s">
        <v>188</v>
      </c>
      <c r="C103" s="33" t="s">
        <v>189</v>
      </c>
      <c r="D103" s="138">
        <v>0</v>
      </c>
      <c r="E103" s="45">
        <f>'[2]POLITIA LOCALA'!E101+[2]ISU!E101+'[2]61 ALTE'!E102</f>
        <v>0</v>
      </c>
      <c r="F103" s="45">
        <f>[1]POL!F102+'[1]S.S.U.'!F102</f>
        <v>0</v>
      </c>
      <c r="G103" s="45">
        <f>[1]POL!G102+'[1]S.S.U.'!G102</f>
        <v>0</v>
      </c>
      <c r="H103" s="45">
        <f>[1]POL!H102+'[1]S.S.U.'!H102</f>
        <v>0</v>
      </c>
      <c r="I103" s="45">
        <f>[1]POL!I102+'[1]S.S.U.'!I102</f>
        <v>0</v>
      </c>
      <c r="J103" s="45">
        <f>[1]POL!J102+'[1]S.S.U.'!J102</f>
        <v>0</v>
      </c>
      <c r="K103" s="45">
        <f>[1]POL!K102+'[1]S.S.U.'!K102</f>
        <v>0</v>
      </c>
      <c r="L103" s="45">
        <f>[1]POL!L102+'[1]S.S.U.'!L102</f>
        <v>0</v>
      </c>
    </row>
    <row r="104" spans="1:12" ht="15.75">
      <c r="A104" s="49"/>
      <c r="B104" s="42" t="s">
        <v>190</v>
      </c>
      <c r="C104" s="33" t="s">
        <v>191</v>
      </c>
      <c r="D104" s="139">
        <v>0</v>
      </c>
      <c r="E104" s="45">
        <f>'[2]POLITIA LOCALA'!E102+[2]ISU!E102+'[2]61 ALTE'!E103</f>
        <v>0</v>
      </c>
      <c r="F104" s="45">
        <f>[1]POL!F103+'[1]S.S.U.'!F103</f>
        <v>0</v>
      </c>
      <c r="G104" s="45">
        <f>[1]POL!G103+'[1]S.S.U.'!G103</f>
        <v>0</v>
      </c>
      <c r="H104" s="45">
        <f>[1]POL!H103+'[1]S.S.U.'!H103</f>
        <v>0</v>
      </c>
      <c r="I104" s="45">
        <f>[1]POL!I103+'[1]S.S.U.'!I103</f>
        <v>0</v>
      </c>
      <c r="J104" s="45">
        <f>[1]POL!J103+'[1]S.S.U.'!J103</f>
        <v>0</v>
      </c>
      <c r="K104" s="45">
        <f>[1]POL!K103+'[1]S.S.U.'!K103</f>
        <v>0</v>
      </c>
      <c r="L104" s="45">
        <f>[1]POL!L103+'[1]S.S.U.'!L103</f>
        <v>0</v>
      </c>
    </row>
    <row r="105" spans="1:12" ht="15.75">
      <c r="A105" s="49"/>
      <c r="B105" s="42" t="s">
        <v>192</v>
      </c>
      <c r="C105" s="33" t="s">
        <v>193</v>
      </c>
      <c r="D105" s="138">
        <v>0</v>
      </c>
      <c r="E105" s="45">
        <f>'[2]POLITIA LOCALA'!E103+[2]ISU!E103+'[2]61 ALTE'!E104</f>
        <v>0</v>
      </c>
      <c r="F105" s="45">
        <f>[1]POL!F104+'[1]S.S.U.'!F104</f>
        <v>0</v>
      </c>
      <c r="G105" s="45">
        <f>[1]POL!G104+'[1]S.S.U.'!G104</f>
        <v>0</v>
      </c>
      <c r="H105" s="45">
        <f>[1]POL!H104+'[1]S.S.U.'!H104</f>
        <v>0</v>
      </c>
      <c r="I105" s="45">
        <f>[1]POL!I104+'[1]S.S.U.'!I104</f>
        <v>0</v>
      </c>
      <c r="J105" s="45">
        <f>[1]POL!J104+'[1]S.S.U.'!J104</f>
        <v>0</v>
      </c>
      <c r="K105" s="45">
        <f>[1]POL!K104+'[1]S.S.U.'!K104</f>
        <v>0</v>
      </c>
      <c r="L105" s="45">
        <f>[1]POL!L104+'[1]S.S.U.'!L104</f>
        <v>0</v>
      </c>
    </row>
    <row r="106" spans="1:12" ht="15.75">
      <c r="A106" s="41"/>
      <c r="B106" s="42" t="s">
        <v>194</v>
      </c>
      <c r="C106" s="33" t="s">
        <v>195</v>
      </c>
      <c r="D106" s="139">
        <v>0</v>
      </c>
      <c r="E106" s="45">
        <f>'[2]POLITIA LOCALA'!E104+[2]ISU!E104+'[2]61 ALTE'!E105</f>
        <v>0</v>
      </c>
      <c r="F106" s="45">
        <f>[1]POL!F105+'[1]S.S.U.'!F105</f>
        <v>7700</v>
      </c>
      <c r="G106" s="45">
        <f>[1]POL!G105+'[1]S.S.U.'!G105</f>
        <v>9700</v>
      </c>
      <c r="H106" s="45">
        <f>[1]POL!H105+'[1]S.S.U.'!H105</f>
        <v>7399</v>
      </c>
      <c r="I106" s="45">
        <f>[1]POL!I105+'[1]S.S.U.'!I105</f>
        <v>7399</v>
      </c>
      <c r="J106" s="45">
        <f>[1]POL!J105+'[1]S.S.U.'!J105</f>
        <v>7399</v>
      </c>
      <c r="K106" s="45">
        <f>[1]POL!K105+'[1]S.S.U.'!K105</f>
        <v>0</v>
      </c>
      <c r="L106" s="45">
        <f>[1]POL!L105+'[1]S.S.U.'!L105</f>
        <v>6943</v>
      </c>
    </row>
    <row r="107" spans="1:12" ht="15.75" hidden="1">
      <c r="A107" s="41"/>
      <c r="B107" s="42"/>
      <c r="C107" s="57"/>
      <c r="D107" s="138">
        <v>0</v>
      </c>
      <c r="E107" s="45"/>
      <c r="F107" s="45">
        <f>[1]POL!F106+'[1]S.S.U.'!F106</f>
        <v>0</v>
      </c>
      <c r="G107" s="45">
        <f>[1]POL!G106+'[1]S.S.U.'!G106</f>
        <v>0</v>
      </c>
      <c r="H107" s="45">
        <f>[1]POL!H106+'[1]S.S.U.'!H106</f>
        <v>0</v>
      </c>
      <c r="I107" s="45">
        <f>[1]POL!I106+'[1]S.S.U.'!I106</f>
        <v>0</v>
      </c>
      <c r="J107" s="45">
        <f>[1]POL!J106+'[1]S.S.U.'!J106</f>
        <v>0</v>
      </c>
      <c r="K107" s="45">
        <f>[1]POL!K106+'[1]S.S.U.'!K106</f>
        <v>0</v>
      </c>
      <c r="L107" s="45">
        <f>[1]POL!L106+'[1]S.S.U.'!L106</f>
        <v>0</v>
      </c>
    </row>
    <row r="108" spans="1:12" ht="15.75" hidden="1">
      <c r="A108" s="24" t="s">
        <v>196</v>
      </c>
      <c r="B108" s="24"/>
      <c r="C108" s="25" t="s">
        <v>197</v>
      </c>
      <c r="D108" s="139">
        <v>0</v>
      </c>
      <c r="E108" s="58"/>
      <c r="F108" s="58">
        <f>'[2]POLITIA LOCALA'!F106+[2]ISU!F106+'[2]61 ALTE'!F107</f>
        <v>0</v>
      </c>
      <c r="G108" s="58">
        <f>'[2]POLITIA LOCALA'!G106+[2]ISU!G106+'[2]61 ALTE'!G107</f>
        <v>0</v>
      </c>
      <c r="H108" s="58">
        <f>'[2]POLITIA LOCALA'!H106+[2]ISU!H106+'[2]61 ALTE'!H107</f>
        <v>0</v>
      </c>
      <c r="I108" s="58">
        <f>'[2]POLITIA LOCALA'!I106+[2]ISU!I106+'[2]61 ALTE'!I107</f>
        <v>0</v>
      </c>
      <c r="J108" s="58">
        <f>'[2]POLITIA LOCALA'!J106+[2]ISU!J106+'[2]61 ALTE'!J107</f>
        <v>0</v>
      </c>
      <c r="K108" s="58">
        <f>'[2]POLITIA LOCALA'!K106+[2]ISU!K106+'[2]61 ALTE'!K107</f>
        <v>0</v>
      </c>
      <c r="L108" s="58">
        <f>'[2]POLITIA LOCALA'!L106+[2]ISU!L106+'[2]61 ALTE'!L107</f>
        <v>0</v>
      </c>
    </row>
    <row r="109" spans="1:12" ht="15.75" hidden="1">
      <c r="A109" s="54" t="s">
        <v>198</v>
      </c>
      <c r="B109" s="54"/>
      <c r="C109" s="28" t="s">
        <v>199</v>
      </c>
      <c r="D109" s="138">
        <v>0</v>
      </c>
      <c r="E109" s="44"/>
      <c r="F109" s="44">
        <f>'[2]POLITIA LOCALA'!F107+[2]ISU!F107+'[2]61 ALTE'!F108</f>
        <v>0</v>
      </c>
      <c r="G109" s="44">
        <f>'[2]POLITIA LOCALA'!G107+[2]ISU!G107+'[2]61 ALTE'!G108</f>
        <v>0</v>
      </c>
      <c r="H109" s="44">
        <f>'[2]POLITIA LOCALA'!H107+[2]ISU!H107+'[2]61 ALTE'!H108</f>
        <v>0</v>
      </c>
      <c r="I109" s="44">
        <f>'[2]POLITIA LOCALA'!I107+[2]ISU!I107+'[2]61 ALTE'!I108</f>
        <v>0</v>
      </c>
      <c r="J109" s="44">
        <f>'[2]POLITIA LOCALA'!J107+[2]ISU!J107+'[2]61 ALTE'!J108</f>
        <v>0</v>
      </c>
      <c r="K109" s="44">
        <f>'[2]POLITIA LOCALA'!K107+[2]ISU!K107+'[2]61 ALTE'!K108</f>
        <v>0</v>
      </c>
      <c r="L109" s="44">
        <f>'[2]POLITIA LOCALA'!L107+[2]ISU!L107+'[2]61 ALTE'!L108</f>
        <v>0</v>
      </c>
    </row>
    <row r="110" spans="1:12" ht="15.75" hidden="1">
      <c r="A110" s="41"/>
      <c r="B110" s="32" t="s">
        <v>200</v>
      </c>
      <c r="C110" s="33" t="s">
        <v>201</v>
      </c>
      <c r="D110" s="139">
        <v>0</v>
      </c>
      <c r="E110" s="45"/>
      <c r="F110" s="45">
        <f>'[2]POLITIA LOCALA'!F108+[2]ISU!F108+'[2]61 ALTE'!F109</f>
        <v>0</v>
      </c>
      <c r="G110" s="45">
        <f>'[2]POLITIA LOCALA'!G108+[2]ISU!G108+'[2]61 ALTE'!G109</f>
        <v>0</v>
      </c>
      <c r="H110" s="45">
        <f>'[2]POLITIA LOCALA'!H108+[2]ISU!H108+'[2]61 ALTE'!H109</f>
        <v>0</v>
      </c>
      <c r="I110" s="45">
        <f>'[2]POLITIA LOCALA'!I108+[2]ISU!I108+'[2]61 ALTE'!I109</f>
        <v>0</v>
      </c>
      <c r="J110" s="45">
        <f>'[2]POLITIA LOCALA'!J108+[2]ISU!J108+'[2]61 ALTE'!J109</f>
        <v>0</v>
      </c>
      <c r="K110" s="45">
        <f>'[2]POLITIA LOCALA'!K108+[2]ISU!K108+'[2]61 ALTE'!K109</f>
        <v>0</v>
      </c>
      <c r="L110" s="45">
        <f>'[2]POLITIA LOCALA'!L108+[2]ISU!L108+'[2]61 ALTE'!L109</f>
        <v>0</v>
      </c>
    </row>
    <row r="111" spans="1:12" ht="15.75" hidden="1">
      <c r="A111" s="41"/>
      <c r="B111" s="32" t="s">
        <v>202</v>
      </c>
      <c r="C111" s="33" t="s">
        <v>203</v>
      </c>
      <c r="D111" s="138">
        <v>0</v>
      </c>
      <c r="E111" s="45"/>
      <c r="F111" s="45">
        <f t="shared" ref="F111:L111" si="15">F112+F113</f>
        <v>0</v>
      </c>
      <c r="G111" s="45">
        <f t="shared" si="15"/>
        <v>0</v>
      </c>
      <c r="H111" s="45">
        <f t="shared" si="15"/>
        <v>0</v>
      </c>
      <c r="I111" s="45">
        <f t="shared" si="15"/>
        <v>0</v>
      </c>
      <c r="J111" s="45">
        <f t="shared" si="15"/>
        <v>0</v>
      </c>
      <c r="K111" s="45">
        <f t="shared" si="15"/>
        <v>0</v>
      </c>
      <c r="L111" s="45">
        <f t="shared" si="15"/>
        <v>0</v>
      </c>
    </row>
    <row r="112" spans="1:12" ht="15.75" hidden="1">
      <c r="A112" s="54" t="s">
        <v>204</v>
      </c>
      <c r="B112" s="54"/>
      <c r="C112" s="28" t="s">
        <v>205</v>
      </c>
      <c r="D112" s="139">
        <v>0</v>
      </c>
      <c r="E112" s="44"/>
      <c r="F112" s="44">
        <f>'[2]POLITIA LOCALA'!F110+[2]ISU!F110+'[2]61 ALTE'!F111</f>
        <v>0</v>
      </c>
      <c r="G112" s="44">
        <f>'[2]POLITIA LOCALA'!G110+[2]ISU!G110+'[2]61 ALTE'!G111</f>
        <v>0</v>
      </c>
      <c r="H112" s="44">
        <f>'[2]POLITIA LOCALA'!H110+[2]ISU!H110+'[2]61 ALTE'!H111</f>
        <v>0</v>
      </c>
      <c r="I112" s="44">
        <f>'[2]POLITIA LOCALA'!I110+[2]ISU!I110+'[2]61 ALTE'!I111</f>
        <v>0</v>
      </c>
      <c r="J112" s="44">
        <f>'[2]POLITIA LOCALA'!J110+[2]ISU!J110+'[2]61 ALTE'!J111</f>
        <v>0</v>
      </c>
      <c r="K112" s="44">
        <f>'[2]POLITIA LOCALA'!K110+[2]ISU!K110+'[2]61 ALTE'!K111</f>
        <v>0</v>
      </c>
      <c r="L112" s="44">
        <f>'[2]POLITIA LOCALA'!L110+[2]ISU!L110+'[2]61 ALTE'!L111</f>
        <v>0</v>
      </c>
    </row>
    <row r="113" spans="1:12" ht="15.75" hidden="1">
      <c r="A113" s="31"/>
      <c r="B113" s="32" t="s">
        <v>206</v>
      </c>
      <c r="C113" s="33" t="s">
        <v>207</v>
      </c>
      <c r="D113" s="138">
        <v>0</v>
      </c>
      <c r="E113" s="45"/>
      <c r="F113" s="45">
        <f>'[2]POLITIA LOCALA'!F111+[2]ISU!F111+'[2]61 ALTE'!F112</f>
        <v>0</v>
      </c>
      <c r="G113" s="45">
        <f>'[2]POLITIA LOCALA'!G111+[2]ISU!G111+'[2]61 ALTE'!G112</f>
        <v>0</v>
      </c>
      <c r="H113" s="45">
        <f>'[2]POLITIA LOCALA'!H111+[2]ISU!H111+'[2]61 ALTE'!H112</f>
        <v>0</v>
      </c>
      <c r="I113" s="45">
        <f>'[2]POLITIA LOCALA'!I111+[2]ISU!I111+'[2]61 ALTE'!I112</f>
        <v>0</v>
      </c>
      <c r="J113" s="45">
        <f>'[2]POLITIA LOCALA'!J111+[2]ISU!J111+'[2]61 ALTE'!J112</f>
        <v>0</v>
      </c>
      <c r="K113" s="45">
        <f>'[2]POLITIA LOCALA'!K111+[2]ISU!K111+'[2]61 ALTE'!K112</f>
        <v>0</v>
      </c>
      <c r="L113" s="45">
        <f>'[2]POLITIA LOCALA'!L111+[2]ISU!L111+'[2]61 ALTE'!L112</f>
        <v>0</v>
      </c>
    </row>
    <row r="114" spans="1:12" ht="26.25" hidden="1">
      <c r="A114" s="41"/>
      <c r="B114" s="53" t="s">
        <v>208</v>
      </c>
      <c r="C114" s="33" t="s">
        <v>209</v>
      </c>
      <c r="D114" s="139">
        <v>0</v>
      </c>
      <c r="E114" s="45"/>
      <c r="F114" s="45">
        <f>'[2]POLITIA LOCALA'!F112+[2]ISU!F112+'[2]61 ALTE'!F113</f>
        <v>0</v>
      </c>
      <c r="G114" s="45">
        <f>'[2]POLITIA LOCALA'!G112+[2]ISU!G112+'[2]61 ALTE'!G113</f>
        <v>0</v>
      </c>
      <c r="H114" s="45">
        <f>'[2]POLITIA LOCALA'!H112+[2]ISU!H112+'[2]61 ALTE'!H113</f>
        <v>0</v>
      </c>
      <c r="I114" s="45">
        <f>'[2]POLITIA LOCALA'!I112+[2]ISU!I112+'[2]61 ALTE'!I113</f>
        <v>0</v>
      </c>
      <c r="J114" s="45">
        <f>'[2]POLITIA LOCALA'!J112+[2]ISU!J112+'[2]61 ALTE'!J113</f>
        <v>0</v>
      </c>
      <c r="K114" s="45">
        <f>'[2]POLITIA LOCALA'!K112+[2]ISU!K112+'[2]61 ALTE'!K113</f>
        <v>0</v>
      </c>
      <c r="L114" s="45">
        <f>'[2]POLITIA LOCALA'!L112+[2]ISU!L112+'[2]61 ALTE'!L113</f>
        <v>0</v>
      </c>
    </row>
    <row r="115" spans="1:12" ht="15.75" hidden="1">
      <c r="A115" s="41"/>
      <c r="B115" s="32" t="s">
        <v>210</v>
      </c>
      <c r="C115" s="33" t="s">
        <v>211</v>
      </c>
      <c r="D115" s="138">
        <v>0</v>
      </c>
      <c r="E115" s="45"/>
      <c r="F115" s="45">
        <f>'[2]POLITIA LOCALA'!F113+[2]ISU!F113+'[2]61 ALTE'!F114</f>
        <v>0</v>
      </c>
      <c r="G115" s="45">
        <f>'[2]POLITIA LOCALA'!G113+[2]ISU!G113+'[2]61 ALTE'!G114</f>
        <v>0</v>
      </c>
      <c r="H115" s="45">
        <f>'[2]POLITIA LOCALA'!H113+[2]ISU!H113+'[2]61 ALTE'!H114</f>
        <v>0</v>
      </c>
      <c r="I115" s="45">
        <f>'[2]POLITIA LOCALA'!I113+[2]ISU!I113+'[2]61 ALTE'!I114</f>
        <v>0</v>
      </c>
      <c r="J115" s="45">
        <f>'[2]POLITIA LOCALA'!J113+[2]ISU!J113+'[2]61 ALTE'!J114</f>
        <v>0</v>
      </c>
      <c r="K115" s="45">
        <f>'[2]POLITIA LOCALA'!K113+[2]ISU!K113+'[2]61 ALTE'!K114</f>
        <v>0</v>
      </c>
      <c r="L115" s="45">
        <f>'[2]POLITIA LOCALA'!L113+[2]ISU!L113+'[2]61 ALTE'!L114</f>
        <v>0</v>
      </c>
    </row>
    <row r="116" spans="1:12" ht="15.75" hidden="1">
      <c r="A116" s="41"/>
      <c r="B116" s="32" t="s">
        <v>212</v>
      </c>
      <c r="C116" s="33" t="s">
        <v>213</v>
      </c>
      <c r="D116" s="139">
        <v>0</v>
      </c>
      <c r="E116" s="45"/>
      <c r="F116" s="45">
        <f>'[2]POLITIA LOCALA'!F114+[2]ISU!F114+'[2]61 ALTE'!F115</f>
        <v>0</v>
      </c>
      <c r="G116" s="45">
        <f>'[2]POLITIA LOCALA'!G114+[2]ISU!G114+'[2]61 ALTE'!G115</f>
        <v>0</v>
      </c>
      <c r="H116" s="45">
        <f>'[2]POLITIA LOCALA'!H114+[2]ISU!H114+'[2]61 ALTE'!H115</f>
        <v>0</v>
      </c>
      <c r="I116" s="45">
        <f>'[2]POLITIA LOCALA'!I114+[2]ISU!I114+'[2]61 ALTE'!I115</f>
        <v>0</v>
      </c>
      <c r="J116" s="45">
        <f>'[2]POLITIA LOCALA'!J114+[2]ISU!J114+'[2]61 ALTE'!J115</f>
        <v>0</v>
      </c>
      <c r="K116" s="45">
        <f>'[2]POLITIA LOCALA'!K114+[2]ISU!K114+'[2]61 ALTE'!K115</f>
        <v>0</v>
      </c>
      <c r="L116" s="45">
        <f>'[2]POLITIA LOCALA'!L114+[2]ISU!L114+'[2]61 ALTE'!L115</f>
        <v>0</v>
      </c>
    </row>
    <row r="117" spans="1:12" ht="15.75" hidden="1">
      <c r="A117" s="59" t="s">
        <v>214</v>
      </c>
      <c r="B117" s="59"/>
      <c r="C117" s="28" t="s">
        <v>215</v>
      </c>
      <c r="D117" s="138">
        <v>0</v>
      </c>
      <c r="E117" s="44"/>
      <c r="F117" s="44">
        <f>'[2]POLITIA LOCALA'!F115+[2]ISU!F115+'[2]61 ALTE'!F116</f>
        <v>0</v>
      </c>
      <c r="G117" s="44">
        <f>'[2]POLITIA LOCALA'!G115+[2]ISU!G115+'[2]61 ALTE'!G116</f>
        <v>0</v>
      </c>
      <c r="H117" s="44">
        <f>'[2]POLITIA LOCALA'!H115+[2]ISU!H115+'[2]61 ALTE'!H116</f>
        <v>0</v>
      </c>
      <c r="I117" s="44">
        <f>'[2]POLITIA LOCALA'!I115+[2]ISU!I115+'[2]61 ALTE'!I116</f>
        <v>0</v>
      </c>
      <c r="J117" s="44">
        <f>'[2]POLITIA LOCALA'!J115+[2]ISU!J115+'[2]61 ALTE'!J116</f>
        <v>0</v>
      </c>
      <c r="K117" s="44">
        <f>'[2]POLITIA LOCALA'!K115+[2]ISU!K115+'[2]61 ALTE'!K116</f>
        <v>0</v>
      </c>
      <c r="L117" s="44">
        <f>'[2]POLITIA LOCALA'!L115+[2]ISU!L115+'[2]61 ALTE'!L116</f>
        <v>0</v>
      </c>
    </row>
    <row r="118" spans="1:12" ht="15.75" hidden="1">
      <c r="A118" s="60"/>
      <c r="B118" s="32" t="s">
        <v>216</v>
      </c>
      <c r="C118" s="33" t="s">
        <v>217</v>
      </c>
      <c r="D118" s="139">
        <v>0</v>
      </c>
      <c r="E118" s="45"/>
      <c r="F118" s="45">
        <f>'[2]POLITIA LOCALA'!F116+[2]ISU!F116+'[2]61 ALTE'!F117</f>
        <v>0</v>
      </c>
      <c r="G118" s="45">
        <f>'[2]POLITIA LOCALA'!G116+[2]ISU!G116+'[2]61 ALTE'!G117</f>
        <v>0</v>
      </c>
      <c r="H118" s="45">
        <f>'[2]POLITIA LOCALA'!H116+[2]ISU!H116+'[2]61 ALTE'!H117</f>
        <v>0</v>
      </c>
      <c r="I118" s="45">
        <f>'[2]POLITIA LOCALA'!I116+[2]ISU!I116+'[2]61 ALTE'!I117</f>
        <v>0</v>
      </c>
      <c r="J118" s="45">
        <f>'[2]POLITIA LOCALA'!J116+[2]ISU!J116+'[2]61 ALTE'!J117</f>
        <v>0</v>
      </c>
      <c r="K118" s="45">
        <f>'[2]POLITIA LOCALA'!K116+[2]ISU!K116+'[2]61 ALTE'!K117</f>
        <v>0</v>
      </c>
      <c r="L118" s="45">
        <f>'[2]POLITIA LOCALA'!L116+[2]ISU!L116+'[2]61 ALTE'!L117</f>
        <v>0</v>
      </c>
    </row>
    <row r="119" spans="1:12" ht="15.75" hidden="1">
      <c r="A119" s="41"/>
      <c r="B119" s="32" t="s">
        <v>218</v>
      </c>
      <c r="C119" s="33" t="s">
        <v>219</v>
      </c>
      <c r="D119" s="138">
        <v>0</v>
      </c>
      <c r="E119" s="45"/>
      <c r="F119" s="45">
        <f>'[2]POLITIA LOCALA'!F117+[2]ISU!F117+'[2]61 ALTE'!F118</f>
        <v>0</v>
      </c>
      <c r="G119" s="45">
        <f>'[2]POLITIA LOCALA'!G117+[2]ISU!G117+'[2]61 ALTE'!G118</f>
        <v>0</v>
      </c>
      <c r="H119" s="45">
        <f>'[2]POLITIA LOCALA'!H117+[2]ISU!H117+'[2]61 ALTE'!H118</f>
        <v>0</v>
      </c>
      <c r="I119" s="45">
        <f>'[2]POLITIA LOCALA'!I117+[2]ISU!I117+'[2]61 ALTE'!I118</f>
        <v>0</v>
      </c>
      <c r="J119" s="45">
        <f>'[2]POLITIA LOCALA'!J117+[2]ISU!J117+'[2]61 ALTE'!J118</f>
        <v>0</v>
      </c>
      <c r="K119" s="45">
        <f>'[2]POLITIA LOCALA'!K117+[2]ISU!K117+'[2]61 ALTE'!K118</f>
        <v>0</v>
      </c>
      <c r="L119" s="45">
        <f>'[2]POLITIA LOCALA'!L117+[2]ISU!L117+'[2]61 ALTE'!L118</f>
        <v>0</v>
      </c>
    </row>
    <row r="120" spans="1:12" ht="26.25" hidden="1">
      <c r="A120" s="41"/>
      <c r="B120" s="53" t="s">
        <v>220</v>
      </c>
      <c r="C120" s="33" t="s">
        <v>221</v>
      </c>
      <c r="D120" s="139">
        <v>0</v>
      </c>
      <c r="E120" s="45"/>
      <c r="F120" s="45">
        <f>'[2]POLITIA LOCALA'!F118+[2]ISU!F118+'[2]61 ALTE'!F119</f>
        <v>0</v>
      </c>
      <c r="G120" s="45">
        <f>'[2]POLITIA LOCALA'!G118+[2]ISU!G118+'[2]61 ALTE'!G119</f>
        <v>0</v>
      </c>
      <c r="H120" s="45">
        <f>'[2]POLITIA LOCALA'!H118+[2]ISU!H118+'[2]61 ALTE'!H119</f>
        <v>0</v>
      </c>
      <c r="I120" s="45">
        <f>'[2]POLITIA LOCALA'!I118+[2]ISU!I118+'[2]61 ALTE'!I119</f>
        <v>0</v>
      </c>
      <c r="J120" s="45">
        <f>'[2]POLITIA LOCALA'!J118+[2]ISU!J118+'[2]61 ALTE'!J119</f>
        <v>0</v>
      </c>
      <c r="K120" s="45">
        <f>'[2]POLITIA LOCALA'!K118+[2]ISU!K118+'[2]61 ALTE'!K119</f>
        <v>0</v>
      </c>
      <c r="L120" s="45">
        <f>'[2]POLITIA LOCALA'!L118+[2]ISU!L118+'[2]61 ALTE'!L119</f>
        <v>0</v>
      </c>
    </row>
    <row r="121" spans="1:12" ht="26.25" hidden="1">
      <c r="A121" s="41"/>
      <c r="B121" s="53" t="s">
        <v>222</v>
      </c>
      <c r="C121" s="33" t="s">
        <v>223</v>
      </c>
      <c r="D121" s="138">
        <v>0</v>
      </c>
      <c r="E121" s="45"/>
      <c r="F121" s="45">
        <f>'[2]POLITIA LOCALA'!F119+[2]ISU!F119+'[2]61 ALTE'!F120</f>
        <v>0</v>
      </c>
      <c r="G121" s="45">
        <f>'[2]POLITIA LOCALA'!G119+[2]ISU!G119+'[2]61 ALTE'!G120</f>
        <v>0</v>
      </c>
      <c r="H121" s="45">
        <f>'[2]POLITIA LOCALA'!H119+[2]ISU!H119+'[2]61 ALTE'!H120</f>
        <v>0</v>
      </c>
      <c r="I121" s="45">
        <f>'[2]POLITIA LOCALA'!I119+[2]ISU!I119+'[2]61 ALTE'!I120</f>
        <v>0</v>
      </c>
      <c r="J121" s="45">
        <f>'[2]POLITIA LOCALA'!J119+[2]ISU!J119+'[2]61 ALTE'!J120</f>
        <v>0</v>
      </c>
      <c r="K121" s="45">
        <f>'[2]POLITIA LOCALA'!K119+[2]ISU!K119+'[2]61 ALTE'!K120</f>
        <v>0</v>
      </c>
      <c r="L121" s="45">
        <f>'[2]POLITIA LOCALA'!L119+[2]ISU!L119+'[2]61 ALTE'!L120</f>
        <v>0</v>
      </c>
    </row>
    <row r="122" spans="1:12" ht="15.75" hidden="1">
      <c r="A122" s="41"/>
      <c r="B122" s="53" t="s">
        <v>224</v>
      </c>
      <c r="C122" s="33" t="s">
        <v>225</v>
      </c>
      <c r="D122" s="139">
        <v>0</v>
      </c>
      <c r="E122" s="45"/>
      <c r="F122" s="45">
        <f>'[2]POLITIA LOCALA'!F120+[2]ISU!F120+'[2]61 ALTE'!F121</f>
        <v>0</v>
      </c>
      <c r="G122" s="45">
        <f>'[2]POLITIA LOCALA'!G120+[2]ISU!G120+'[2]61 ALTE'!G121</f>
        <v>0</v>
      </c>
      <c r="H122" s="45">
        <f>'[2]POLITIA LOCALA'!H120+[2]ISU!H120+'[2]61 ALTE'!H121</f>
        <v>0</v>
      </c>
      <c r="I122" s="45">
        <f>'[2]POLITIA LOCALA'!I120+[2]ISU!I120+'[2]61 ALTE'!I121</f>
        <v>0</v>
      </c>
      <c r="J122" s="45">
        <f>'[2]POLITIA LOCALA'!J120+[2]ISU!J120+'[2]61 ALTE'!J121</f>
        <v>0</v>
      </c>
      <c r="K122" s="45">
        <f>'[2]POLITIA LOCALA'!K120+[2]ISU!K120+'[2]61 ALTE'!K121</f>
        <v>0</v>
      </c>
      <c r="L122" s="45">
        <f>'[2]POLITIA LOCALA'!L120+[2]ISU!L120+'[2]61 ALTE'!L121</f>
        <v>0</v>
      </c>
    </row>
    <row r="123" spans="1:12" ht="15.75" hidden="1">
      <c r="A123" s="41"/>
      <c r="B123" s="31"/>
      <c r="C123" s="61"/>
      <c r="D123" s="138">
        <v>0</v>
      </c>
      <c r="E123" s="45"/>
      <c r="F123" s="45">
        <f t="shared" ref="F123:L123" si="16">F124+F125</f>
        <v>0</v>
      </c>
      <c r="G123" s="45">
        <f t="shared" si="16"/>
        <v>0</v>
      </c>
      <c r="H123" s="45">
        <f t="shared" si="16"/>
        <v>0</v>
      </c>
      <c r="I123" s="45">
        <f t="shared" si="16"/>
        <v>0</v>
      </c>
      <c r="J123" s="45">
        <f t="shared" si="16"/>
        <v>0</v>
      </c>
      <c r="K123" s="45">
        <f t="shared" si="16"/>
        <v>0</v>
      </c>
      <c r="L123" s="45">
        <f t="shared" si="16"/>
        <v>0</v>
      </c>
    </row>
    <row r="124" spans="1:12" ht="15.75" hidden="1">
      <c r="A124" s="24" t="s">
        <v>226</v>
      </c>
      <c r="B124" s="62"/>
      <c r="C124" s="25" t="s">
        <v>227</v>
      </c>
      <c r="D124" s="139">
        <v>0</v>
      </c>
      <c r="E124" s="58"/>
      <c r="F124" s="58">
        <f>'[2]POLITIA LOCALA'!F122+[2]ISU!F122+'[2]61 ALTE'!F123</f>
        <v>0</v>
      </c>
      <c r="G124" s="58">
        <f>'[2]POLITIA LOCALA'!G122+[2]ISU!G122+'[2]61 ALTE'!G123</f>
        <v>0</v>
      </c>
      <c r="H124" s="58">
        <f>'[2]POLITIA LOCALA'!H122+[2]ISU!H122+'[2]61 ALTE'!H123</f>
        <v>0</v>
      </c>
      <c r="I124" s="58">
        <f>'[2]POLITIA LOCALA'!I122+[2]ISU!I122+'[2]61 ALTE'!I123</f>
        <v>0</v>
      </c>
      <c r="J124" s="58">
        <f>'[2]POLITIA LOCALA'!J122+[2]ISU!J122+'[2]61 ALTE'!J123</f>
        <v>0</v>
      </c>
      <c r="K124" s="58">
        <f>'[2]POLITIA LOCALA'!K122+[2]ISU!K122+'[2]61 ALTE'!K123</f>
        <v>0</v>
      </c>
      <c r="L124" s="58">
        <f>'[2]POLITIA LOCALA'!L122+[2]ISU!L122+'[2]61 ALTE'!L123</f>
        <v>0</v>
      </c>
    </row>
    <row r="125" spans="1:12" ht="15.75" hidden="1">
      <c r="A125" s="41"/>
      <c r="B125" s="63" t="s">
        <v>228</v>
      </c>
      <c r="C125" s="64" t="s">
        <v>229</v>
      </c>
      <c r="D125" s="138">
        <v>0</v>
      </c>
      <c r="E125" s="45"/>
      <c r="F125" s="45">
        <f>'[2]POLITIA LOCALA'!F123+[2]ISU!F123+'[2]61 ALTE'!F124</f>
        <v>0</v>
      </c>
      <c r="G125" s="45">
        <f>'[2]POLITIA LOCALA'!G123+[2]ISU!G123+'[2]61 ALTE'!G124</f>
        <v>0</v>
      </c>
      <c r="H125" s="45">
        <f>'[2]POLITIA LOCALA'!H123+[2]ISU!H123+'[2]61 ALTE'!H124</f>
        <v>0</v>
      </c>
      <c r="I125" s="45">
        <f>'[2]POLITIA LOCALA'!I123+[2]ISU!I123+'[2]61 ALTE'!I124</f>
        <v>0</v>
      </c>
      <c r="J125" s="45">
        <f>'[2]POLITIA LOCALA'!J123+[2]ISU!J123+'[2]61 ALTE'!J124</f>
        <v>0</v>
      </c>
      <c r="K125" s="45">
        <f>'[2]POLITIA LOCALA'!K123+[2]ISU!K123+'[2]61 ALTE'!K124</f>
        <v>0</v>
      </c>
      <c r="L125" s="45">
        <f>'[2]POLITIA LOCALA'!L123+[2]ISU!L123+'[2]61 ALTE'!L124</f>
        <v>0</v>
      </c>
    </row>
    <row r="126" spans="1:12" ht="30" hidden="1">
      <c r="A126" s="41"/>
      <c r="B126" s="65" t="s">
        <v>230</v>
      </c>
      <c r="C126" s="64" t="s">
        <v>231</v>
      </c>
      <c r="D126" s="139">
        <v>0</v>
      </c>
      <c r="E126" s="45"/>
      <c r="F126" s="45">
        <f>'[2]POLITIA LOCALA'!F124+[2]ISU!F124+'[2]61 ALTE'!F125</f>
        <v>0</v>
      </c>
      <c r="G126" s="45">
        <f>'[2]POLITIA LOCALA'!G124+[2]ISU!G124+'[2]61 ALTE'!G125</f>
        <v>0</v>
      </c>
      <c r="H126" s="45">
        <f>'[2]POLITIA LOCALA'!H124+[2]ISU!H124+'[2]61 ALTE'!H125</f>
        <v>0</v>
      </c>
      <c r="I126" s="45">
        <f>'[2]POLITIA LOCALA'!I124+[2]ISU!I124+'[2]61 ALTE'!I125</f>
        <v>0</v>
      </c>
      <c r="J126" s="45">
        <f>'[2]POLITIA LOCALA'!J124+[2]ISU!J124+'[2]61 ALTE'!J125</f>
        <v>0</v>
      </c>
      <c r="K126" s="45">
        <f>'[2]POLITIA LOCALA'!K124+[2]ISU!K124+'[2]61 ALTE'!K125</f>
        <v>0</v>
      </c>
      <c r="L126" s="45">
        <f>'[2]POLITIA LOCALA'!L124+[2]ISU!L124+'[2]61 ALTE'!L125</f>
        <v>0</v>
      </c>
    </row>
    <row r="127" spans="1:12" ht="15.75" hidden="1">
      <c r="A127" s="41"/>
      <c r="B127" s="66" t="s">
        <v>232</v>
      </c>
      <c r="C127" s="64" t="s">
        <v>233</v>
      </c>
      <c r="D127" s="138">
        <v>0</v>
      </c>
      <c r="E127" s="45"/>
      <c r="F127" s="45">
        <f>'[2]POLITIA LOCALA'!F125+[2]ISU!F125+'[2]61 ALTE'!F126</f>
        <v>0</v>
      </c>
      <c r="G127" s="45">
        <f>'[2]POLITIA LOCALA'!G125+[2]ISU!G125+'[2]61 ALTE'!G126</f>
        <v>0</v>
      </c>
      <c r="H127" s="45">
        <f>'[2]POLITIA LOCALA'!H125+[2]ISU!H125+'[2]61 ALTE'!H126</f>
        <v>0</v>
      </c>
      <c r="I127" s="45">
        <f>'[2]POLITIA LOCALA'!I125+[2]ISU!I125+'[2]61 ALTE'!I126</f>
        <v>0</v>
      </c>
      <c r="J127" s="45">
        <f>'[2]POLITIA LOCALA'!J125+[2]ISU!J125+'[2]61 ALTE'!J126</f>
        <v>0</v>
      </c>
      <c r="K127" s="45">
        <f>'[2]POLITIA LOCALA'!K125+[2]ISU!K125+'[2]61 ALTE'!K126</f>
        <v>0</v>
      </c>
      <c r="L127" s="45">
        <f>'[2]POLITIA LOCALA'!L125+[2]ISU!L125+'[2]61 ALTE'!L126</f>
        <v>0</v>
      </c>
    </row>
    <row r="128" spans="1:12" ht="15.75" hidden="1">
      <c r="A128" s="67" t="s">
        <v>234</v>
      </c>
      <c r="B128" s="68"/>
      <c r="C128" s="69" t="s">
        <v>235</v>
      </c>
      <c r="D128" s="139">
        <v>0</v>
      </c>
      <c r="E128" s="58"/>
      <c r="F128" s="58">
        <f>'[2]POLITIA LOCALA'!F126+[2]ISU!F126+'[2]61 ALTE'!F127</f>
        <v>0</v>
      </c>
      <c r="G128" s="58">
        <f>'[2]POLITIA LOCALA'!G126+[2]ISU!G126+'[2]61 ALTE'!G127</f>
        <v>0</v>
      </c>
      <c r="H128" s="58">
        <f>'[2]POLITIA LOCALA'!H126+[2]ISU!H126+'[2]61 ALTE'!H127</f>
        <v>0</v>
      </c>
      <c r="I128" s="58">
        <f>'[2]POLITIA LOCALA'!I126+[2]ISU!I126+'[2]61 ALTE'!I127</f>
        <v>0</v>
      </c>
      <c r="J128" s="58">
        <f>'[2]POLITIA LOCALA'!J126+[2]ISU!J126+'[2]61 ALTE'!J127</f>
        <v>0</v>
      </c>
      <c r="K128" s="58">
        <f>'[2]POLITIA LOCALA'!K126+[2]ISU!K126+'[2]61 ALTE'!K127</f>
        <v>0</v>
      </c>
      <c r="L128" s="58">
        <f>'[2]POLITIA LOCALA'!L126+[2]ISU!L126+'[2]61 ALTE'!L127</f>
        <v>0</v>
      </c>
    </row>
    <row r="129" spans="1:12" ht="15.75" hidden="1">
      <c r="A129" s="41" t="s">
        <v>236</v>
      </c>
      <c r="B129" s="42"/>
      <c r="C129" s="70" t="s">
        <v>237</v>
      </c>
      <c r="D129" s="138">
        <v>0</v>
      </c>
      <c r="E129" s="45"/>
      <c r="F129" s="45">
        <f>'[2]POLITIA LOCALA'!F127+[2]ISU!F127+'[2]61 ALTE'!F128</f>
        <v>0</v>
      </c>
      <c r="G129" s="45">
        <f>'[2]POLITIA LOCALA'!G127+[2]ISU!G127+'[2]61 ALTE'!G128</f>
        <v>0</v>
      </c>
      <c r="H129" s="45">
        <f>'[2]POLITIA LOCALA'!H127+[2]ISU!H127+'[2]61 ALTE'!H128</f>
        <v>0</v>
      </c>
      <c r="I129" s="45">
        <f>'[2]POLITIA LOCALA'!I127+[2]ISU!I127+'[2]61 ALTE'!I128</f>
        <v>0</v>
      </c>
      <c r="J129" s="45">
        <f>'[2]POLITIA LOCALA'!J127+[2]ISU!J127+'[2]61 ALTE'!J128</f>
        <v>0</v>
      </c>
      <c r="K129" s="45">
        <f>'[2]POLITIA LOCALA'!K127+[2]ISU!K127+'[2]61 ALTE'!K128</f>
        <v>0</v>
      </c>
      <c r="L129" s="45">
        <f>'[2]POLITIA LOCALA'!L127+[2]ISU!L127+'[2]61 ALTE'!L128</f>
        <v>0</v>
      </c>
    </row>
    <row r="130" spans="1:12" ht="15.75" hidden="1">
      <c r="A130" s="41"/>
      <c r="B130" s="32"/>
      <c r="C130" s="70"/>
      <c r="D130" s="139">
        <v>0</v>
      </c>
      <c r="E130" s="45"/>
      <c r="F130" s="45">
        <f>'[2]POLITIA LOCALA'!F128+[2]ISU!F128+'[2]61 ALTE'!F129</f>
        <v>0</v>
      </c>
      <c r="G130" s="45">
        <f>'[2]POLITIA LOCALA'!G128+[2]ISU!G128+'[2]61 ALTE'!G129</f>
        <v>0</v>
      </c>
      <c r="H130" s="45">
        <f>'[2]POLITIA LOCALA'!H128+[2]ISU!H128+'[2]61 ALTE'!H129</f>
        <v>0</v>
      </c>
      <c r="I130" s="45">
        <f>'[2]POLITIA LOCALA'!I128+[2]ISU!I128+'[2]61 ALTE'!I129</f>
        <v>0</v>
      </c>
      <c r="J130" s="45">
        <f>'[2]POLITIA LOCALA'!J128+[2]ISU!J128+'[2]61 ALTE'!J129</f>
        <v>0</v>
      </c>
      <c r="K130" s="45">
        <f>'[2]POLITIA LOCALA'!K128+[2]ISU!K128+'[2]61 ALTE'!K129</f>
        <v>0</v>
      </c>
      <c r="L130" s="45">
        <f>'[2]POLITIA LOCALA'!L128+[2]ISU!L128+'[2]61 ALTE'!L129</f>
        <v>0</v>
      </c>
    </row>
    <row r="131" spans="1:12" ht="15.75" hidden="1">
      <c r="A131" s="178" t="s">
        <v>238</v>
      </c>
      <c r="B131" s="178"/>
      <c r="C131" s="25" t="s">
        <v>239</v>
      </c>
      <c r="D131" s="138">
        <v>0</v>
      </c>
      <c r="E131" s="58"/>
      <c r="F131" s="58">
        <f>'[2]POLITIA LOCALA'!F129+[2]ISU!F129+'[2]61 ALTE'!F130</f>
        <v>0</v>
      </c>
      <c r="G131" s="58">
        <f>'[2]POLITIA LOCALA'!G129+[2]ISU!G129+'[2]61 ALTE'!G130</f>
        <v>0</v>
      </c>
      <c r="H131" s="58">
        <f>'[2]POLITIA LOCALA'!H129+[2]ISU!H129+'[2]61 ALTE'!H130</f>
        <v>0</v>
      </c>
      <c r="I131" s="58">
        <f>'[2]POLITIA LOCALA'!I129+[2]ISU!I129+'[2]61 ALTE'!I130</f>
        <v>0</v>
      </c>
      <c r="J131" s="58">
        <f>'[2]POLITIA LOCALA'!J129+[2]ISU!J129+'[2]61 ALTE'!J130</f>
        <v>0</v>
      </c>
      <c r="K131" s="58">
        <f>'[2]POLITIA LOCALA'!K129+[2]ISU!K129+'[2]61 ALTE'!K130</f>
        <v>0</v>
      </c>
      <c r="L131" s="58">
        <f>'[2]POLITIA LOCALA'!L129+[2]ISU!L129+'[2]61 ALTE'!L130</f>
        <v>0</v>
      </c>
    </row>
    <row r="132" spans="1:12" ht="15.75" hidden="1">
      <c r="A132" s="158" t="s">
        <v>240</v>
      </c>
      <c r="B132" s="159"/>
      <c r="C132" s="28" t="s">
        <v>241</v>
      </c>
      <c r="D132" s="139">
        <v>0</v>
      </c>
      <c r="E132" s="44"/>
      <c r="F132" s="44">
        <f>'[2]POLITIA LOCALA'!F130+[2]ISU!F130+'[2]61 ALTE'!F131</f>
        <v>0</v>
      </c>
      <c r="G132" s="44">
        <f>'[2]POLITIA LOCALA'!G130+[2]ISU!G130+'[2]61 ALTE'!G131</f>
        <v>0</v>
      </c>
      <c r="H132" s="44">
        <f>'[2]POLITIA LOCALA'!H130+[2]ISU!H130+'[2]61 ALTE'!H131</f>
        <v>0</v>
      </c>
      <c r="I132" s="44">
        <f>'[2]POLITIA LOCALA'!I130+[2]ISU!I130+'[2]61 ALTE'!I131</f>
        <v>0</v>
      </c>
      <c r="J132" s="44">
        <f>'[2]POLITIA LOCALA'!J130+[2]ISU!J130+'[2]61 ALTE'!J131</f>
        <v>0</v>
      </c>
      <c r="K132" s="44">
        <f>'[2]POLITIA LOCALA'!K130+[2]ISU!K130+'[2]61 ALTE'!K131</f>
        <v>0</v>
      </c>
      <c r="L132" s="44">
        <f>'[2]POLITIA LOCALA'!L130+[2]ISU!L130+'[2]61 ALTE'!L131</f>
        <v>0</v>
      </c>
    </row>
    <row r="133" spans="1:12" ht="15.75" hidden="1">
      <c r="A133" s="41"/>
      <c r="B133" s="42" t="s">
        <v>242</v>
      </c>
      <c r="C133" s="33" t="s">
        <v>243</v>
      </c>
      <c r="D133" s="138">
        <v>0</v>
      </c>
      <c r="E133" s="45"/>
      <c r="F133" s="45">
        <f>'[2]POLITIA LOCALA'!F131+[2]ISU!F131+'[2]61 ALTE'!F132</f>
        <v>0</v>
      </c>
      <c r="G133" s="45">
        <f>'[2]POLITIA LOCALA'!G131+[2]ISU!G131+'[2]61 ALTE'!G132</f>
        <v>0</v>
      </c>
      <c r="H133" s="45">
        <f>'[2]POLITIA LOCALA'!H131+[2]ISU!H131+'[2]61 ALTE'!H132</f>
        <v>0</v>
      </c>
      <c r="I133" s="45">
        <f>'[2]POLITIA LOCALA'!I131+[2]ISU!I131+'[2]61 ALTE'!I132</f>
        <v>0</v>
      </c>
      <c r="J133" s="45">
        <f>'[2]POLITIA LOCALA'!J131+[2]ISU!J131+'[2]61 ALTE'!J132</f>
        <v>0</v>
      </c>
      <c r="K133" s="45">
        <f>'[2]POLITIA LOCALA'!K131+[2]ISU!K131+'[2]61 ALTE'!K132</f>
        <v>0</v>
      </c>
      <c r="L133" s="45">
        <f>'[2]POLITIA LOCALA'!L131+[2]ISU!L131+'[2]61 ALTE'!L132</f>
        <v>0</v>
      </c>
    </row>
    <row r="134" spans="1:12" ht="15.75" hidden="1">
      <c r="A134" s="41"/>
      <c r="B134" s="32" t="s">
        <v>244</v>
      </c>
      <c r="C134" s="33" t="s">
        <v>245</v>
      </c>
      <c r="D134" s="139">
        <v>0</v>
      </c>
      <c r="E134" s="45"/>
      <c r="F134" s="45">
        <f>'[2]POLITIA LOCALA'!F132+[2]ISU!F132+'[2]61 ALTE'!F133</f>
        <v>0</v>
      </c>
      <c r="G134" s="45">
        <f>'[2]POLITIA LOCALA'!G132+[2]ISU!G132+'[2]61 ALTE'!G133</f>
        <v>0</v>
      </c>
      <c r="H134" s="45">
        <f>'[2]POLITIA LOCALA'!H132+[2]ISU!H132+'[2]61 ALTE'!H133</f>
        <v>0</v>
      </c>
      <c r="I134" s="45">
        <f>'[2]POLITIA LOCALA'!I132+[2]ISU!I132+'[2]61 ALTE'!I133</f>
        <v>0</v>
      </c>
      <c r="J134" s="45">
        <f>'[2]POLITIA LOCALA'!J132+[2]ISU!J132+'[2]61 ALTE'!J133</f>
        <v>0</v>
      </c>
      <c r="K134" s="45">
        <f>'[2]POLITIA LOCALA'!K132+[2]ISU!K132+'[2]61 ALTE'!K133</f>
        <v>0</v>
      </c>
      <c r="L134" s="45">
        <f>'[2]POLITIA LOCALA'!L132+[2]ISU!L132+'[2]61 ALTE'!L133</f>
        <v>0</v>
      </c>
    </row>
    <row r="135" spans="1:12" ht="26.25" hidden="1">
      <c r="A135" s="41"/>
      <c r="B135" s="53" t="s">
        <v>246</v>
      </c>
      <c r="C135" s="33" t="s">
        <v>247</v>
      </c>
      <c r="D135" s="138">
        <v>0</v>
      </c>
      <c r="E135" s="45"/>
      <c r="F135" s="45">
        <f t="shared" ref="F135:L135" si="17">F136+F137</f>
        <v>0</v>
      </c>
      <c r="G135" s="45">
        <f t="shared" si="17"/>
        <v>0</v>
      </c>
      <c r="H135" s="45">
        <f t="shared" si="17"/>
        <v>0</v>
      </c>
      <c r="I135" s="45">
        <f t="shared" si="17"/>
        <v>0</v>
      </c>
      <c r="J135" s="45">
        <f t="shared" si="17"/>
        <v>0</v>
      </c>
      <c r="K135" s="45">
        <f t="shared" si="17"/>
        <v>0</v>
      </c>
      <c r="L135" s="45">
        <f t="shared" si="17"/>
        <v>0</v>
      </c>
    </row>
    <row r="136" spans="1:12" ht="26.25" hidden="1">
      <c r="A136" s="41"/>
      <c r="B136" s="53" t="s">
        <v>248</v>
      </c>
      <c r="C136" s="33" t="s">
        <v>249</v>
      </c>
      <c r="D136" s="139">
        <v>0</v>
      </c>
      <c r="E136" s="45"/>
      <c r="F136" s="45">
        <f>'[2]POLITIA LOCALA'!F134+[2]ISU!F134+'[2]61 ALTE'!F135</f>
        <v>0</v>
      </c>
      <c r="G136" s="45">
        <f>'[2]POLITIA LOCALA'!G134+[2]ISU!G134+'[2]61 ALTE'!G135</f>
        <v>0</v>
      </c>
      <c r="H136" s="45">
        <f>'[2]POLITIA LOCALA'!H134+[2]ISU!H134+'[2]61 ALTE'!H135</f>
        <v>0</v>
      </c>
      <c r="I136" s="45">
        <f>'[2]POLITIA LOCALA'!I134+[2]ISU!I134+'[2]61 ALTE'!I135</f>
        <v>0</v>
      </c>
      <c r="J136" s="45">
        <f>'[2]POLITIA LOCALA'!J134+[2]ISU!J134+'[2]61 ALTE'!J135</f>
        <v>0</v>
      </c>
      <c r="K136" s="45">
        <f>'[2]POLITIA LOCALA'!K134+[2]ISU!K134+'[2]61 ALTE'!K135</f>
        <v>0</v>
      </c>
      <c r="L136" s="45">
        <f>'[2]POLITIA LOCALA'!L134+[2]ISU!L134+'[2]61 ALTE'!L135</f>
        <v>0</v>
      </c>
    </row>
    <row r="137" spans="1:12" ht="51.75" hidden="1">
      <c r="A137" s="32"/>
      <c r="B137" s="53" t="s">
        <v>250</v>
      </c>
      <c r="C137" s="33" t="s">
        <v>251</v>
      </c>
      <c r="D137" s="138">
        <v>0</v>
      </c>
      <c r="E137" s="45"/>
      <c r="F137" s="45">
        <f>'[2]POLITIA LOCALA'!F135+[2]ISU!F135+'[2]61 ALTE'!F136</f>
        <v>0</v>
      </c>
      <c r="G137" s="45">
        <f>'[2]POLITIA LOCALA'!G135+[2]ISU!G135+'[2]61 ALTE'!G136</f>
        <v>0</v>
      </c>
      <c r="H137" s="45">
        <f>'[2]POLITIA LOCALA'!H135+[2]ISU!H135+'[2]61 ALTE'!H136</f>
        <v>0</v>
      </c>
      <c r="I137" s="45">
        <f>'[2]POLITIA LOCALA'!I135+[2]ISU!I135+'[2]61 ALTE'!I136</f>
        <v>0</v>
      </c>
      <c r="J137" s="45">
        <f>'[2]POLITIA LOCALA'!J135+[2]ISU!J135+'[2]61 ALTE'!J136</f>
        <v>0</v>
      </c>
      <c r="K137" s="45">
        <f>'[2]POLITIA LOCALA'!K135+[2]ISU!K135+'[2]61 ALTE'!K136</f>
        <v>0</v>
      </c>
      <c r="L137" s="45">
        <f>'[2]POLITIA LOCALA'!L135+[2]ISU!L135+'[2]61 ALTE'!L136</f>
        <v>0</v>
      </c>
    </row>
    <row r="138" spans="1:12" ht="39" hidden="1">
      <c r="A138" s="32"/>
      <c r="B138" s="53" t="s">
        <v>252</v>
      </c>
      <c r="C138" s="33" t="s">
        <v>253</v>
      </c>
      <c r="D138" s="139">
        <v>0</v>
      </c>
      <c r="E138" s="45"/>
      <c r="F138" s="45">
        <f>'[2]POLITIA LOCALA'!F136+[2]ISU!F136+'[2]61 ALTE'!F137</f>
        <v>0</v>
      </c>
      <c r="G138" s="45">
        <f>'[2]POLITIA LOCALA'!G136+[2]ISU!G136+'[2]61 ALTE'!G137</f>
        <v>0</v>
      </c>
      <c r="H138" s="45">
        <f>'[2]POLITIA LOCALA'!H136+[2]ISU!H136+'[2]61 ALTE'!H137</f>
        <v>0</v>
      </c>
      <c r="I138" s="45">
        <f>'[2]POLITIA LOCALA'!I136+[2]ISU!I136+'[2]61 ALTE'!I137</f>
        <v>0</v>
      </c>
      <c r="J138" s="45">
        <f>'[2]POLITIA LOCALA'!J136+[2]ISU!J136+'[2]61 ALTE'!J137</f>
        <v>0</v>
      </c>
      <c r="K138" s="45">
        <f>'[2]POLITIA LOCALA'!K136+[2]ISU!K136+'[2]61 ALTE'!K137</f>
        <v>0</v>
      </c>
      <c r="L138" s="45">
        <f>'[2]POLITIA LOCALA'!L136+[2]ISU!L136+'[2]61 ALTE'!L137</f>
        <v>0</v>
      </c>
    </row>
    <row r="139" spans="1:12" ht="26.25" hidden="1">
      <c r="A139" s="32"/>
      <c r="B139" s="53" t="s">
        <v>254</v>
      </c>
      <c r="C139" s="33" t="s">
        <v>255</v>
      </c>
      <c r="D139" s="138">
        <v>0</v>
      </c>
      <c r="E139" s="45"/>
      <c r="F139" s="45">
        <f>'[2]POLITIA LOCALA'!F137+[2]ISU!F137+'[2]61 ALTE'!F138</f>
        <v>0</v>
      </c>
      <c r="G139" s="45">
        <f>'[2]POLITIA LOCALA'!G137+[2]ISU!G137+'[2]61 ALTE'!G138</f>
        <v>0</v>
      </c>
      <c r="H139" s="45">
        <f>'[2]POLITIA LOCALA'!H137+[2]ISU!H137+'[2]61 ALTE'!H138</f>
        <v>0</v>
      </c>
      <c r="I139" s="45">
        <f>'[2]POLITIA LOCALA'!I137+[2]ISU!I137+'[2]61 ALTE'!I138</f>
        <v>0</v>
      </c>
      <c r="J139" s="45">
        <f>'[2]POLITIA LOCALA'!J137+[2]ISU!J137+'[2]61 ALTE'!J138</f>
        <v>0</v>
      </c>
      <c r="K139" s="45">
        <f>'[2]POLITIA LOCALA'!K137+[2]ISU!K137+'[2]61 ALTE'!K138</f>
        <v>0</v>
      </c>
      <c r="L139" s="45">
        <f>'[2]POLITIA LOCALA'!L137+[2]ISU!L137+'[2]61 ALTE'!L138</f>
        <v>0</v>
      </c>
    </row>
    <row r="140" spans="1:12" ht="15.75" hidden="1">
      <c r="A140" s="32"/>
      <c r="B140" s="53" t="s">
        <v>256</v>
      </c>
      <c r="C140" s="33" t="s">
        <v>257</v>
      </c>
      <c r="D140" s="139">
        <v>0</v>
      </c>
      <c r="E140" s="45"/>
      <c r="F140" s="45">
        <f>'[2]POLITIA LOCALA'!F138+[2]ISU!F138+'[2]61 ALTE'!F139</f>
        <v>0</v>
      </c>
      <c r="G140" s="45">
        <f>'[2]POLITIA LOCALA'!G138+[2]ISU!G138+'[2]61 ALTE'!G139</f>
        <v>0</v>
      </c>
      <c r="H140" s="45">
        <f>'[2]POLITIA LOCALA'!H138+[2]ISU!H138+'[2]61 ALTE'!H139</f>
        <v>0</v>
      </c>
      <c r="I140" s="45">
        <f>'[2]POLITIA LOCALA'!I138+[2]ISU!I138+'[2]61 ALTE'!I139</f>
        <v>0</v>
      </c>
      <c r="J140" s="45">
        <f>'[2]POLITIA LOCALA'!J138+[2]ISU!J138+'[2]61 ALTE'!J139</f>
        <v>0</v>
      </c>
      <c r="K140" s="45">
        <f>'[2]POLITIA LOCALA'!K138+[2]ISU!K138+'[2]61 ALTE'!K139</f>
        <v>0</v>
      </c>
      <c r="L140" s="45">
        <f>'[2]POLITIA LOCALA'!L138+[2]ISU!L138+'[2]61 ALTE'!L139</f>
        <v>0</v>
      </c>
    </row>
    <row r="141" spans="1:12" ht="39" hidden="1">
      <c r="A141" s="32"/>
      <c r="B141" s="53" t="s">
        <v>258</v>
      </c>
      <c r="C141" s="33" t="s">
        <v>259</v>
      </c>
      <c r="D141" s="138">
        <v>0</v>
      </c>
      <c r="E141" s="45"/>
      <c r="F141" s="45">
        <f>'[2]POLITIA LOCALA'!F139+[2]ISU!F139+'[2]61 ALTE'!F140</f>
        <v>0</v>
      </c>
      <c r="G141" s="45">
        <f>'[2]POLITIA LOCALA'!G139+[2]ISU!G139+'[2]61 ALTE'!G140</f>
        <v>0</v>
      </c>
      <c r="H141" s="45">
        <f>'[2]POLITIA LOCALA'!H139+[2]ISU!H139+'[2]61 ALTE'!H140</f>
        <v>0</v>
      </c>
      <c r="I141" s="45">
        <f>'[2]POLITIA LOCALA'!I139+[2]ISU!I139+'[2]61 ALTE'!I140</f>
        <v>0</v>
      </c>
      <c r="J141" s="45">
        <f>'[2]POLITIA LOCALA'!J139+[2]ISU!J139+'[2]61 ALTE'!J140</f>
        <v>0</v>
      </c>
      <c r="K141" s="45">
        <f>'[2]POLITIA LOCALA'!K139+[2]ISU!K139+'[2]61 ALTE'!K140</f>
        <v>0</v>
      </c>
      <c r="L141" s="45">
        <f>'[2]POLITIA LOCALA'!L139+[2]ISU!L139+'[2]61 ALTE'!L140</f>
        <v>0</v>
      </c>
    </row>
    <row r="142" spans="1:12" ht="26.25" hidden="1">
      <c r="A142" s="71"/>
      <c r="B142" s="72" t="s">
        <v>260</v>
      </c>
      <c r="C142" s="73" t="s">
        <v>261</v>
      </c>
      <c r="D142" s="139">
        <v>0</v>
      </c>
      <c r="E142" s="45"/>
      <c r="F142" s="45">
        <f>'[2]POLITIA LOCALA'!F140+[2]ISU!F140+'[2]61 ALTE'!F141</f>
        <v>0</v>
      </c>
      <c r="G142" s="45">
        <f>'[2]POLITIA LOCALA'!G140+[2]ISU!G140+'[2]61 ALTE'!G141</f>
        <v>0</v>
      </c>
      <c r="H142" s="45">
        <f>'[2]POLITIA LOCALA'!H140+[2]ISU!H140+'[2]61 ALTE'!H141</f>
        <v>0</v>
      </c>
      <c r="I142" s="45">
        <f>'[2]POLITIA LOCALA'!I140+[2]ISU!I140+'[2]61 ALTE'!I141</f>
        <v>0</v>
      </c>
      <c r="J142" s="45">
        <f>'[2]POLITIA LOCALA'!J140+[2]ISU!J140+'[2]61 ALTE'!J141</f>
        <v>0</v>
      </c>
      <c r="K142" s="45">
        <f>'[2]POLITIA LOCALA'!K140+[2]ISU!K140+'[2]61 ALTE'!K141</f>
        <v>0</v>
      </c>
      <c r="L142" s="45">
        <f>'[2]POLITIA LOCALA'!L140+[2]ISU!L140+'[2]61 ALTE'!L141</f>
        <v>0</v>
      </c>
    </row>
    <row r="143" spans="1:12" ht="26.25" hidden="1">
      <c r="A143" s="71"/>
      <c r="B143" s="72" t="s">
        <v>262</v>
      </c>
      <c r="C143" s="73" t="s">
        <v>263</v>
      </c>
      <c r="D143" s="138">
        <v>0</v>
      </c>
      <c r="E143" s="45"/>
      <c r="F143" s="45">
        <f>'[2]POLITIA LOCALA'!F141+[2]ISU!F141+'[2]61 ALTE'!F142</f>
        <v>0</v>
      </c>
      <c r="G143" s="45">
        <f>'[2]POLITIA LOCALA'!G141+[2]ISU!G141+'[2]61 ALTE'!G142</f>
        <v>0</v>
      </c>
      <c r="H143" s="45">
        <f>'[2]POLITIA LOCALA'!H141+[2]ISU!H141+'[2]61 ALTE'!H142</f>
        <v>0</v>
      </c>
      <c r="I143" s="45">
        <f>'[2]POLITIA LOCALA'!I141+[2]ISU!I141+'[2]61 ALTE'!I142</f>
        <v>0</v>
      </c>
      <c r="J143" s="45">
        <f>'[2]POLITIA LOCALA'!J141+[2]ISU!J141+'[2]61 ALTE'!J142</f>
        <v>0</v>
      </c>
      <c r="K143" s="45">
        <f>'[2]POLITIA LOCALA'!K141+[2]ISU!K141+'[2]61 ALTE'!K142</f>
        <v>0</v>
      </c>
      <c r="L143" s="45">
        <f>'[2]POLITIA LOCALA'!L141+[2]ISU!L141+'[2]61 ALTE'!L142</f>
        <v>0</v>
      </c>
    </row>
    <row r="144" spans="1:12" ht="26.25" hidden="1">
      <c r="A144" s="71"/>
      <c r="B144" s="72" t="s">
        <v>264</v>
      </c>
      <c r="C144" s="73" t="s">
        <v>265</v>
      </c>
      <c r="D144" s="139">
        <v>0</v>
      </c>
      <c r="E144" s="45"/>
      <c r="F144" s="45">
        <f>'[2]POLITIA LOCALA'!F142+[2]ISU!F142+'[2]61 ALTE'!F143</f>
        <v>0</v>
      </c>
      <c r="G144" s="45">
        <f>'[2]POLITIA LOCALA'!G142+[2]ISU!G142+'[2]61 ALTE'!G143</f>
        <v>0</v>
      </c>
      <c r="H144" s="45">
        <f>'[2]POLITIA LOCALA'!H142+[2]ISU!H142+'[2]61 ALTE'!H143</f>
        <v>0</v>
      </c>
      <c r="I144" s="45">
        <f>'[2]POLITIA LOCALA'!I142+[2]ISU!I142+'[2]61 ALTE'!I143</f>
        <v>0</v>
      </c>
      <c r="J144" s="45">
        <f>'[2]POLITIA LOCALA'!J142+[2]ISU!J142+'[2]61 ALTE'!J143</f>
        <v>0</v>
      </c>
      <c r="K144" s="45">
        <f>'[2]POLITIA LOCALA'!K142+[2]ISU!K142+'[2]61 ALTE'!K143</f>
        <v>0</v>
      </c>
      <c r="L144" s="45">
        <f>'[2]POLITIA LOCALA'!L142+[2]ISU!L142+'[2]61 ALTE'!L143</f>
        <v>0</v>
      </c>
    </row>
    <row r="145" spans="1:12" ht="15.75" hidden="1">
      <c r="A145" s="24" t="s">
        <v>266</v>
      </c>
      <c r="B145" s="24"/>
      <c r="C145" s="25" t="s">
        <v>267</v>
      </c>
      <c r="D145" s="138">
        <v>0</v>
      </c>
      <c r="E145" s="58"/>
      <c r="F145" s="58">
        <f>'[2]POLITIA LOCALA'!F143+[2]ISU!F143+'[2]61 ALTE'!F144</f>
        <v>0</v>
      </c>
      <c r="G145" s="58">
        <f>'[2]POLITIA LOCALA'!G143+[2]ISU!G143+'[2]61 ALTE'!G144</f>
        <v>0</v>
      </c>
      <c r="H145" s="58">
        <f>'[2]POLITIA LOCALA'!H143+[2]ISU!H143+'[2]61 ALTE'!H144</f>
        <v>0</v>
      </c>
      <c r="I145" s="58">
        <f>'[2]POLITIA LOCALA'!I143+[2]ISU!I143+'[2]61 ALTE'!I144</f>
        <v>0</v>
      </c>
      <c r="J145" s="58">
        <f>'[2]POLITIA LOCALA'!J143+[2]ISU!J143+'[2]61 ALTE'!J144</f>
        <v>0</v>
      </c>
      <c r="K145" s="58">
        <f>'[2]POLITIA LOCALA'!K143+[2]ISU!K143+'[2]61 ALTE'!K144</f>
        <v>0</v>
      </c>
      <c r="L145" s="58">
        <f>'[2]POLITIA LOCALA'!L143+[2]ISU!L143+'[2]61 ALTE'!L144</f>
        <v>0</v>
      </c>
    </row>
    <row r="146" spans="1:12" ht="15.75" hidden="1">
      <c r="A146" s="27" t="s">
        <v>268</v>
      </c>
      <c r="B146" s="27"/>
      <c r="C146" s="28" t="s">
        <v>269</v>
      </c>
      <c r="D146" s="139">
        <v>0</v>
      </c>
      <c r="E146" s="44"/>
      <c r="F146" s="44">
        <f>'[2]POLITIA LOCALA'!F144+[2]ISU!F144+'[2]61 ALTE'!F145</f>
        <v>0</v>
      </c>
      <c r="G146" s="44">
        <f>'[2]POLITIA LOCALA'!G144+[2]ISU!G144+'[2]61 ALTE'!G145</f>
        <v>0</v>
      </c>
      <c r="H146" s="44">
        <f>'[2]POLITIA LOCALA'!H144+[2]ISU!H144+'[2]61 ALTE'!H145</f>
        <v>0</v>
      </c>
      <c r="I146" s="44">
        <f>'[2]POLITIA LOCALA'!I144+[2]ISU!I144+'[2]61 ALTE'!I145</f>
        <v>0</v>
      </c>
      <c r="J146" s="44">
        <f>'[2]POLITIA LOCALA'!J144+[2]ISU!J144+'[2]61 ALTE'!J145</f>
        <v>0</v>
      </c>
      <c r="K146" s="44">
        <f>'[2]POLITIA LOCALA'!K144+[2]ISU!K144+'[2]61 ALTE'!K145</f>
        <v>0</v>
      </c>
      <c r="L146" s="44">
        <f>'[2]POLITIA LOCALA'!L144+[2]ISU!L144+'[2]61 ALTE'!L145</f>
        <v>0</v>
      </c>
    </row>
    <row r="147" spans="1:12" ht="15.75" hidden="1">
      <c r="A147" s="74"/>
      <c r="B147" s="42" t="s">
        <v>270</v>
      </c>
      <c r="C147" s="33" t="s">
        <v>271</v>
      </c>
      <c r="D147" s="138">
        <v>0</v>
      </c>
      <c r="E147" s="45"/>
      <c r="F147" s="45">
        <f t="shared" ref="F147:L147" si="18">F148+F149</f>
        <v>0</v>
      </c>
      <c r="G147" s="45">
        <f t="shared" si="18"/>
        <v>0</v>
      </c>
      <c r="H147" s="45">
        <f t="shared" si="18"/>
        <v>0</v>
      </c>
      <c r="I147" s="45">
        <f t="shared" si="18"/>
        <v>0</v>
      </c>
      <c r="J147" s="45">
        <f t="shared" si="18"/>
        <v>0</v>
      </c>
      <c r="K147" s="45">
        <f t="shared" si="18"/>
        <v>0</v>
      </c>
      <c r="L147" s="45">
        <f t="shared" si="18"/>
        <v>0</v>
      </c>
    </row>
    <row r="148" spans="1:12" ht="15.75" hidden="1">
      <c r="A148" s="74"/>
      <c r="B148" s="42" t="s">
        <v>272</v>
      </c>
      <c r="C148" s="33" t="s">
        <v>273</v>
      </c>
      <c r="D148" s="139">
        <v>0</v>
      </c>
      <c r="E148" s="45"/>
      <c r="F148" s="45">
        <f>'[2]POLITIA LOCALA'!F146+[2]ISU!F146+'[2]61 ALTE'!F147</f>
        <v>0</v>
      </c>
      <c r="G148" s="45">
        <f>'[2]POLITIA LOCALA'!G146+[2]ISU!G146+'[2]61 ALTE'!G147</f>
        <v>0</v>
      </c>
      <c r="H148" s="45">
        <f>'[2]POLITIA LOCALA'!H146+[2]ISU!H146+'[2]61 ALTE'!H147</f>
        <v>0</v>
      </c>
      <c r="I148" s="45">
        <f>'[2]POLITIA LOCALA'!I146+[2]ISU!I146+'[2]61 ALTE'!I147</f>
        <v>0</v>
      </c>
      <c r="J148" s="45">
        <f>'[2]POLITIA LOCALA'!J146+[2]ISU!J146+'[2]61 ALTE'!J147</f>
        <v>0</v>
      </c>
      <c r="K148" s="45">
        <f>'[2]POLITIA LOCALA'!K146+[2]ISU!K146+'[2]61 ALTE'!K147</f>
        <v>0</v>
      </c>
      <c r="L148" s="45">
        <f>'[2]POLITIA LOCALA'!L146+[2]ISU!L146+'[2]61 ALTE'!L147</f>
        <v>0</v>
      </c>
    </row>
    <row r="149" spans="1:12" ht="15.75" hidden="1">
      <c r="A149" s="75" t="s">
        <v>274</v>
      </c>
      <c r="B149" s="76"/>
      <c r="C149" s="77" t="s">
        <v>275</v>
      </c>
      <c r="D149" s="138">
        <v>0</v>
      </c>
      <c r="E149" s="58"/>
      <c r="F149" s="58">
        <f>'[2]POLITIA LOCALA'!F147+[2]ISU!F147+'[2]61 ALTE'!F148</f>
        <v>0</v>
      </c>
      <c r="G149" s="58">
        <f>'[2]POLITIA LOCALA'!G147+[2]ISU!G147+'[2]61 ALTE'!G148</f>
        <v>0</v>
      </c>
      <c r="H149" s="58">
        <f>'[2]POLITIA LOCALA'!H147+[2]ISU!H147+'[2]61 ALTE'!H148</f>
        <v>0</v>
      </c>
      <c r="I149" s="58">
        <f>'[2]POLITIA LOCALA'!I147+[2]ISU!I147+'[2]61 ALTE'!I148</f>
        <v>0</v>
      </c>
      <c r="J149" s="58">
        <f>'[2]POLITIA LOCALA'!J147+[2]ISU!J147+'[2]61 ALTE'!J148</f>
        <v>0</v>
      </c>
      <c r="K149" s="58">
        <f>'[2]POLITIA LOCALA'!K147+[2]ISU!K147+'[2]61 ALTE'!K148</f>
        <v>0</v>
      </c>
      <c r="L149" s="58">
        <f>'[2]POLITIA LOCALA'!L147+[2]ISU!L147+'[2]61 ALTE'!L148</f>
        <v>0</v>
      </c>
    </row>
    <row r="150" spans="1:12" ht="15.75" hidden="1">
      <c r="A150" s="78" t="s">
        <v>276</v>
      </c>
      <c r="B150" s="43"/>
      <c r="C150" s="28" t="s">
        <v>277</v>
      </c>
      <c r="D150" s="139">
        <v>0</v>
      </c>
      <c r="E150" s="44"/>
      <c r="F150" s="44">
        <f>'[2]POLITIA LOCALA'!F148+[2]ISU!F148+'[2]61 ALTE'!F149</f>
        <v>0</v>
      </c>
      <c r="G150" s="44">
        <f>'[2]POLITIA LOCALA'!G148+[2]ISU!G148+'[2]61 ALTE'!G149</f>
        <v>0</v>
      </c>
      <c r="H150" s="44">
        <f>'[2]POLITIA LOCALA'!H148+[2]ISU!H148+'[2]61 ALTE'!H149</f>
        <v>0</v>
      </c>
      <c r="I150" s="44">
        <f>'[2]POLITIA LOCALA'!I148+[2]ISU!I148+'[2]61 ALTE'!I149</f>
        <v>0</v>
      </c>
      <c r="J150" s="44">
        <f>'[2]POLITIA LOCALA'!J148+[2]ISU!J148+'[2]61 ALTE'!J149</f>
        <v>0</v>
      </c>
      <c r="K150" s="44">
        <f>'[2]POLITIA LOCALA'!K148+[2]ISU!K148+'[2]61 ALTE'!K149</f>
        <v>0</v>
      </c>
      <c r="L150" s="44">
        <f>'[2]POLITIA LOCALA'!L148+[2]ISU!L148+'[2]61 ALTE'!L149</f>
        <v>0</v>
      </c>
    </row>
    <row r="151" spans="1:12" ht="15.75" hidden="1">
      <c r="A151" s="41"/>
      <c r="B151" s="79" t="s">
        <v>278</v>
      </c>
      <c r="C151" s="33" t="s">
        <v>279</v>
      </c>
      <c r="D151" s="138">
        <v>0</v>
      </c>
      <c r="E151" s="45"/>
      <c r="F151" s="45">
        <f>'[2]POLITIA LOCALA'!F149+[2]ISU!F149+'[2]61 ALTE'!F150</f>
        <v>0</v>
      </c>
      <c r="G151" s="45">
        <f>'[2]POLITIA LOCALA'!G149+[2]ISU!G149+'[2]61 ALTE'!G150</f>
        <v>0</v>
      </c>
      <c r="H151" s="45">
        <f>'[2]POLITIA LOCALA'!H149+[2]ISU!H149+'[2]61 ALTE'!H150</f>
        <v>0</v>
      </c>
      <c r="I151" s="45">
        <f>'[2]POLITIA LOCALA'!I149+[2]ISU!I149+'[2]61 ALTE'!I150</f>
        <v>0</v>
      </c>
      <c r="J151" s="45">
        <f>'[2]POLITIA LOCALA'!J149+[2]ISU!J149+'[2]61 ALTE'!J150</f>
        <v>0</v>
      </c>
      <c r="K151" s="45">
        <f>'[2]POLITIA LOCALA'!K149+[2]ISU!K149+'[2]61 ALTE'!K150</f>
        <v>0</v>
      </c>
      <c r="L151" s="45">
        <f>'[2]POLITIA LOCALA'!L149+[2]ISU!L149+'[2]61 ALTE'!L150</f>
        <v>0</v>
      </c>
    </row>
    <row r="152" spans="1:12" ht="15.75" hidden="1">
      <c r="A152" s="49"/>
      <c r="B152" s="79" t="s">
        <v>280</v>
      </c>
      <c r="C152" s="33" t="s">
        <v>281</v>
      </c>
      <c r="D152" s="139">
        <v>0</v>
      </c>
      <c r="E152" s="45"/>
      <c r="F152" s="45">
        <f>'[2]POLITIA LOCALA'!F150+[2]ISU!F150+'[2]61 ALTE'!F151</f>
        <v>0</v>
      </c>
      <c r="G152" s="45">
        <f>'[2]POLITIA LOCALA'!G150+[2]ISU!G150+'[2]61 ALTE'!G151</f>
        <v>0</v>
      </c>
      <c r="H152" s="45">
        <f>'[2]POLITIA LOCALA'!H150+[2]ISU!H150+'[2]61 ALTE'!H151</f>
        <v>0</v>
      </c>
      <c r="I152" s="45">
        <f>'[2]POLITIA LOCALA'!I150+[2]ISU!I150+'[2]61 ALTE'!I151</f>
        <v>0</v>
      </c>
      <c r="J152" s="45">
        <f>'[2]POLITIA LOCALA'!J150+[2]ISU!J150+'[2]61 ALTE'!J151</f>
        <v>0</v>
      </c>
      <c r="K152" s="45">
        <f>'[2]POLITIA LOCALA'!K150+[2]ISU!K150+'[2]61 ALTE'!K151</f>
        <v>0</v>
      </c>
      <c r="L152" s="45">
        <f>'[2]POLITIA LOCALA'!L150+[2]ISU!L150+'[2]61 ALTE'!L151</f>
        <v>0</v>
      </c>
    </row>
    <row r="153" spans="1:12" ht="15.75" hidden="1">
      <c r="A153" s="49"/>
      <c r="B153" s="79" t="s">
        <v>282</v>
      </c>
      <c r="C153" s="33" t="s">
        <v>283</v>
      </c>
      <c r="D153" s="138">
        <v>0</v>
      </c>
      <c r="E153" s="45"/>
      <c r="F153" s="45">
        <f>'[2]POLITIA LOCALA'!F151+[2]ISU!F151+'[2]61 ALTE'!F152</f>
        <v>0</v>
      </c>
      <c r="G153" s="45">
        <f>'[2]POLITIA LOCALA'!G151+[2]ISU!G151+'[2]61 ALTE'!G152</f>
        <v>0</v>
      </c>
      <c r="H153" s="45">
        <f>'[2]POLITIA LOCALA'!H151+[2]ISU!H151+'[2]61 ALTE'!H152</f>
        <v>0</v>
      </c>
      <c r="I153" s="45">
        <f>'[2]POLITIA LOCALA'!I151+[2]ISU!I151+'[2]61 ALTE'!I152</f>
        <v>0</v>
      </c>
      <c r="J153" s="45">
        <f>'[2]POLITIA LOCALA'!J151+[2]ISU!J151+'[2]61 ALTE'!J152</f>
        <v>0</v>
      </c>
      <c r="K153" s="45">
        <f>'[2]POLITIA LOCALA'!K151+[2]ISU!K151+'[2]61 ALTE'!K152</f>
        <v>0</v>
      </c>
      <c r="L153" s="45">
        <f>'[2]POLITIA LOCALA'!L151+[2]ISU!L151+'[2]61 ALTE'!L152</f>
        <v>0</v>
      </c>
    </row>
    <row r="154" spans="1:12" ht="15.75" hidden="1">
      <c r="A154" s="49"/>
      <c r="B154" s="79" t="s">
        <v>284</v>
      </c>
      <c r="C154" s="33" t="s">
        <v>285</v>
      </c>
      <c r="D154" s="139">
        <v>0</v>
      </c>
      <c r="E154" s="45"/>
      <c r="F154" s="45">
        <f>'[2]POLITIA LOCALA'!F152+[2]ISU!F152+'[2]61 ALTE'!F153</f>
        <v>0</v>
      </c>
      <c r="G154" s="45">
        <f>'[2]POLITIA LOCALA'!G152+[2]ISU!G152+'[2]61 ALTE'!G153</f>
        <v>0</v>
      </c>
      <c r="H154" s="45">
        <f>'[2]POLITIA LOCALA'!H152+[2]ISU!H152+'[2]61 ALTE'!H153</f>
        <v>0</v>
      </c>
      <c r="I154" s="45">
        <f>'[2]POLITIA LOCALA'!I152+[2]ISU!I152+'[2]61 ALTE'!I153</f>
        <v>0</v>
      </c>
      <c r="J154" s="45">
        <f>'[2]POLITIA LOCALA'!J152+[2]ISU!J152+'[2]61 ALTE'!J153</f>
        <v>0</v>
      </c>
      <c r="K154" s="45">
        <f>'[2]POLITIA LOCALA'!K152+[2]ISU!K152+'[2]61 ALTE'!K153</f>
        <v>0</v>
      </c>
      <c r="L154" s="45">
        <f>'[2]POLITIA LOCALA'!L152+[2]ISU!L152+'[2]61 ALTE'!L153</f>
        <v>0</v>
      </c>
    </row>
    <row r="155" spans="1:12" ht="15.75" hidden="1">
      <c r="A155" s="49"/>
      <c r="B155" s="79"/>
      <c r="C155" s="80"/>
      <c r="D155" s="138">
        <v>0</v>
      </c>
      <c r="E155" s="45"/>
      <c r="F155" s="45">
        <f>'[2]POLITIA LOCALA'!F153+[2]ISU!F153+'[2]61 ALTE'!F154</f>
        <v>0</v>
      </c>
      <c r="G155" s="45">
        <f>'[2]POLITIA LOCALA'!G153+[2]ISU!G153+'[2]61 ALTE'!G154</f>
        <v>0</v>
      </c>
      <c r="H155" s="45">
        <f>'[2]POLITIA LOCALA'!H153+[2]ISU!H153+'[2]61 ALTE'!H154</f>
        <v>0</v>
      </c>
      <c r="I155" s="45">
        <f>'[2]POLITIA LOCALA'!I153+[2]ISU!I153+'[2]61 ALTE'!I154</f>
        <v>0</v>
      </c>
      <c r="J155" s="45">
        <f>'[2]POLITIA LOCALA'!J153+[2]ISU!J153+'[2]61 ALTE'!J154</f>
        <v>0</v>
      </c>
      <c r="K155" s="45">
        <f>'[2]POLITIA LOCALA'!K153+[2]ISU!K153+'[2]61 ALTE'!K154</f>
        <v>0</v>
      </c>
      <c r="L155" s="45">
        <f>'[2]POLITIA LOCALA'!L153+[2]ISU!L153+'[2]61 ALTE'!L154</f>
        <v>0</v>
      </c>
    </row>
    <row r="156" spans="1:12" ht="15.75" hidden="1">
      <c r="A156" s="160" t="s">
        <v>286</v>
      </c>
      <c r="B156" s="160"/>
      <c r="C156" s="25" t="s">
        <v>287</v>
      </c>
      <c r="D156" s="139">
        <v>0</v>
      </c>
      <c r="E156" s="58"/>
      <c r="F156" s="58">
        <f>'[2]POLITIA LOCALA'!F154+[2]ISU!F154+'[2]61 ALTE'!F155</f>
        <v>0</v>
      </c>
      <c r="G156" s="58">
        <f>'[2]POLITIA LOCALA'!G154+[2]ISU!G154+'[2]61 ALTE'!G155</f>
        <v>0</v>
      </c>
      <c r="H156" s="58">
        <f>'[2]POLITIA LOCALA'!H154+[2]ISU!H154+'[2]61 ALTE'!H155</f>
        <v>0</v>
      </c>
      <c r="I156" s="58">
        <f>'[2]POLITIA LOCALA'!I154+[2]ISU!I154+'[2]61 ALTE'!I155</f>
        <v>0</v>
      </c>
      <c r="J156" s="58">
        <f>'[2]POLITIA LOCALA'!J154+[2]ISU!J154+'[2]61 ALTE'!J155</f>
        <v>0</v>
      </c>
      <c r="K156" s="58">
        <f>'[2]POLITIA LOCALA'!K154+[2]ISU!K154+'[2]61 ALTE'!K155</f>
        <v>0</v>
      </c>
      <c r="L156" s="58">
        <f>'[2]POLITIA LOCALA'!L154+[2]ISU!L154+'[2]61 ALTE'!L155</f>
        <v>0</v>
      </c>
    </row>
    <row r="157" spans="1:12" ht="15.75" hidden="1">
      <c r="A157" s="41" t="s">
        <v>288</v>
      </c>
      <c r="B157" s="31"/>
      <c r="C157" s="70" t="s">
        <v>289</v>
      </c>
      <c r="D157" s="138">
        <v>0</v>
      </c>
      <c r="E157" s="45"/>
      <c r="F157" s="45">
        <f>'[2]POLITIA LOCALA'!F155+[2]ISU!F155+'[2]61 ALTE'!F156</f>
        <v>0</v>
      </c>
      <c r="G157" s="45">
        <f>'[2]POLITIA LOCALA'!G155+[2]ISU!G155+'[2]61 ALTE'!G156</f>
        <v>0</v>
      </c>
      <c r="H157" s="45">
        <f>'[2]POLITIA LOCALA'!H155+[2]ISU!H155+'[2]61 ALTE'!H156</f>
        <v>0</v>
      </c>
      <c r="I157" s="45">
        <f>'[2]POLITIA LOCALA'!I155+[2]ISU!I155+'[2]61 ALTE'!I156</f>
        <v>0</v>
      </c>
      <c r="J157" s="45">
        <f>'[2]POLITIA LOCALA'!J155+[2]ISU!J155+'[2]61 ALTE'!J156</f>
        <v>0</v>
      </c>
      <c r="K157" s="45">
        <f>'[2]POLITIA LOCALA'!K155+[2]ISU!K155+'[2]61 ALTE'!K156</f>
        <v>0</v>
      </c>
      <c r="L157" s="45">
        <f>'[2]POLITIA LOCALA'!L155+[2]ISU!L155+'[2]61 ALTE'!L156</f>
        <v>0</v>
      </c>
    </row>
    <row r="158" spans="1:12" ht="15.75" hidden="1">
      <c r="A158" s="31" t="s">
        <v>290</v>
      </c>
      <c r="B158" s="31"/>
      <c r="C158" s="70" t="s">
        <v>291</v>
      </c>
      <c r="D158" s="139">
        <v>0</v>
      </c>
      <c r="E158" s="45"/>
      <c r="F158" s="45">
        <f>'[2]POLITIA LOCALA'!F156+[2]ISU!F156+'[2]61 ALTE'!F157</f>
        <v>0</v>
      </c>
      <c r="G158" s="45">
        <f>'[2]POLITIA LOCALA'!G156+[2]ISU!G156+'[2]61 ALTE'!G157</f>
        <v>0</v>
      </c>
      <c r="H158" s="45">
        <f>'[2]POLITIA LOCALA'!H156+[2]ISU!H156+'[2]61 ALTE'!H157</f>
        <v>0</v>
      </c>
      <c r="I158" s="45">
        <f>'[2]POLITIA LOCALA'!I156+[2]ISU!I156+'[2]61 ALTE'!I157</f>
        <v>0</v>
      </c>
      <c r="J158" s="45">
        <f>'[2]POLITIA LOCALA'!J156+[2]ISU!J156+'[2]61 ALTE'!J157</f>
        <v>0</v>
      </c>
      <c r="K158" s="45">
        <f>'[2]POLITIA LOCALA'!K156+[2]ISU!K156+'[2]61 ALTE'!K157</f>
        <v>0</v>
      </c>
      <c r="L158" s="45">
        <f>'[2]POLITIA LOCALA'!L156+[2]ISU!L156+'[2]61 ALTE'!L157</f>
        <v>0</v>
      </c>
    </row>
    <row r="159" spans="1:12" ht="15.75" hidden="1">
      <c r="A159" s="161" t="s">
        <v>292</v>
      </c>
      <c r="B159" s="161"/>
      <c r="C159" s="70" t="s">
        <v>293</v>
      </c>
      <c r="D159" s="138">
        <v>0</v>
      </c>
      <c r="E159" s="45"/>
      <c r="F159" s="45">
        <f t="shared" ref="F159:L159" si="19">F160+F161</f>
        <v>0</v>
      </c>
      <c r="G159" s="45">
        <f t="shared" si="19"/>
        <v>0</v>
      </c>
      <c r="H159" s="45">
        <f t="shared" si="19"/>
        <v>0</v>
      </c>
      <c r="I159" s="45">
        <f t="shared" si="19"/>
        <v>0</v>
      </c>
      <c r="J159" s="45">
        <f t="shared" si="19"/>
        <v>0</v>
      </c>
      <c r="K159" s="45">
        <f t="shared" si="19"/>
        <v>0</v>
      </c>
      <c r="L159" s="45">
        <f t="shared" si="19"/>
        <v>0</v>
      </c>
    </row>
    <row r="160" spans="1:12" ht="15.75" hidden="1">
      <c r="A160" s="161" t="s">
        <v>294</v>
      </c>
      <c r="B160" s="161"/>
      <c r="C160" s="70" t="s">
        <v>295</v>
      </c>
      <c r="D160" s="139">
        <v>0</v>
      </c>
      <c r="E160" s="45"/>
      <c r="F160" s="45">
        <f>'[2]POLITIA LOCALA'!F158+[2]ISU!F158+'[2]61 ALTE'!F159</f>
        <v>0</v>
      </c>
      <c r="G160" s="45">
        <f>'[2]POLITIA LOCALA'!G158+[2]ISU!G158+'[2]61 ALTE'!G159</f>
        <v>0</v>
      </c>
      <c r="H160" s="45">
        <f>'[2]POLITIA LOCALA'!H158+[2]ISU!H158+'[2]61 ALTE'!H159</f>
        <v>0</v>
      </c>
      <c r="I160" s="45">
        <f>'[2]POLITIA LOCALA'!I158+[2]ISU!I158+'[2]61 ALTE'!I159</f>
        <v>0</v>
      </c>
      <c r="J160" s="45">
        <f>'[2]POLITIA LOCALA'!J158+[2]ISU!J158+'[2]61 ALTE'!J159</f>
        <v>0</v>
      </c>
      <c r="K160" s="45">
        <f>'[2]POLITIA LOCALA'!K158+[2]ISU!K158+'[2]61 ALTE'!K159</f>
        <v>0</v>
      </c>
      <c r="L160" s="45">
        <f>'[2]POLITIA LOCALA'!L158+[2]ISU!L158+'[2]61 ALTE'!L159</f>
        <v>0</v>
      </c>
    </row>
    <row r="161" spans="1:12" ht="15.75" hidden="1">
      <c r="A161" s="31" t="s">
        <v>296</v>
      </c>
      <c r="B161" s="31"/>
      <c r="C161" s="70" t="s">
        <v>297</v>
      </c>
      <c r="D161" s="138">
        <v>0</v>
      </c>
      <c r="E161" s="45"/>
      <c r="F161" s="45">
        <f>'[2]POLITIA LOCALA'!F159+[2]ISU!F159+'[2]61 ALTE'!F160</f>
        <v>0</v>
      </c>
      <c r="G161" s="45">
        <f>'[2]POLITIA LOCALA'!G159+[2]ISU!G159+'[2]61 ALTE'!G160</f>
        <v>0</v>
      </c>
      <c r="H161" s="45">
        <f>'[2]POLITIA LOCALA'!H159+[2]ISU!H159+'[2]61 ALTE'!H160</f>
        <v>0</v>
      </c>
      <c r="I161" s="45">
        <f>'[2]POLITIA LOCALA'!I159+[2]ISU!I159+'[2]61 ALTE'!I160</f>
        <v>0</v>
      </c>
      <c r="J161" s="45">
        <f>'[2]POLITIA LOCALA'!J159+[2]ISU!J159+'[2]61 ALTE'!J160</f>
        <v>0</v>
      </c>
      <c r="K161" s="45">
        <f>'[2]POLITIA LOCALA'!K159+[2]ISU!K159+'[2]61 ALTE'!K160</f>
        <v>0</v>
      </c>
      <c r="L161" s="45">
        <f>'[2]POLITIA LOCALA'!L159+[2]ISU!L159+'[2]61 ALTE'!L160</f>
        <v>0</v>
      </c>
    </row>
    <row r="162" spans="1:12" ht="15.75" hidden="1">
      <c r="A162" s="31" t="s">
        <v>298</v>
      </c>
      <c r="B162" s="31"/>
      <c r="C162" s="70" t="s">
        <v>299</v>
      </c>
      <c r="D162" s="139">
        <v>0</v>
      </c>
      <c r="E162" s="45"/>
      <c r="F162" s="45">
        <f>'[2]POLITIA LOCALA'!F160+[2]ISU!F160+'[2]61 ALTE'!F161</f>
        <v>0</v>
      </c>
      <c r="G162" s="45">
        <f>'[2]POLITIA LOCALA'!G160+[2]ISU!G160+'[2]61 ALTE'!G161</f>
        <v>0</v>
      </c>
      <c r="H162" s="45">
        <f>'[2]POLITIA LOCALA'!H160+[2]ISU!H160+'[2]61 ALTE'!H161</f>
        <v>0</v>
      </c>
      <c r="I162" s="45">
        <f>'[2]POLITIA LOCALA'!I160+[2]ISU!I160+'[2]61 ALTE'!I161</f>
        <v>0</v>
      </c>
      <c r="J162" s="45">
        <f>'[2]POLITIA LOCALA'!J160+[2]ISU!J160+'[2]61 ALTE'!J161</f>
        <v>0</v>
      </c>
      <c r="K162" s="45">
        <f>'[2]POLITIA LOCALA'!K160+[2]ISU!K160+'[2]61 ALTE'!K161</f>
        <v>0</v>
      </c>
      <c r="L162" s="45">
        <f>'[2]POLITIA LOCALA'!L160+[2]ISU!L160+'[2]61 ALTE'!L161</f>
        <v>0</v>
      </c>
    </row>
    <row r="163" spans="1:12" ht="15.75" hidden="1">
      <c r="A163" s="31" t="s">
        <v>300</v>
      </c>
      <c r="B163" s="31"/>
      <c r="C163" s="70" t="s">
        <v>301</v>
      </c>
      <c r="D163" s="138">
        <v>0</v>
      </c>
      <c r="E163" s="45"/>
      <c r="F163" s="45">
        <f>'[2]POLITIA LOCALA'!F161+[2]ISU!F161+'[2]61 ALTE'!F162</f>
        <v>0</v>
      </c>
      <c r="G163" s="45">
        <f>'[2]POLITIA LOCALA'!G161+[2]ISU!G161+'[2]61 ALTE'!G162</f>
        <v>0</v>
      </c>
      <c r="H163" s="45">
        <f>'[2]POLITIA LOCALA'!H161+[2]ISU!H161+'[2]61 ALTE'!H162</f>
        <v>0</v>
      </c>
      <c r="I163" s="45">
        <f>'[2]POLITIA LOCALA'!I161+[2]ISU!I161+'[2]61 ALTE'!I162</f>
        <v>0</v>
      </c>
      <c r="J163" s="45">
        <f>'[2]POLITIA LOCALA'!J161+[2]ISU!J161+'[2]61 ALTE'!J162</f>
        <v>0</v>
      </c>
      <c r="K163" s="45">
        <f>'[2]POLITIA LOCALA'!K161+[2]ISU!K161+'[2]61 ALTE'!K162</f>
        <v>0</v>
      </c>
      <c r="L163" s="45">
        <f>'[2]POLITIA LOCALA'!L161+[2]ISU!L161+'[2]61 ALTE'!L162</f>
        <v>0</v>
      </c>
    </row>
    <row r="164" spans="1:12" ht="15.75" hidden="1">
      <c r="A164" s="31" t="s">
        <v>302</v>
      </c>
      <c r="B164" s="31"/>
      <c r="C164" s="70" t="s">
        <v>303</v>
      </c>
      <c r="D164" s="139">
        <v>0</v>
      </c>
      <c r="E164" s="45"/>
      <c r="F164" s="45">
        <f>'[2]POLITIA LOCALA'!F162+[2]ISU!F162+'[2]61 ALTE'!F163</f>
        <v>0</v>
      </c>
      <c r="G164" s="45">
        <f>'[2]POLITIA LOCALA'!G162+[2]ISU!G162+'[2]61 ALTE'!G163</f>
        <v>0</v>
      </c>
      <c r="H164" s="45">
        <f>'[2]POLITIA LOCALA'!H162+[2]ISU!H162+'[2]61 ALTE'!H163</f>
        <v>0</v>
      </c>
      <c r="I164" s="45">
        <f>'[2]POLITIA LOCALA'!I162+[2]ISU!I162+'[2]61 ALTE'!I163</f>
        <v>0</v>
      </c>
      <c r="J164" s="45">
        <f>'[2]POLITIA LOCALA'!J162+[2]ISU!J162+'[2]61 ALTE'!J163</f>
        <v>0</v>
      </c>
      <c r="K164" s="45">
        <f>'[2]POLITIA LOCALA'!K162+[2]ISU!K162+'[2]61 ALTE'!K163</f>
        <v>0</v>
      </c>
      <c r="L164" s="45">
        <f>'[2]POLITIA LOCALA'!L162+[2]ISU!L162+'[2]61 ALTE'!L163</f>
        <v>0</v>
      </c>
    </row>
    <row r="165" spans="1:12" ht="15.75" hidden="1">
      <c r="A165" s="31" t="s">
        <v>304</v>
      </c>
      <c r="B165" s="31"/>
      <c r="C165" s="70" t="s">
        <v>305</v>
      </c>
      <c r="D165" s="138">
        <v>0</v>
      </c>
      <c r="E165" s="45"/>
      <c r="F165" s="45">
        <f>'[2]POLITIA LOCALA'!F163+[2]ISU!F163+'[2]61 ALTE'!F164</f>
        <v>0</v>
      </c>
      <c r="G165" s="45">
        <f>'[2]POLITIA LOCALA'!G163+[2]ISU!G163+'[2]61 ALTE'!G164</f>
        <v>0</v>
      </c>
      <c r="H165" s="45">
        <f>'[2]POLITIA LOCALA'!H163+[2]ISU!H163+'[2]61 ALTE'!H164</f>
        <v>0</v>
      </c>
      <c r="I165" s="45">
        <f>'[2]POLITIA LOCALA'!I163+[2]ISU!I163+'[2]61 ALTE'!I164</f>
        <v>0</v>
      </c>
      <c r="J165" s="45">
        <f>'[2]POLITIA LOCALA'!J163+[2]ISU!J163+'[2]61 ALTE'!J164</f>
        <v>0</v>
      </c>
      <c r="K165" s="45">
        <f>'[2]POLITIA LOCALA'!K163+[2]ISU!K163+'[2]61 ALTE'!K164</f>
        <v>0</v>
      </c>
      <c r="L165" s="45">
        <f>'[2]POLITIA LOCALA'!L163+[2]ISU!L163+'[2]61 ALTE'!L164</f>
        <v>0</v>
      </c>
    </row>
    <row r="166" spans="1:12" ht="15.75" hidden="1">
      <c r="A166" s="81" t="s">
        <v>306</v>
      </c>
      <c r="B166" s="82"/>
      <c r="C166" s="28" t="s">
        <v>307</v>
      </c>
      <c r="D166" s="139">
        <v>0</v>
      </c>
      <c r="E166" s="44"/>
      <c r="F166" s="44">
        <f>'[2]POLITIA LOCALA'!F164+[2]ISU!F164+'[2]61 ALTE'!F165</f>
        <v>0</v>
      </c>
      <c r="G166" s="44">
        <f>'[2]POLITIA LOCALA'!G164+[2]ISU!G164+'[2]61 ALTE'!G165</f>
        <v>0</v>
      </c>
      <c r="H166" s="44">
        <f>'[2]POLITIA LOCALA'!H164+[2]ISU!H164+'[2]61 ALTE'!H165</f>
        <v>0</v>
      </c>
      <c r="I166" s="44">
        <f>'[2]POLITIA LOCALA'!I164+[2]ISU!I164+'[2]61 ALTE'!I165</f>
        <v>0</v>
      </c>
      <c r="J166" s="44">
        <f>'[2]POLITIA LOCALA'!J164+[2]ISU!J164+'[2]61 ALTE'!J165</f>
        <v>0</v>
      </c>
      <c r="K166" s="44">
        <f>'[2]POLITIA LOCALA'!K164+[2]ISU!K164+'[2]61 ALTE'!K165</f>
        <v>0</v>
      </c>
      <c r="L166" s="44">
        <f>'[2]POLITIA LOCALA'!L164+[2]ISU!L164+'[2]61 ALTE'!L165</f>
        <v>0</v>
      </c>
    </row>
    <row r="167" spans="1:12" ht="15.75" hidden="1">
      <c r="A167" s="83"/>
      <c r="B167" s="84"/>
      <c r="C167" s="33"/>
      <c r="D167" s="138">
        <v>0</v>
      </c>
      <c r="E167" s="45"/>
      <c r="F167" s="45">
        <f>'[2]POLITIA LOCALA'!F165+[2]ISU!F165+'[2]61 ALTE'!F166</f>
        <v>0</v>
      </c>
      <c r="G167" s="45">
        <f>'[2]POLITIA LOCALA'!G165+[2]ISU!G165+'[2]61 ALTE'!G166</f>
        <v>0</v>
      </c>
      <c r="H167" s="45">
        <f>'[2]POLITIA LOCALA'!H165+[2]ISU!H165+'[2]61 ALTE'!H166</f>
        <v>0</v>
      </c>
      <c r="I167" s="45">
        <f>'[2]POLITIA LOCALA'!I165+[2]ISU!I165+'[2]61 ALTE'!I166</f>
        <v>0</v>
      </c>
      <c r="J167" s="45">
        <f>'[2]POLITIA LOCALA'!J165+[2]ISU!J165+'[2]61 ALTE'!J166</f>
        <v>0</v>
      </c>
      <c r="K167" s="45">
        <f>'[2]POLITIA LOCALA'!K165+[2]ISU!K165+'[2]61 ALTE'!K166</f>
        <v>0</v>
      </c>
      <c r="L167" s="45">
        <f>'[2]POLITIA LOCALA'!L165+[2]ISU!L165+'[2]61 ALTE'!L166</f>
        <v>0</v>
      </c>
    </row>
    <row r="168" spans="1:12" ht="15.75" hidden="1">
      <c r="A168" s="85" t="s">
        <v>308</v>
      </c>
      <c r="B168" s="24"/>
      <c r="C168" s="25" t="s">
        <v>309</v>
      </c>
      <c r="D168" s="139">
        <v>0</v>
      </c>
      <c r="E168" s="58"/>
      <c r="F168" s="58">
        <f>'[2]POLITIA LOCALA'!F166+[2]ISU!F166+'[2]61 ALTE'!F167</f>
        <v>0</v>
      </c>
      <c r="G168" s="58">
        <f>'[2]POLITIA LOCALA'!G166+[2]ISU!G166+'[2]61 ALTE'!G167</f>
        <v>0</v>
      </c>
      <c r="H168" s="58">
        <f>'[2]POLITIA LOCALA'!H166+[2]ISU!H166+'[2]61 ALTE'!H167</f>
        <v>0</v>
      </c>
      <c r="I168" s="58">
        <f>'[2]POLITIA LOCALA'!I166+[2]ISU!I166+'[2]61 ALTE'!I167</f>
        <v>0</v>
      </c>
      <c r="J168" s="58">
        <f>'[2]POLITIA LOCALA'!J166+[2]ISU!J166+'[2]61 ALTE'!J167</f>
        <v>0</v>
      </c>
      <c r="K168" s="58">
        <f>'[2]POLITIA LOCALA'!K166+[2]ISU!K166+'[2]61 ALTE'!K167</f>
        <v>0</v>
      </c>
      <c r="L168" s="58">
        <f>'[2]POLITIA LOCALA'!L166+[2]ISU!L166+'[2]61 ALTE'!L167</f>
        <v>0</v>
      </c>
    </row>
    <row r="169" spans="1:12" ht="15.75" hidden="1">
      <c r="A169" s="162" t="s">
        <v>310</v>
      </c>
      <c r="B169" s="162"/>
      <c r="C169" s="70" t="s">
        <v>311</v>
      </c>
      <c r="D169" s="138">
        <v>0</v>
      </c>
      <c r="E169" s="45"/>
      <c r="F169" s="45">
        <f>'[2]POLITIA LOCALA'!F167+[2]ISU!F167+'[2]61 ALTE'!F168</f>
        <v>0</v>
      </c>
      <c r="G169" s="45">
        <f>'[2]POLITIA LOCALA'!G167+[2]ISU!G167+'[2]61 ALTE'!G168</f>
        <v>0</v>
      </c>
      <c r="H169" s="45">
        <f>'[2]POLITIA LOCALA'!H167+[2]ISU!H167+'[2]61 ALTE'!H168</f>
        <v>0</v>
      </c>
      <c r="I169" s="45">
        <f>'[2]POLITIA LOCALA'!I167+[2]ISU!I167+'[2]61 ALTE'!I168</f>
        <v>0</v>
      </c>
      <c r="J169" s="45">
        <f>'[2]POLITIA LOCALA'!J167+[2]ISU!J167+'[2]61 ALTE'!J168</f>
        <v>0</v>
      </c>
      <c r="K169" s="45">
        <f>'[2]POLITIA LOCALA'!K167+[2]ISU!K167+'[2]61 ALTE'!K168</f>
        <v>0</v>
      </c>
      <c r="L169" s="45">
        <f>'[2]POLITIA LOCALA'!L167+[2]ISU!L167+'[2]61 ALTE'!L168</f>
        <v>0</v>
      </c>
    </row>
    <row r="170" spans="1:12" ht="15.75" hidden="1">
      <c r="A170" s="31" t="s">
        <v>312</v>
      </c>
      <c r="B170" s="31"/>
      <c r="C170" s="70" t="s">
        <v>313</v>
      </c>
      <c r="D170" s="139">
        <v>0</v>
      </c>
      <c r="E170" s="45"/>
      <c r="F170" s="45">
        <f>'[2]POLITIA LOCALA'!F168+[2]ISU!F168+'[2]61 ALTE'!F169</f>
        <v>0</v>
      </c>
      <c r="G170" s="45">
        <f>'[2]POLITIA LOCALA'!G168+[2]ISU!G168+'[2]61 ALTE'!G169</f>
        <v>0</v>
      </c>
      <c r="H170" s="45">
        <f>'[2]POLITIA LOCALA'!H168+[2]ISU!H168+'[2]61 ALTE'!H169</f>
        <v>0</v>
      </c>
      <c r="I170" s="45">
        <f>'[2]POLITIA LOCALA'!I168+[2]ISU!I168+'[2]61 ALTE'!I169</f>
        <v>0</v>
      </c>
      <c r="J170" s="45">
        <f>'[2]POLITIA LOCALA'!J168+[2]ISU!J168+'[2]61 ALTE'!J169</f>
        <v>0</v>
      </c>
      <c r="K170" s="45">
        <f>'[2]POLITIA LOCALA'!K168+[2]ISU!K168+'[2]61 ALTE'!K169</f>
        <v>0</v>
      </c>
      <c r="L170" s="45">
        <f>'[2]POLITIA LOCALA'!L168+[2]ISU!L168+'[2]61 ALTE'!L169</f>
        <v>0</v>
      </c>
    </row>
    <row r="171" spans="1:12" ht="15.75" hidden="1">
      <c r="A171" s="31"/>
      <c r="B171" s="31"/>
      <c r="C171" s="61"/>
      <c r="D171" s="138">
        <v>0</v>
      </c>
      <c r="E171" s="45"/>
      <c r="F171" s="45">
        <f t="shared" ref="F171:L171" si="20">F172+F173</f>
        <v>0</v>
      </c>
      <c r="G171" s="45">
        <f t="shared" si="20"/>
        <v>0</v>
      </c>
      <c r="H171" s="45">
        <f t="shared" si="20"/>
        <v>0</v>
      </c>
      <c r="I171" s="45">
        <f t="shared" si="20"/>
        <v>0</v>
      </c>
      <c r="J171" s="45">
        <f t="shared" si="20"/>
        <v>0</v>
      </c>
      <c r="K171" s="45">
        <f t="shared" si="20"/>
        <v>0</v>
      </c>
      <c r="L171" s="45">
        <f t="shared" si="20"/>
        <v>0</v>
      </c>
    </row>
    <row r="172" spans="1:12" ht="15.75" hidden="1">
      <c r="A172" s="86" t="s">
        <v>314</v>
      </c>
      <c r="B172" s="24"/>
      <c r="C172" s="25" t="s">
        <v>315</v>
      </c>
      <c r="D172" s="139">
        <v>0</v>
      </c>
      <c r="E172" s="58"/>
      <c r="F172" s="58">
        <f>'[2]POLITIA LOCALA'!F170+[2]ISU!F170+'[2]61 ALTE'!F171</f>
        <v>0</v>
      </c>
      <c r="G172" s="58">
        <f>'[2]POLITIA LOCALA'!G170+[2]ISU!G170+'[2]61 ALTE'!G171</f>
        <v>0</v>
      </c>
      <c r="H172" s="58">
        <f>'[2]POLITIA LOCALA'!H170+[2]ISU!H170+'[2]61 ALTE'!H171</f>
        <v>0</v>
      </c>
      <c r="I172" s="58">
        <f>'[2]POLITIA LOCALA'!I170+[2]ISU!I170+'[2]61 ALTE'!I171</f>
        <v>0</v>
      </c>
      <c r="J172" s="58">
        <f>'[2]POLITIA LOCALA'!J170+[2]ISU!J170+'[2]61 ALTE'!J171</f>
        <v>0</v>
      </c>
      <c r="K172" s="58">
        <f>'[2]POLITIA LOCALA'!K170+[2]ISU!K170+'[2]61 ALTE'!K171</f>
        <v>0</v>
      </c>
      <c r="L172" s="58">
        <f>'[2]POLITIA LOCALA'!L170+[2]ISU!L170+'[2]61 ALTE'!L171</f>
        <v>0</v>
      </c>
    </row>
    <row r="173" spans="1:12" ht="15.75" hidden="1">
      <c r="A173" s="54" t="s">
        <v>316</v>
      </c>
      <c r="B173" s="54"/>
      <c r="C173" s="28" t="s">
        <v>317</v>
      </c>
      <c r="D173" s="138">
        <v>0</v>
      </c>
      <c r="E173" s="44"/>
      <c r="F173" s="44">
        <f>'[2]POLITIA LOCALA'!F171+[2]ISU!F171+'[2]61 ALTE'!F172</f>
        <v>0</v>
      </c>
      <c r="G173" s="44">
        <f>'[2]POLITIA LOCALA'!G171+[2]ISU!G171+'[2]61 ALTE'!G172</f>
        <v>0</v>
      </c>
      <c r="H173" s="44">
        <f>'[2]POLITIA LOCALA'!H171+[2]ISU!H171+'[2]61 ALTE'!H172</f>
        <v>0</v>
      </c>
      <c r="I173" s="44">
        <f>'[2]POLITIA LOCALA'!I171+[2]ISU!I171+'[2]61 ALTE'!I172</f>
        <v>0</v>
      </c>
      <c r="J173" s="44">
        <f>'[2]POLITIA LOCALA'!J171+[2]ISU!J171+'[2]61 ALTE'!J172</f>
        <v>0</v>
      </c>
      <c r="K173" s="44">
        <f>'[2]POLITIA LOCALA'!K171+[2]ISU!K171+'[2]61 ALTE'!K172</f>
        <v>0</v>
      </c>
      <c r="L173" s="44">
        <f>'[2]POLITIA LOCALA'!L171+[2]ISU!L171+'[2]61 ALTE'!L172</f>
        <v>0</v>
      </c>
    </row>
    <row r="174" spans="1:12" ht="26.25" hidden="1">
      <c r="A174" s="41"/>
      <c r="B174" s="53" t="s">
        <v>318</v>
      </c>
      <c r="C174" s="33" t="s">
        <v>319</v>
      </c>
      <c r="D174" s="139">
        <v>0</v>
      </c>
      <c r="E174" s="45"/>
      <c r="F174" s="45">
        <f>'[2]POLITIA LOCALA'!F172+[2]ISU!F172+'[2]61 ALTE'!F173</f>
        <v>0</v>
      </c>
      <c r="G174" s="45">
        <f>'[2]POLITIA LOCALA'!G172+[2]ISU!G172+'[2]61 ALTE'!G173</f>
        <v>0</v>
      </c>
      <c r="H174" s="45">
        <f>'[2]POLITIA LOCALA'!H172+[2]ISU!H172+'[2]61 ALTE'!H173</f>
        <v>0</v>
      </c>
      <c r="I174" s="45">
        <f>'[2]POLITIA LOCALA'!I172+[2]ISU!I172+'[2]61 ALTE'!I173</f>
        <v>0</v>
      </c>
      <c r="J174" s="45">
        <f>'[2]POLITIA LOCALA'!J172+[2]ISU!J172+'[2]61 ALTE'!J173</f>
        <v>0</v>
      </c>
      <c r="K174" s="45">
        <f>'[2]POLITIA LOCALA'!K172+[2]ISU!K172+'[2]61 ALTE'!K173</f>
        <v>0</v>
      </c>
      <c r="L174" s="45">
        <f>'[2]POLITIA LOCALA'!L172+[2]ISU!L172+'[2]61 ALTE'!L173</f>
        <v>0</v>
      </c>
    </row>
    <row r="175" spans="1:12" ht="15.75" hidden="1">
      <c r="A175" s="41"/>
      <c r="B175" s="53" t="s">
        <v>320</v>
      </c>
      <c r="C175" s="33" t="s">
        <v>321</v>
      </c>
      <c r="D175" s="138">
        <v>0</v>
      </c>
      <c r="E175" s="45"/>
      <c r="F175" s="45">
        <f>'[2]POLITIA LOCALA'!F173+[2]ISU!F173+'[2]61 ALTE'!F174</f>
        <v>0</v>
      </c>
      <c r="G175" s="45">
        <f>'[2]POLITIA LOCALA'!G173+[2]ISU!G173+'[2]61 ALTE'!G174</f>
        <v>0</v>
      </c>
      <c r="H175" s="45">
        <f>'[2]POLITIA LOCALA'!H173+[2]ISU!H173+'[2]61 ALTE'!H174</f>
        <v>0</v>
      </c>
      <c r="I175" s="45">
        <f>'[2]POLITIA LOCALA'!I173+[2]ISU!I173+'[2]61 ALTE'!I174</f>
        <v>0</v>
      </c>
      <c r="J175" s="45">
        <f>'[2]POLITIA LOCALA'!J173+[2]ISU!J173+'[2]61 ALTE'!J174</f>
        <v>0</v>
      </c>
      <c r="K175" s="45">
        <f>'[2]POLITIA LOCALA'!K173+[2]ISU!K173+'[2]61 ALTE'!K174</f>
        <v>0</v>
      </c>
      <c r="L175" s="45">
        <f>'[2]POLITIA LOCALA'!L173+[2]ISU!L173+'[2]61 ALTE'!L174</f>
        <v>0</v>
      </c>
    </row>
    <row r="176" spans="1:12" ht="26.25" hidden="1">
      <c r="A176" s="41"/>
      <c r="B176" s="53" t="s">
        <v>322</v>
      </c>
      <c r="C176" s="33" t="s">
        <v>323</v>
      </c>
      <c r="D176" s="139">
        <v>0</v>
      </c>
      <c r="E176" s="45"/>
      <c r="F176" s="45">
        <f>'[2]POLITIA LOCALA'!F174+[2]ISU!F174+'[2]61 ALTE'!F175</f>
        <v>0</v>
      </c>
      <c r="G176" s="45">
        <f>'[2]POLITIA LOCALA'!G174+[2]ISU!G174+'[2]61 ALTE'!G175</f>
        <v>0</v>
      </c>
      <c r="H176" s="45">
        <f>'[2]POLITIA LOCALA'!H174+[2]ISU!H174+'[2]61 ALTE'!H175</f>
        <v>0</v>
      </c>
      <c r="I176" s="45">
        <f>'[2]POLITIA LOCALA'!I174+[2]ISU!I174+'[2]61 ALTE'!I175</f>
        <v>0</v>
      </c>
      <c r="J176" s="45">
        <f>'[2]POLITIA LOCALA'!J174+[2]ISU!J174+'[2]61 ALTE'!J175</f>
        <v>0</v>
      </c>
      <c r="K176" s="45">
        <f>'[2]POLITIA LOCALA'!K174+[2]ISU!K174+'[2]61 ALTE'!K175</f>
        <v>0</v>
      </c>
      <c r="L176" s="45">
        <f>'[2]POLITIA LOCALA'!L174+[2]ISU!L174+'[2]61 ALTE'!L175</f>
        <v>0</v>
      </c>
    </row>
    <row r="177" spans="1:12" ht="15.75" hidden="1">
      <c r="A177" s="41"/>
      <c r="B177" s="32" t="s">
        <v>324</v>
      </c>
      <c r="C177" s="33" t="s">
        <v>325</v>
      </c>
      <c r="D177" s="138">
        <v>0</v>
      </c>
      <c r="E177" s="45"/>
      <c r="F177" s="45">
        <f>'[2]POLITIA LOCALA'!F175+[2]ISU!F175+'[2]61 ALTE'!F176</f>
        <v>0</v>
      </c>
      <c r="G177" s="45">
        <f>'[2]POLITIA LOCALA'!G175+[2]ISU!G175+'[2]61 ALTE'!G176</f>
        <v>0</v>
      </c>
      <c r="H177" s="45">
        <f>'[2]POLITIA LOCALA'!H175+[2]ISU!H175+'[2]61 ALTE'!H176</f>
        <v>0</v>
      </c>
      <c r="I177" s="45">
        <f>'[2]POLITIA LOCALA'!I175+[2]ISU!I175+'[2]61 ALTE'!I176</f>
        <v>0</v>
      </c>
      <c r="J177" s="45">
        <f>'[2]POLITIA LOCALA'!J175+[2]ISU!J175+'[2]61 ALTE'!J176</f>
        <v>0</v>
      </c>
      <c r="K177" s="45">
        <f>'[2]POLITIA LOCALA'!K175+[2]ISU!K175+'[2]61 ALTE'!K176</f>
        <v>0</v>
      </c>
      <c r="L177" s="45">
        <f>'[2]POLITIA LOCALA'!L175+[2]ISU!L175+'[2]61 ALTE'!L176</f>
        <v>0</v>
      </c>
    </row>
    <row r="178" spans="1:12" ht="15.75" hidden="1">
      <c r="A178" s="54" t="s">
        <v>326</v>
      </c>
      <c r="B178" s="54"/>
      <c r="C178" s="28" t="s">
        <v>327</v>
      </c>
      <c r="D178" s="139">
        <v>0</v>
      </c>
      <c r="E178" s="44"/>
      <c r="F178" s="44">
        <f>'[2]POLITIA LOCALA'!F176+[2]ISU!F176+'[2]61 ALTE'!F177</f>
        <v>0</v>
      </c>
      <c r="G178" s="44">
        <f>'[2]POLITIA LOCALA'!G176+[2]ISU!G176+'[2]61 ALTE'!G177</f>
        <v>0</v>
      </c>
      <c r="H178" s="44">
        <f>'[2]POLITIA LOCALA'!H176+[2]ISU!H176+'[2]61 ALTE'!H177</f>
        <v>0</v>
      </c>
      <c r="I178" s="44">
        <f>'[2]POLITIA LOCALA'!I176+[2]ISU!I176+'[2]61 ALTE'!I177</f>
        <v>0</v>
      </c>
      <c r="J178" s="44">
        <f>'[2]POLITIA LOCALA'!J176+[2]ISU!J176+'[2]61 ALTE'!J177</f>
        <v>0</v>
      </c>
      <c r="K178" s="44">
        <f>'[2]POLITIA LOCALA'!K176+[2]ISU!K176+'[2]61 ALTE'!K177</f>
        <v>0</v>
      </c>
      <c r="L178" s="44">
        <f>'[2]POLITIA LOCALA'!L176+[2]ISU!L176+'[2]61 ALTE'!L177</f>
        <v>0</v>
      </c>
    </row>
    <row r="179" spans="1:12" ht="15.75" hidden="1">
      <c r="A179" s="41"/>
      <c r="B179" s="32" t="s">
        <v>328</v>
      </c>
      <c r="C179" s="33" t="s">
        <v>329</v>
      </c>
      <c r="D179" s="138">
        <v>0</v>
      </c>
      <c r="E179" s="45"/>
      <c r="F179" s="45">
        <f>'[2]POLITIA LOCALA'!F177+[2]ISU!F177+'[2]61 ALTE'!F178</f>
        <v>0</v>
      </c>
      <c r="G179" s="45">
        <f>'[2]POLITIA LOCALA'!G177+[2]ISU!G177+'[2]61 ALTE'!G178</f>
        <v>0</v>
      </c>
      <c r="H179" s="45">
        <f>'[2]POLITIA LOCALA'!H177+[2]ISU!H177+'[2]61 ALTE'!H178</f>
        <v>0</v>
      </c>
      <c r="I179" s="45">
        <f>'[2]POLITIA LOCALA'!I177+[2]ISU!I177+'[2]61 ALTE'!I178</f>
        <v>0</v>
      </c>
      <c r="J179" s="45">
        <f>'[2]POLITIA LOCALA'!J177+[2]ISU!J177+'[2]61 ALTE'!J178</f>
        <v>0</v>
      </c>
      <c r="K179" s="45">
        <f>'[2]POLITIA LOCALA'!K177+[2]ISU!K177+'[2]61 ALTE'!K178</f>
        <v>0</v>
      </c>
      <c r="L179" s="45">
        <f>'[2]POLITIA LOCALA'!L177+[2]ISU!L177+'[2]61 ALTE'!L178</f>
        <v>0</v>
      </c>
    </row>
    <row r="180" spans="1:12" ht="15.75" hidden="1">
      <c r="A180" s="41"/>
      <c r="B180" s="32" t="s">
        <v>330</v>
      </c>
      <c r="C180" s="33" t="s">
        <v>331</v>
      </c>
      <c r="D180" s="139">
        <v>0</v>
      </c>
      <c r="E180" s="45"/>
      <c r="F180" s="45">
        <f>'[2]POLITIA LOCALA'!F178+[2]ISU!F178+'[2]61 ALTE'!F179</f>
        <v>0</v>
      </c>
      <c r="G180" s="45">
        <f>'[2]POLITIA LOCALA'!G178+[2]ISU!G178+'[2]61 ALTE'!G179</f>
        <v>0</v>
      </c>
      <c r="H180" s="45">
        <f>'[2]POLITIA LOCALA'!H178+[2]ISU!H178+'[2]61 ALTE'!H179</f>
        <v>0</v>
      </c>
      <c r="I180" s="45">
        <f>'[2]POLITIA LOCALA'!I178+[2]ISU!I178+'[2]61 ALTE'!I179</f>
        <v>0</v>
      </c>
      <c r="J180" s="45">
        <f>'[2]POLITIA LOCALA'!J178+[2]ISU!J178+'[2]61 ALTE'!J179</f>
        <v>0</v>
      </c>
      <c r="K180" s="45">
        <f>'[2]POLITIA LOCALA'!K178+[2]ISU!K178+'[2]61 ALTE'!K179</f>
        <v>0</v>
      </c>
      <c r="L180" s="45">
        <f>'[2]POLITIA LOCALA'!L178+[2]ISU!L178+'[2]61 ALTE'!L179</f>
        <v>0</v>
      </c>
    </row>
    <row r="181" spans="1:12" ht="15.75" hidden="1">
      <c r="A181" s="41"/>
      <c r="B181" s="32" t="s">
        <v>332</v>
      </c>
      <c r="C181" s="33" t="s">
        <v>333</v>
      </c>
      <c r="D181" s="138">
        <v>0</v>
      </c>
      <c r="E181" s="45">
        <f>E182+E187+E188+E193+E192+E194+E195+E196+E197+E198+E199</f>
        <v>0</v>
      </c>
      <c r="F181" s="45">
        <f>'[2]POLITIA LOCALA'!F179+[2]ISU!F179+'[2]61 ALTE'!F180</f>
        <v>0</v>
      </c>
      <c r="G181" s="45">
        <f>'[2]POLITIA LOCALA'!G179+[2]ISU!G179+'[2]61 ALTE'!G180</f>
        <v>0</v>
      </c>
      <c r="H181" s="45">
        <f>'[2]POLITIA LOCALA'!H179+[2]ISU!H179+'[2]61 ALTE'!H180</f>
        <v>0</v>
      </c>
      <c r="I181" s="45">
        <f>'[2]POLITIA LOCALA'!I179+[2]ISU!I179+'[2]61 ALTE'!I180</f>
        <v>0</v>
      </c>
      <c r="J181" s="45">
        <f>'[2]POLITIA LOCALA'!J179+[2]ISU!J179+'[2]61 ALTE'!J180</f>
        <v>0</v>
      </c>
      <c r="K181" s="45">
        <f>'[2]POLITIA LOCALA'!K179+[2]ISU!K179+'[2]61 ALTE'!K180</f>
        <v>0</v>
      </c>
      <c r="L181" s="45">
        <f>'[2]POLITIA LOCALA'!L179+[2]ISU!L179+'[2]61 ALTE'!L180</f>
        <v>0</v>
      </c>
    </row>
    <row r="182" spans="1:12" ht="15.75">
      <c r="A182" s="160" t="s">
        <v>334</v>
      </c>
      <c r="B182" s="160"/>
      <c r="C182" s="25" t="s">
        <v>335</v>
      </c>
      <c r="D182" s="140">
        <v>0</v>
      </c>
      <c r="E182" s="58"/>
      <c r="F182" s="58">
        <f>F183+F185</f>
        <v>0</v>
      </c>
      <c r="G182" s="58">
        <f t="shared" ref="G182:L182" si="21">G183+G185</f>
        <v>0</v>
      </c>
      <c r="H182" s="58">
        <f>H185</f>
        <v>-66733</v>
      </c>
      <c r="I182" s="58">
        <f>I185</f>
        <v>-66733</v>
      </c>
      <c r="J182" s="58">
        <f>J185</f>
        <v>-66733</v>
      </c>
      <c r="K182" s="58">
        <f t="shared" si="21"/>
        <v>0</v>
      </c>
      <c r="L182" s="58">
        <f t="shared" si="21"/>
        <v>0</v>
      </c>
    </row>
    <row r="183" spans="1:12" ht="15.75">
      <c r="A183" s="41" t="s">
        <v>336</v>
      </c>
      <c r="B183" s="32"/>
      <c r="C183" s="70" t="s">
        <v>337</v>
      </c>
      <c r="D183" s="138">
        <v>0</v>
      </c>
      <c r="E183" s="45"/>
      <c r="F183" s="45">
        <f>'[2]POLITIA LOCALA'!F181+[2]ISU!F181+'[2]61 ALTE'!F182</f>
        <v>0</v>
      </c>
      <c r="G183" s="45">
        <f>'[2]POLITIA LOCALA'!G181+[2]ISU!G181+'[2]61 ALTE'!G182</f>
        <v>0</v>
      </c>
      <c r="H183" s="45">
        <f>[1]POL!H182</f>
        <v>-66733</v>
      </c>
      <c r="I183" s="45">
        <f>[1]POL!I182</f>
        <v>-66733</v>
      </c>
      <c r="J183" s="45">
        <f>[1]POL!J182</f>
        <v>-66733</v>
      </c>
      <c r="K183" s="45">
        <f>'[2]POLITIA LOCALA'!K181+[2]ISU!K181+'[2]61 ALTE'!K182</f>
        <v>0</v>
      </c>
      <c r="L183" s="45">
        <f>'[2]POLITIA LOCALA'!L181+[2]ISU!L181+'[2]61 ALTE'!L182</f>
        <v>0</v>
      </c>
    </row>
    <row r="184" spans="1:12" ht="15.75">
      <c r="A184" s="41"/>
      <c r="B184" s="32"/>
      <c r="C184" s="70" t="s">
        <v>338</v>
      </c>
      <c r="D184" s="139"/>
      <c r="E184" s="45"/>
      <c r="F184" s="45"/>
      <c r="G184" s="45"/>
      <c r="H184" s="45">
        <f>H183</f>
        <v>-66733</v>
      </c>
      <c r="I184" s="45">
        <f>I183</f>
        <v>-66733</v>
      </c>
      <c r="J184" s="45">
        <f>J183</f>
        <v>-66733</v>
      </c>
      <c r="K184" s="45"/>
      <c r="L184" s="45"/>
    </row>
    <row r="185" spans="1:12" ht="15.75">
      <c r="A185" s="41"/>
      <c r="B185" s="32"/>
      <c r="C185" s="70" t="s">
        <v>339</v>
      </c>
      <c r="D185" s="139">
        <v>0</v>
      </c>
      <c r="E185" s="45"/>
      <c r="F185" s="45"/>
      <c r="G185" s="45"/>
      <c r="H185" s="45">
        <f>H183</f>
        <v>-66733</v>
      </c>
      <c r="I185" s="45">
        <f>I183</f>
        <v>-66733</v>
      </c>
      <c r="J185" s="45">
        <f>J183</f>
        <v>-66733</v>
      </c>
      <c r="K185" s="45"/>
      <c r="L185" s="45"/>
    </row>
    <row r="186" spans="1:12" ht="30" customHeight="1">
      <c r="A186" s="173" t="s">
        <v>340</v>
      </c>
      <c r="B186" s="173"/>
      <c r="C186" s="87"/>
      <c r="D186" s="147">
        <f>D253+D257</f>
        <v>293300</v>
      </c>
      <c r="E186" s="88">
        <f t="shared" ref="E186:L186" si="22">E253+E257</f>
        <v>293300</v>
      </c>
      <c r="F186" s="88">
        <f t="shared" si="22"/>
        <v>293300</v>
      </c>
      <c r="G186" s="88">
        <f t="shared" si="22"/>
        <v>293300</v>
      </c>
      <c r="H186" s="88">
        <f t="shared" si="22"/>
        <v>35015</v>
      </c>
      <c r="I186" s="88">
        <f t="shared" si="22"/>
        <v>35015</v>
      </c>
      <c r="J186" s="88">
        <f t="shared" si="22"/>
        <v>35015</v>
      </c>
      <c r="K186" s="88">
        <f t="shared" si="22"/>
        <v>0</v>
      </c>
      <c r="L186" s="88">
        <f t="shared" si="22"/>
        <v>62324</v>
      </c>
    </row>
    <row r="187" spans="1:12" ht="27" hidden="1" customHeight="1">
      <c r="A187" s="174" t="s">
        <v>341</v>
      </c>
      <c r="B187" s="174"/>
      <c r="C187" s="77" t="s">
        <v>342</v>
      </c>
      <c r="D187" s="40">
        <v>0</v>
      </c>
      <c r="E187" s="89">
        <f>E188+E192+E193+E198+E197+E199+E200+E201+E202+E203+E204</f>
        <v>0</v>
      </c>
      <c r="F187" s="58">
        <f>F188</f>
        <v>0</v>
      </c>
      <c r="G187" s="58">
        <f t="shared" ref="G187:L187" si="23">G188</f>
        <v>0</v>
      </c>
      <c r="H187" s="58">
        <f t="shared" si="23"/>
        <v>0</v>
      </c>
      <c r="I187" s="58">
        <f t="shared" si="23"/>
        <v>0</v>
      </c>
      <c r="J187" s="58">
        <f t="shared" si="23"/>
        <v>0</v>
      </c>
      <c r="K187" s="58">
        <f t="shared" si="23"/>
        <v>0</v>
      </c>
      <c r="L187" s="58">
        <f t="shared" si="23"/>
        <v>0</v>
      </c>
    </row>
    <row r="188" spans="1:12" ht="15.75" hidden="1">
      <c r="A188" s="27" t="s">
        <v>343</v>
      </c>
      <c r="B188" s="43"/>
      <c r="C188" s="28" t="s">
        <v>344</v>
      </c>
      <c r="D188" s="34">
        <v>0</v>
      </c>
      <c r="E188" s="90">
        <f>E189+E193+E194+E199+E198+E200+E201+E202+E203+E204+E205</f>
        <v>0</v>
      </c>
      <c r="F188" s="44">
        <f>F189+F190+F191+F192+F193+F194+F195+F196</f>
        <v>0</v>
      </c>
      <c r="G188" s="44">
        <f t="shared" ref="G188:L188" si="24">G189+G190+G191+G192+G193+G194+G195+G196</f>
        <v>0</v>
      </c>
      <c r="H188" s="44">
        <f t="shared" si="24"/>
        <v>0</v>
      </c>
      <c r="I188" s="44">
        <f t="shared" si="24"/>
        <v>0</v>
      </c>
      <c r="J188" s="44">
        <f t="shared" si="24"/>
        <v>0</v>
      </c>
      <c r="K188" s="44">
        <f t="shared" si="24"/>
        <v>0</v>
      </c>
      <c r="L188" s="44">
        <f t="shared" si="24"/>
        <v>0</v>
      </c>
    </row>
    <row r="189" spans="1:12" ht="15.75" hidden="1">
      <c r="A189" s="91"/>
      <c r="B189" s="42" t="s">
        <v>345</v>
      </c>
      <c r="C189" s="33" t="s">
        <v>346</v>
      </c>
      <c r="D189" s="40">
        <v>0</v>
      </c>
      <c r="E189" s="92"/>
      <c r="F189" s="45">
        <f>'[2]POLITIA LOCALA'!F186+[2]ISU!F186+'[2]61 ALTE'!F187</f>
        <v>0</v>
      </c>
      <c r="G189" s="45">
        <f>'[2]POLITIA LOCALA'!G186+[2]ISU!G186+'[2]61 ALTE'!G187</f>
        <v>0</v>
      </c>
      <c r="H189" s="45">
        <f>'[2]POLITIA LOCALA'!H186+[2]ISU!H186+'[2]61 ALTE'!H187</f>
        <v>0</v>
      </c>
      <c r="I189" s="45">
        <f>'[2]POLITIA LOCALA'!I186+[2]ISU!I186+'[2]61 ALTE'!I187</f>
        <v>0</v>
      </c>
      <c r="J189" s="45">
        <f>'[2]POLITIA LOCALA'!J186+[2]ISU!J186+'[2]61 ALTE'!J187</f>
        <v>0</v>
      </c>
      <c r="K189" s="45">
        <f>'[2]POLITIA LOCALA'!K186+[2]ISU!K186+'[2]61 ALTE'!K187</f>
        <v>0</v>
      </c>
      <c r="L189" s="45">
        <f>'[2]POLITIA LOCALA'!L186+[2]ISU!L186+'[2]61 ALTE'!L187</f>
        <v>0</v>
      </c>
    </row>
    <row r="190" spans="1:12" ht="57.75" hidden="1">
      <c r="A190" s="93"/>
      <c r="B190" s="94" t="s">
        <v>347</v>
      </c>
      <c r="C190" s="73" t="s">
        <v>348</v>
      </c>
      <c r="D190" s="34">
        <v>0</v>
      </c>
      <c r="E190" s="92"/>
      <c r="F190" s="45">
        <f>'[2]POLITIA LOCALA'!F187+[2]ISU!F187+'[2]61 ALTE'!F188</f>
        <v>0</v>
      </c>
      <c r="G190" s="45">
        <f>'[2]POLITIA LOCALA'!G187+[2]ISU!G187+'[2]61 ALTE'!G188</f>
        <v>0</v>
      </c>
      <c r="H190" s="45">
        <f>'[2]POLITIA LOCALA'!H187+[2]ISU!H187+'[2]61 ALTE'!H188</f>
        <v>0</v>
      </c>
      <c r="I190" s="45">
        <f>'[2]POLITIA LOCALA'!I187+[2]ISU!I187+'[2]61 ALTE'!I188</f>
        <v>0</v>
      </c>
      <c r="J190" s="45">
        <f>'[2]POLITIA LOCALA'!J187+[2]ISU!J187+'[2]61 ALTE'!J188</f>
        <v>0</v>
      </c>
      <c r="K190" s="45">
        <f>'[2]POLITIA LOCALA'!K187+[2]ISU!K187+'[2]61 ALTE'!K188</f>
        <v>0</v>
      </c>
      <c r="L190" s="45">
        <f>'[2]POLITIA LOCALA'!L187+[2]ISU!L187+'[2]61 ALTE'!L188</f>
        <v>0</v>
      </c>
    </row>
    <row r="191" spans="1:12" ht="43.5" hidden="1">
      <c r="A191" s="93"/>
      <c r="B191" s="94" t="s">
        <v>349</v>
      </c>
      <c r="C191" s="73" t="s">
        <v>350</v>
      </c>
      <c r="D191" s="40">
        <v>0</v>
      </c>
      <c r="E191" s="92"/>
      <c r="F191" s="45">
        <f>'[2]POLITIA LOCALA'!F188+[2]ISU!F188+'[2]61 ALTE'!F189</f>
        <v>0</v>
      </c>
      <c r="G191" s="45">
        <f>'[2]POLITIA LOCALA'!G188+[2]ISU!G188+'[2]61 ALTE'!G189</f>
        <v>0</v>
      </c>
      <c r="H191" s="45">
        <f>'[2]POLITIA LOCALA'!H188+[2]ISU!H188+'[2]61 ALTE'!H189</f>
        <v>0</v>
      </c>
      <c r="I191" s="45">
        <f>'[2]POLITIA LOCALA'!I188+[2]ISU!I188+'[2]61 ALTE'!I189</f>
        <v>0</v>
      </c>
      <c r="J191" s="45">
        <f>'[2]POLITIA LOCALA'!J188+[2]ISU!J188+'[2]61 ALTE'!J189</f>
        <v>0</v>
      </c>
      <c r="K191" s="45">
        <f>'[2]POLITIA LOCALA'!K188+[2]ISU!K188+'[2]61 ALTE'!K189</f>
        <v>0</v>
      </c>
      <c r="L191" s="45">
        <f>'[2]POLITIA LOCALA'!L188+[2]ISU!L188+'[2]61 ALTE'!L189</f>
        <v>0</v>
      </c>
    </row>
    <row r="192" spans="1:12" ht="43.5" hidden="1">
      <c r="A192" s="93"/>
      <c r="B192" s="94" t="s">
        <v>351</v>
      </c>
      <c r="C192" s="73" t="s">
        <v>352</v>
      </c>
      <c r="D192" s="34">
        <v>0</v>
      </c>
      <c r="E192" s="92"/>
      <c r="F192" s="45">
        <f>'[2]POLITIA LOCALA'!F189+[2]ISU!F189+'[2]61 ALTE'!F190</f>
        <v>0</v>
      </c>
      <c r="G192" s="45">
        <f>'[2]POLITIA LOCALA'!G189+[2]ISU!G189+'[2]61 ALTE'!G190</f>
        <v>0</v>
      </c>
      <c r="H192" s="45">
        <f>'[2]POLITIA LOCALA'!H189+[2]ISU!H189+'[2]61 ALTE'!H190</f>
        <v>0</v>
      </c>
      <c r="I192" s="45">
        <f>'[2]POLITIA LOCALA'!I189+[2]ISU!I189+'[2]61 ALTE'!I190</f>
        <v>0</v>
      </c>
      <c r="J192" s="45">
        <f>'[2]POLITIA LOCALA'!J189+[2]ISU!J189+'[2]61 ALTE'!J190</f>
        <v>0</v>
      </c>
      <c r="K192" s="45">
        <f>'[2]POLITIA LOCALA'!K189+[2]ISU!K189+'[2]61 ALTE'!K190</f>
        <v>0</v>
      </c>
      <c r="L192" s="45">
        <f>'[2]POLITIA LOCALA'!L189+[2]ISU!L189+'[2]61 ALTE'!L190</f>
        <v>0</v>
      </c>
    </row>
    <row r="193" spans="1:12" ht="57.75" hidden="1">
      <c r="A193" s="93"/>
      <c r="B193" s="94" t="s">
        <v>353</v>
      </c>
      <c r="C193" s="73" t="s">
        <v>354</v>
      </c>
      <c r="D193" s="40">
        <v>0</v>
      </c>
      <c r="E193" s="92"/>
      <c r="F193" s="45">
        <f>'[2]POLITIA LOCALA'!F190+[2]ISU!F190+'[2]61 ALTE'!F191</f>
        <v>0</v>
      </c>
      <c r="G193" s="45">
        <f>'[2]POLITIA LOCALA'!G190+[2]ISU!G190+'[2]61 ALTE'!G191</f>
        <v>0</v>
      </c>
      <c r="H193" s="45">
        <f>'[2]POLITIA LOCALA'!H190+[2]ISU!H190+'[2]61 ALTE'!H191</f>
        <v>0</v>
      </c>
      <c r="I193" s="45">
        <f>'[2]POLITIA LOCALA'!I190+[2]ISU!I190+'[2]61 ALTE'!I191</f>
        <v>0</v>
      </c>
      <c r="J193" s="45">
        <f>'[2]POLITIA LOCALA'!J190+[2]ISU!J190+'[2]61 ALTE'!J191</f>
        <v>0</v>
      </c>
      <c r="K193" s="45">
        <f>'[2]POLITIA LOCALA'!K190+[2]ISU!K190+'[2]61 ALTE'!K191</f>
        <v>0</v>
      </c>
      <c r="L193" s="45">
        <f>'[2]POLITIA LOCALA'!L190+[2]ISU!L190+'[2]61 ALTE'!L191</f>
        <v>0</v>
      </c>
    </row>
    <row r="194" spans="1:12" ht="43.5" hidden="1">
      <c r="A194" s="93"/>
      <c r="B194" s="94" t="s">
        <v>355</v>
      </c>
      <c r="C194" s="73" t="s">
        <v>356</v>
      </c>
      <c r="D194" s="34">
        <v>0</v>
      </c>
      <c r="E194" s="92"/>
      <c r="F194" s="45">
        <f>'[2]POLITIA LOCALA'!F191+[2]ISU!F191+'[2]61 ALTE'!F192</f>
        <v>0</v>
      </c>
      <c r="G194" s="45">
        <f>'[2]POLITIA LOCALA'!G191+[2]ISU!G191+'[2]61 ALTE'!G192</f>
        <v>0</v>
      </c>
      <c r="H194" s="45">
        <f>'[2]POLITIA LOCALA'!H191+[2]ISU!H191+'[2]61 ALTE'!H192</f>
        <v>0</v>
      </c>
      <c r="I194" s="45">
        <f>'[2]POLITIA LOCALA'!I191+[2]ISU!I191+'[2]61 ALTE'!I192</f>
        <v>0</v>
      </c>
      <c r="J194" s="45">
        <f>'[2]POLITIA LOCALA'!J191+[2]ISU!J191+'[2]61 ALTE'!J192</f>
        <v>0</v>
      </c>
      <c r="K194" s="45">
        <f>'[2]POLITIA LOCALA'!K191+[2]ISU!K191+'[2]61 ALTE'!K192</f>
        <v>0</v>
      </c>
      <c r="L194" s="45">
        <f>'[2]POLITIA LOCALA'!L191+[2]ISU!L191+'[2]61 ALTE'!L192</f>
        <v>0</v>
      </c>
    </row>
    <row r="195" spans="1:12" ht="43.5" hidden="1">
      <c r="A195" s="93"/>
      <c r="B195" s="94" t="s">
        <v>357</v>
      </c>
      <c r="C195" s="73" t="s">
        <v>358</v>
      </c>
      <c r="D195" s="40">
        <v>0</v>
      </c>
      <c r="E195" s="92"/>
      <c r="F195" s="45">
        <f>'[2]POLITIA LOCALA'!F192+[2]ISU!F192+'[2]61 ALTE'!F193</f>
        <v>0</v>
      </c>
      <c r="G195" s="45">
        <f>'[2]POLITIA LOCALA'!G192+[2]ISU!G192+'[2]61 ALTE'!G193</f>
        <v>0</v>
      </c>
      <c r="H195" s="45">
        <f>'[2]POLITIA LOCALA'!H192+[2]ISU!H192+'[2]61 ALTE'!H193</f>
        <v>0</v>
      </c>
      <c r="I195" s="45">
        <f>'[2]POLITIA LOCALA'!I192+[2]ISU!I192+'[2]61 ALTE'!I193</f>
        <v>0</v>
      </c>
      <c r="J195" s="45">
        <f>'[2]POLITIA LOCALA'!J192+[2]ISU!J192+'[2]61 ALTE'!J193</f>
        <v>0</v>
      </c>
      <c r="K195" s="45">
        <f>'[2]POLITIA LOCALA'!K192+[2]ISU!K192+'[2]61 ALTE'!K193</f>
        <v>0</v>
      </c>
      <c r="L195" s="45">
        <f>'[2]POLITIA LOCALA'!L192+[2]ISU!L192+'[2]61 ALTE'!L193</f>
        <v>0</v>
      </c>
    </row>
    <row r="196" spans="1:12" ht="29.25" hidden="1">
      <c r="A196" s="93"/>
      <c r="B196" s="94" t="s">
        <v>359</v>
      </c>
      <c r="C196" s="73" t="s">
        <v>360</v>
      </c>
      <c r="D196" s="34">
        <v>0</v>
      </c>
      <c r="E196" s="92"/>
      <c r="F196" s="45">
        <f t="shared" ref="F196:L196" si="25">F197+F198</f>
        <v>0</v>
      </c>
      <c r="G196" s="45">
        <f t="shared" si="25"/>
        <v>0</v>
      </c>
      <c r="H196" s="45">
        <f t="shared" si="25"/>
        <v>0</v>
      </c>
      <c r="I196" s="45">
        <f t="shared" si="25"/>
        <v>0</v>
      </c>
      <c r="J196" s="45">
        <f t="shared" si="25"/>
        <v>0</v>
      </c>
      <c r="K196" s="45">
        <f t="shared" si="25"/>
        <v>0</v>
      </c>
      <c r="L196" s="45">
        <f t="shared" si="25"/>
        <v>0</v>
      </c>
    </row>
    <row r="197" spans="1:12" ht="15.75" hidden="1">
      <c r="A197" s="93"/>
      <c r="B197" s="94"/>
      <c r="C197" s="73"/>
      <c r="D197" s="40">
        <v>0</v>
      </c>
      <c r="E197" s="92"/>
      <c r="F197" s="45">
        <f>'[2]POLITIA LOCALA'!F194+[2]ISU!F194+'[2]61 ALTE'!F195</f>
        <v>0</v>
      </c>
      <c r="G197" s="45">
        <f>'[2]POLITIA LOCALA'!G194+[2]ISU!G194+'[2]61 ALTE'!G195</f>
        <v>0</v>
      </c>
      <c r="H197" s="45">
        <f>'[2]POLITIA LOCALA'!H194+[2]ISU!H194+'[2]61 ALTE'!H195</f>
        <v>0</v>
      </c>
      <c r="I197" s="45">
        <f>'[2]POLITIA LOCALA'!I194+[2]ISU!I194+'[2]61 ALTE'!I195</f>
        <v>0</v>
      </c>
      <c r="J197" s="45">
        <f>'[2]POLITIA LOCALA'!J194+[2]ISU!J194+'[2]61 ALTE'!J195</f>
        <v>0</v>
      </c>
      <c r="K197" s="45">
        <f>'[2]POLITIA LOCALA'!K194+[2]ISU!K194+'[2]61 ALTE'!K195</f>
        <v>0</v>
      </c>
      <c r="L197" s="45">
        <f>'[2]POLITIA LOCALA'!L194+[2]ISU!L194+'[2]61 ALTE'!L195</f>
        <v>0</v>
      </c>
    </row>
    <row r="198" spans="1:12" ht="15.75" hidden="1">
      <c r="A198" s="75" t="s">
        <v>361</v>
      </c>
      <c r="B198" s="75"/>
      <c r="C198" s="77" t="s">
        <v>362</v>
      </c>
      <c r="D198" s="34">
        <v>0</v>
      </c>
      <c r="E198" s="58">
        <f>'[2]POLITIA LOCALA'!E195+[2]ISU!E195+'[2]61 ALTE'!E196</f>
        <v>0</v>
      </c>
      <c r="F198" s="58">
        <f>'[2]POLITIA LOCALA'!F195+[2]ISU!F195+'[2]61 ALTE'!F196</f>
        <v>0</v>
      </c>
      <c r="G198" s="58">
        <f>'[2]POLITIA LOCALA'!G195+[2]ISU!G195+'[2]61 ALTE'!G196</f>
        <v>0</v>
      </c>
      <c r="H198" s="58">
        <f>'[2]POLITIA LOCALA'!H195+[2]ISU!H195+'[2]61 ALTE'!H196</f>
        <v>0</v>
      </c>
      <c r="I198" s="58">
        <f>'[2]POLITIA LOCALA'!I195+[2]ISU!I195+'[2]61 ALTE'!I196</f>
        <v>0</v>
      </c>
      <c r="J198" s="58">
        <f>'[2]POLITIA LOCALA'!J195+[2]ISU!J195+'[2]61 ALTE'!J196</f>
        <v>0</v>
      </c>
      <c r="K198" s="58">
        <f>'[2]POLITIA LOCALA'!K195+[2]ISU!K195+'[2]61 ALTE'!K196</f>
        <v>0</v>
      </c>
      <c r="L198" s="58">
        <f>'[2]POLITIA LOCALA'!L195+[2]ISU!L195+'[2]61 ALTE'!L196</f>
        <v>0</v>
      </c>
    </row>
    <row r="199" spans="1:12" ht="15.75" hidden="1">
      <c r="A199" s="158" t="s">
        <v>363</v>
      </c>
      <c r="B199" s="158"/>
      <c r="C199" s="28" t="s">
        <v>364</v>
      </c>
      <c r="D199" s="40">
        <v>0</v>
      </c>
      <c r="E199" s="90"/>
      <c r="F199" s="44">
        <f>'[2]POLITIA LOCALA'!F196+[2]ISU!F196+'[2]61 ALTE'!F197</f>
        <v>0</v>
      </c>
      <c r="G199" s="44">
        <f>'[2]POLITIA LOCALA'!G196+[2]ISU!G196+'[2]61 ALTE'!G197</f>
        <v>0</v>
      </c>
      <c r="H199" s="44">
        <f>'[2]POLITIA LOCALA'!H196+[2]ISU!H196+'[2]61 ALTE'!H197</f>
        <v>0</v>
      </c>
      <c r="I199" s="44">
        <f>'[2]POLITIA LOCALA'!I196+[2]ISU!I196+'[2]61 ALTE'!I197</f>
        <v>0</v>
      </c>
      <c r="J199" s="44">
        <f>'[2]POLITIA LOCALA'!J196+[2]ISU!J196+'[2]61 ALTE'!J197</f>
        <v>0</v>
      </c>
      <c r="K199" s="44">
        <f>'[2]POLITIA LOCALA'!K196+[2]ISU!K196+'[2]61 ALTE'!K197</f>
        <v>0</v>
      </c>
      <c r="L199" s="44">
        <f>'[2]POLITIA LOCALA'!L196+[2]ISU!L196+'[2]61 ALTE'!L197</f>
        <v>0</v>
      </c>
    </row>
    <row r="200" spans="1:12" ht="15.75" hidden="1">
      <c r="A200" s="41"/>
      <c r="B200" s="32" t="s">
        <v>365</v>
      </c>
      <c r="C200" s="33" t="s">
        <v>366</v>
      </c>
      <c r="D200" s="34">
        <v>0</v>
      </c>
      <c r="E200" s="92"/>
      <c r="F200" s="45">
        <f>'[2]POLITIA LOCALA'!F197+[2]ISU!F197+'[2]61 ALTE'!F198</f>
        <v>0</v>
      </c>
      <c r="G200" s="45">
        <f>'[2]POLITIA LOCALA'!G197+[2]ISU!G197+'[2]61 ALTE'!G198</f>
        <v>0</v>
      </c>
      <c r="H200" s="45">
        <f>'[2]POLITIA LOCALA'!H197+[2]ISU!H197+'[2]61 ALTE'!H198</f>
        <v>0</v>
      </c>
      <c r="I200" s="45">
        <f>'[2]POLITIA LOCALA'!I197+[2]ISU!I197+'[2]61 ALTE'!I198</f>
        <v>0</v>
      </c>
      <c r="J200" s="45">
        <f>'[2]POLITIA LOCALA'!J197+[2]ISU!J197+'[2]61 ALTE'!J198</f>
        <v>0</v>
      </c>
      <c r="K200" s="45">
        <f>'[2]POLITIA LOCALA'!K197+[2]ISU!K197+'[2]61 ALTE'!K198</f>
        <v>0</v>
      </c>
      <c r="L200" s="45">
        <f>'[2]POLITIA LOCALA'!L197+[2]ISU!L197+'[2]61 ALTE'!L198</f>
        <v>0</v>
      </c>
    </row>
    <row r="201" spans="1:12" ht="15.75" hidden="1">
      <c r="A201" s="41"/>
      <c r="B201" s="32" t="s">
        <v>367</v>
      </c>
      <c r="C201" s="33" t="s">
        <v>368</v>
      </c>
      <c r="D201" s="40">
        <v>0</v>
      </c>
      <c r="E201" s="92"/>
      <c r="F201" s="45">
        <f>'[2]POLITIA LOCALA'!F198+[2]ISU!F198+'[2]61 ALTE'!F199</f>
        <v>0</v>
      </c>
      <c r="G201" s="45">
        <f>'[2]POLITIA LOCALA'!G198+[2]ISU!G198+'[2]61 ALTE'!G199</f>
        <v>0</v>
      </c>
      <c r="H201" s="45">
        <f>'[2]POLITIA LOCALA'!H198+[2]ISU!H198+'[2]61 ALTE'!H199</f>
        <v>0</v>
      </c>
      <c r="I201" s="45">
        <f>'[2]POLITIA LOCALA'!I198+[2]ISU!I198+'[2]61 ALTE'!I199</f>
        <v>0</v>
      </c>
      <c r="J201" s="45">
        <f>'[2]POLITIA LOCALA'!J198+[2]ISU!J198+'[2]61 ALTE'!J199</f>
        <v>0</v>
      </c>
      <c r="K201" s="45">
        <f>'[2]POLITIA LOCALA'!K198+[2]ISU!K198+'[2]61 ALTE'!K199</f>
        <v>0</v>
      </c>
      <c r="L201" s="45">
        <f>'[2]POLITIA LOCALA'!L198+[2]ISU!L198+'[2]61 ALTE'!L199</f>
        <v>0</v>
      </c>
    </row>
    <row r="202" spans="1:12" ht="15.75" hidden="1">
      <c r="A202" s="41"/>
      <c r="B202" s="32" t="s">
        <v>369</v>
      </c>
      <c r="C202" s="33" t="s">
        <v>370</v>
      </c>
      <c r="D202" s="34">
        <v>0</v>
      </c>
      <c r="E202" s="92"/>
      <c r="F202" s="45">
        <f>'[2]POLITIA LOCALA'!F199+[2]ISU!F199+'[2]61 ALTE'!F200</f>
        <v>0</v>
      </c>
      <c r="G202" s="45">
        <f>'[2]POLITIA LOCALA'!G199+[2]ISU!G199+'[2]61 ALTE'!G200</f>
        <v>0</v>
      </c>
      <c r="H202" s="45">
        <f>'[2]POLITIA LOCALA'!H199+[2]ISU!H199+'[2]61 ALTE'!H200</f>
        <v>0</v>
      </c>
      <c r="I202" s="45">
        <f>'[2]POLITIA LOCALA'!I199+[2]ISU!I199+'[2]61 ALTE'!I200</f>
        <v>0</v>
      </c>
      <c r="J202" s="45">
        <f>'[2]POLITIA LOCALA'!J199+[2]ISU!J199+'[2]61 ALTE'!J200</f>
        <v>0</v>
      </c>
      <c r="K202" s="45">
        <f>'[2]POLITIA LOCALA'!K199+[2]ISU!K199+'[2]61 ALTE'!K200</f>
        <v>0</v>
      </c>
      <c r="L202" s="45">
        <f>'[2]POLITIA LOCALA'!L199+[2]ISU!L199+'[2]61 ALTE'!L200</f>
        <v>0</v>
      </c>
    </row>
    <row r="203" spans="1:12" ht="15.75" hidden="1">
      <c r="A203" s="41"/>
      <c r="B203" s="32" t="s">
        <v>371</v>
      </c>
      <c r="C203" s="33" t="s">
        <v>372</v>
      </c>
      <c r="D203" s="40">
        <v>0</v>
      </c>
      <c r="E203" s="92"/>
      <c r="F203" s="45">
        <f>'[2]POLITIA LOCALA'!F200+[2]ISU!F200+'[2]61 ALTE'!F201</f>
        <v>0</v>
      </c>
      <c r="G203" s="45">
        <f>'[2]POLITIA LOCALA'!G200+[2]ISU!G200+'[2]61 ALTE'!G201</f>
        <v>0</v>
      </c>
      <c r="H203" s="45">
        <f>'[2]POLITIA LOCALA'!H200+[2]ISU!H200+'[2]61 ALTE'!H201</f>
        <v>0</v>
      </c>
      <c r="I203" s="45">
        <f>'[2]POLITIA LOCALA'!I200+[2]ISU!I200+'[2]61 ALTE'!I201</f>
        <v>0</v>
      </c>
      <c r="J203" s="45">
        <f>'[2]POLITIA LOCALA'!J200+[2]ISU!J200+'[2]61 ALTE'!J201</f>
        <v>0</v>
      </c>
      <c r="K203" s="45">
        <f>'[2]POLITIA LOCALA'!K200+[2]ISU!K200+'[2]61 ALTE'!K201</f>
        <v>0</v>
      </c>
      <c r="L203" s="45">
        <f>'[2]POLITIA LOCALA'!L200+[2]ISU!L200+'[2]61 ALTE'!L201</f>
        <v>0</v>
      </c>
    </row>
    <row r="204" spans="1:12" ht="15.75" hidden="1">
      <c r="A204" s="41"/>
      <c r="B204" s="53" t="s">
        <v>373</v>
      </c>
      <c r="C204" s="33" t="s">
        <v>374</v>
      </c>
      <c r="D204" s="34">
        <v>0</v>
      </c>
      <c r="E204" s="92"/>
      <c r="F204" s="45">
        <f>'[2]POLITIA LOCALA'!F201+[2]ISU!F201+'[2]61 ALTE'!F202</f>
        <v>0</v>
      </c>
      <c r="G204" s="45">
        <f>'[2]POLITIA LOCALA'!G201+[2]ISU!G201+'[2]61 ALTE'!G202</f>
        <v>0</v>
      </c>
      <c r="H204" s="45">
        <f>'[2]POLITIA LOCALA'!H201+[2]ISU!H201+'[2]61 ALTE'!H202</f>
        <v>0</v>
      </c>
      <c r="I204" s="45">
        <f>'[2]POLITIA LOCALA'!I201+[2]ISU!I201+'[2]61 ALTE'!I202</f>
        <v>0</v>
      </c>
      <c r="J204" s="45">
        <f>'[2]POLITIA LOCALA'!J201+[2]ISU!J201+'[2]61 ALTE'!J202</f>
        <v>0</v>
      </c>
      <c r="K204" s="45">
        <f>'[2]POLITIA LOCALA'!K201+[2]ISU!K201+'[2]61 ALTE'!K202</f>
        <v>0</v>
      </c>
      <c r="L204" s="45">
        <f>'[2]POLITIA LOCALA'!L201+[2]ISU!L201+'[2]61 ALTE'!L202</f>
        <v>0</v>
      </c>
    </row>
    <row r="205" spans="1:12" ht="15.75" hidden="1">
      <c r="A205" s="95"/>
      <c r="B205" s="32" t="s">
        <v>375</v>
      </c>
      <c r="C205" s="33" t="s">
        <v>376</v>
      </c>
      <c r="D205" s="40">
        <v>0</v>
      </c>
      <c r="E205" s="92"/>
      <c r="F205" s="45">
        <f>'[2]POLITIA LOCALA'!F202+[2]ISU!F202+'[2]61 ALTE'!F203</f>
        <v>0</v>
      </c>
      <c r="G205" s="45">
        <f>'[2]POLITIA LOCALA'!G202+[2]ISU!G202+'[2]61 ALTE'!G203</f>
        <v>0</v>
      </c>
      <c r="H205" s="45">
        <f>'[2]POLITIA LOCALA'!H202+[2]ISU!H202+'[2]61 ALTE'!H203</f>
        <v>0</v>
      </c>
      <c r="I205" s="45">
        <f>'[2]POLITIA LOCALA'!I202+[2]ISU!I202+'[2]61 ALTE'!I203</f>
        <v>0</v>
      </c>
      <c r="J205" s="45">
        <f>'[2]POLITIA LOCALA'!J202+[2]ISU!J202+'[2]61 ALTE'!J203</f>
        <v>0</v>
      </c>
      <c r="K205" s="45">
        <f>'[2]POLITIA LOCALA'!K202+[2]ISU!K202+'[2]61 ALTE'!K203</f>
        <v>0</v>
      </c>
      <c r="L205" s="45">
        <f>'[2]POLITIA LOCALA'!L202+[2]ISU!L202+'[2]61 ALTE'!L203</f>
        <v>0</v>
      </c>
    </row>
    <row r="206" spans="1:12" ht="15.75" hidden="1">
      <c r="A206" s="95"/>
      <c r="B206" s="32" t="s">
        <v>377</v>
      </c>
      <c r="C206" s="33" t="s">
        <v>378</v>
      </c>
      <c r="D206" s="34">
        <v>0</v>
      </c>
      <c r="E206" s="92"/>
      <c r="F206" s="45">
        <f>'[2]POLITIA LOCALA'!F203+[2]ISU!F203+'[2]61 ALTE'!F204</f>
        <v>0</v>
      </c>
      <c r="G206" s="45">
        <f>'[2]POLITIA LOCALA'!G203+[2]ISU!G203+'[2]61 ALTE'!G204</f>
        <v>0</v>
      </c>
      <c r="H206" s="45">
        <f>'[2]POLITIA LOCALA'!H203+[2]ISU!H203+'[2]61 ALTE'!H204</f>
        <v>0</v>
      </c>
      <c r="I206" s="45">
        <f>'[2]POLITIA LOCALA'!I203+[2]ISU!I203+'[2]61 ALTE'!I204</f>
        <v>0</v>
      </c>
      <c r="J206" s="45">
        <f>'[2]POLITIA LOCALA'!J203+[2]ISU!J203+'[2]61 ALTE'!J204</f>
        <v>0</v>
      </c>
      <c r="K206" s="45">
        <f>'[2]POLITIA LOCALA'!K203+[2]ISU!K203+'[2]61 ALTE'!K204</f>
        <v>0</v>
      </c>
      <c r="L206" s="45">
        <f>'[2]POLITIA LOCALA'!L203+[2]ISU!L203+'[2]61 ALTE'!L204</f>
        <v>0</v>
      </c>
    </row>
    <row r="207" spans="1:12" ht="15.75" hidden="1">
      <c r="A207" s="95"/>
      <c r="B207" s="42" t="s">
        <v>379</v>
      </c>
      <c r="C207" s="33" t="s">
        <v>380</v>
      </c>
      <c r="D207" s="40">
        <v>0</v>
      </c>
      <c r="E207" s="92"/>
      <c r="F207" s="45">
        <f>'[2]POLITIA LOCALA'!F204+[2]ISU!F204+'[2]61 ALTE'!F205</f>
        <v>0</v>
      </c>
      <c r="G207" s="45">
        <f>'[2]POLITIA LOCALA'!G204+[2]ISU!G204+'[2]61 ALTE'!G205</f>
        <v>0</v>
      </c>
      <c r="H207" s="45">
        <f>'[2]POLITIA LOCALA'!H204+[2]ISU!H204+'[2]61 ALTE'!H205</f>
        <v>0</v>
      </c>
      <c r="I207" s="45">
        <f>'[2]POLITIA LOCALA'!I204+[2]ISU!I204+'[2]61 ALTE'!I205</f>
        <v>0</v>
      </c>
      <c r="J207" s="45">
        <f>'[2]POLITIA LOCALA'!J204+[2]ISU!J204+'[2]61 ALTE'!J205</f>
        <v>0</v>
      </c>
      <c r="K207" s="45">
        <f>'[2]POLITIA LOCALA'!K204+[2]ISU!K204+'[2]61 ALTE'!K205</f>
        <v>0</v>
      </c>
      <c r="L207" s="45">
        <f>'[2]POLITIA LOCALA'!L204+[2]ISU!L204+'[2]61 ALTE'!L205</f>
        <v>0</v>
      </c>
    </row>
    <row r="208" spans="1:12" ht="15.75" hidden="1">
      <c r="A208" s="95"/>
      <c r="B208" s="42" t="s">
        <v>381</v>
      </c>
      <c r="C208" s="33" t="s">
        <v>382</v>
      </c>
      <c r="D208" s="34">
        <v>0</v>
      </c>
      <c r="E208" s="92"/>
      <c r="F208" s="45">
        <f t="shared" ref="F208:L208" si="26">F209+F210</f>
        <v>0</v>
      </c>
      <c r="G208" s="45">
        <f t="shared" si="26"/>
        <v>0</v>
      </c>
      <c r="H208" s="45">
        <f t="shared" si="26"/>
        <v>0</v>
      </c>
      <c r="I208" s="45">
        <f t="shared" si="26"/>
        <v>0</v>
      </c>
      <c r="J208" s="45">
        <f t="shared" si="26"/>
        <v>0</v>
      </c>
      <c r="K208" s="45">
        <f t="shared" si="26"/>
        <v>0</v>
      </c>
      <c r="L208" s="45">
        <f t="shared" si="26"/>
        <v>0</v>
      </c>
    </row>
    <row r="209" spans="1:12" ht="15.75" hidden="1">
      <c r="A209" s="95"/>
      <c r="B209" s="42" t="s">
        <v>383</v>
      </c>
      <c r="C209" s="33" t="s">
        <v>384</v>
      </c>
      <c r="D209" s="40">
        <v>0</v>
      </c>
      <c r="E209" s="92"/>
      <c r="F209" s="45">
        <f>'[2]POLITIA LOCALA'!F206+[2]ISU!F206+'[2]61 ALTE'!F207</f>
        <v>0</v>
      </c>
      <c r="G209" s="45">
        <f>'[2]POLITIA LOCALA'!G206+[2]ISU!G206+'[2]61 ALTE'!G207</f>
        <v>0</v>
      </c>
      <c r="H209" s="45">
        <f>'[2]POLITIA LOCALA'!H206+[2]ISU!H206+'[2]61 ALTE'!H207</f>
        <v>0</v>
      </c>
      <c r="I209" s="45">
        <f>'[2]POLITIA LOCALA'!I206+[2]ISU!I206+'[2]61 ALTE'!I207</f>
        <v>0</v>
      </c>
      <c r="J209" s="45">
        <f>'[2]POLITIA LOCALA'!J206+[2]ISU!J206+'[2]61 ALTE'!J207</f>
        <v>0</v>
      </c>
      <c r="K209" s="45">
        <f>'[2]POLITIA LOCALA'!K206+[2]ISU!K206+'[2]61 ALTE'!K207</f>
        <v>0</v>
      </c>
      <c r="L209" s="45">
        <f>'[2]POLITIA LOCALA'!L206+[2]ISU!L206+'[2]61 ALTE'!L207</f>
        <v>0</v>
      </c>
    </row>
    <row r="210" spans="1:12" ht="26.25" hidden="1">
      <c r="A210" s="95"/>
      <c r="B210" s="72" t="s">
        <v>385</v>
      </c>
      <c r="C210" s="33" t="s">
        <v>386</v>
      </c>
      <c r="D210" s="34">
        <v>0</v>
      </c>
      <c r="E210" s="92"/>
      <c r="F210" s="45">
        <f>'[2]POLITIA LOCALA'!F207+[2]ISU!F207+'[2]61 ALTE'!F208</f>
        <v>0</v>
      </c>
      <c r="G210" s="45">
        <f>'[2]POLITIA LOCALA'!G207+[2]ISU!G207+'[2]61 ALTE'!G208</f>
        <v>0</v>
      </c>
      <c r="H210" s="45">
        <f>'[2]POLITIA LOCALA'!H207+[2]ISU!H207+'[2]61 ALTE'!H208</f>
        <v>0</v>
      </c>
      <c r="I210" s="45">
        <f>'[2]POLITIA LOCALA'!I207+[2]ISU!I207+'[2]61 ALTE'!I208</f>
        <v>0</v>
      </c>
      <c r="J210" s="45">
        <f>'[2]POLITIA LOCALA'!J207+[2]ISU!J207+'[2]61 ALTE'!J208</f>
        <v>0</v>
      </c>
      <c r="K210" s="45">
        <f>'[2]POLITIA LOCALA'!K207+[2]ISU!K207+'[2]61 ALTE'!K208</f>
        <v>0</v>
      </c>
      <c r="L210" s="45">
        <f>'[2]POLITIA LOCALA'!L207+[2]ISU!L207+'[2]61 ALTE'!L208</f>
        <v>0</v>
      </c>
    </row>
    <row r="211" spans="1:12" ht="15.75" hidden="1">
      <c r="A211" s="95"/>
      <c r="B211" s="42"/>
      <c r="C211" s="33"/>
      <c r="D211" s="40">
        <v>0</v>
      </c>
      <c r="E211" s="92"/>
      <c r="F211" s="45">
        <f>'[2]POLITIA LOCALA'!F208+[2]ISU!F208+'[2]61 ALTE'!F209</f>
        <v>0</v>
      </c>
      <c r="G211" s="45">
        <f>'[2]POLITIA LOCALA'!G208+[2]ISU!G208+'[2]61 ALTE'!G209</f>
        <v>0</v>
      </c>
      <c r="H211" s="45">
        <f>'[2]POLITIA LOCALA'!H208+[2]ISU!H208+'[2]61 ALTE'!H209</f>
        <v>0</v>
      </c>
      <c r="I211" s="45">
        <f>'[2]POLITIA LOCALA'!I208+[2]ISU!I208+'[2]61 ALTE'!I209</f>
        <v>0</v>
      </c>
      <c r="J211" s="45">
        <f>'[2]POLITIA LOCALA'!J208+[2]ISU!J208+'[2]61 ALTE'!J209</f>
        <v>0</v>
      </c>
      <c r="K211" s="45">
        <f>'[2]POLITIA LOCALA'!K208+[2]ISU!K208+'[2]61 ALTE'!K209</f>
        <v>0</v>
      </c>
      <c r="L211" s="45">
        <f>'[2]POLITIA LOCALA'!L208+[2]ISU!L208+'[2]61 ALTE'!L209</f>
        <v>0</v>
      </c>
    </row>
    <row r="212" spans="1:12" ht="15.75" hidden="1">
      <c r="A212" s="175" t="s">
        <v>387</v>
      </c>
      <c r="B212" s="175"/>
      <c r="C212" s="96">
        <v>56</v>
      </c>
      <c r="D212" s="97">
        <v>0</v>
      </c>
      <c r="E212" s="58">
        <f>'[2]POLITIA LOCALA'!E209+[2]ISU!E209+'[2]61 ALTE'!E210</f>
        <v>0</v>
      </c>
      <c r="F212" s="58">
        <f>'[2]POLITIA LOCALA'!F209+[2]ISU!F209+'[2]61 ALTE'!F210</f>
        <v>0</v>
      </c>
      <c r="G212" s="58">
        <f>'[2]POLITIA LOCALA'!G209+[2]ISU!G209+'[2]61 ALTE'!G210</f>
        <v>0</v>
      </c>
      <c r="H212" s="58">
        <f>'[2]POLITIA LOCALA'!H209+[2]ISU!H209+'[2]61 ALTE'!H210</f>
        <v>0</v>
      </c>
      <c r="I212" s="58">
        <f>'[2]POLITIA LOCALA'!I209+[2]ISU!I209+'[2]61 ALTE'!I210</f>
        <v>0</v>
      </c>
      <c r="J212" s="58">
        <f>'[2]POLITIA LOCALA'!J209+[2]ISU!J209+'[2]61 ALTE'!J210</f>
        <v>0</v>
      </c>
      <c r="K212" s="58">
        <f>'[2]POLITIA LOCALA'!K209+[2]ISU!K209+'[2]61 ALTE'!K210</f>
        <v>0</v>
      </c>
      <c r="L212" s="58">
        <f>'[2]POLITIA LOCALA'!L209+[2]ISU!L209+'[2]61 ALTE'!L210</f>
        <v>0</v>
      </c>
    </row>
    <row r="213" spans="1:12" ht="15.75" hidden="1">
      <c r="A213" s="176" t="s">
        <v>388</v>
      </c>
      <c r="B213" s="176"/>
      <c r="C213" s="28" t="s">
        <v>389</v>
      </c>
      <c r="D213" s="29">
        <v>0</v>
      </c>
      <c r="E213" s="44"/>
      <c r="F213" s="44">
        <f>'[2]POLITIA LOCALA'!F210+[2]ISU!F210+'[2]61 ALTE'!F211</f>
        <v>0</v>
      </c>
      <c r="G213" s="44">
        <f>'[2]POLITIA LOCALA'!G210+[2]ISU!G210+'[2]61 ALTE'!G211</f>
        <v>0</v>
      </c>
      <c r="H213" s="44">
        <f>'[2]POLITIA LOCALA'!H210+[2]ISU!H210+'[2]61 ALTE'!H211</f>
        <v>0</v>
      </c>
      <c r="I213" s="44">
        <f>'[2]POLITIA LOCALA'!I210+[2]ISU!I210+'[2]61 ALTE'!I211</f>
        <v>0</v>
      </c>
      <c r="J213" s="44">
        <f>'[2]POLITIA LOCALA'!J210+[2]ISU!J210+'[2]61 ALTE'!J211</f>
        <v>0</v>
      </c>
      <c r="K213" s="44">
        <f>'[2]POLITIA LOCALA'!K210+[2]ISU!K210+'[2]61 ALTE'!K211</f>
        <v>0</v>
      </c>
      <c r="L213" s="44">
        <f>'[2]POLITIA LOCALA'!L210+[2]ISU!L210+'[2]61 ALTE'!L211</f>
        <v>0</v>
      </c>
    </row>
    <row r="214" spans="1:12" ht="15.75" hidden="1">
      <c r="A214" s="74"/>
      <c r="B214" s="98" t="s">
        <v>390</v>
      </c>
      <c r="C214" s="99" t="s">
        <v>391</v>
      </c>
      <c r="D214" s="34">
        <v>0</v>
      </c>
      <c r="E214" s="45"/>
      <c r="F214" s="45">
        <f>'[2]POLITIA LOCALA'!F211+[2]ISU!F211+'[2]61 ALTE'!F212</f>
        <v>0</v>
      </c>
      <c r="G214" s="45">
        <f>'[2]POLITIA LOCALA'!G211+[2]ISU!G211+'[2]61 ALTE'!G212</f>
        <v>0</v>
      </c>
      <c r="H214" s="45">
        <f>'[2]POLITIA LOCALA'!H211+[2]ISU!H211+'[2]61 ALTE'!H212</f>
        <v>0</v>
      </c>
      <c r="I214" s="45">
        <f>'[2]POLITIA LOCALA'!I211+[2]ISU!I211+'[2]61 ALTE'!I212</f>
        <v>0</v>
      </c>
      <c r="J214" s="45">
        <f>'[2]POLITIA LOCALA'!J211+[2]ISU!J211+'[2]61 ALTE'!J212</f>
        <v>0</v>
      </c>
      <c r="K214" s="45">
        <f>'[2]POLITIA LOCALA'!K211+[2]ISU!K211+'[2]61 ALTE'!K212</f>
        <v>0</v>
      </c>
      <c r="L214" s="45">
        <f>'[2]POLITIA LOCALA'!L211+[2]ISU!L211+'[2]61 ALTE'!L212</f>
        <v>0</v>
      </c>
    </row>
    <row r="215" spans="1:12" ht="15.75" hidden="1">
      <c r="A215" s="74"/>
      <c r="B215" s="98" t="s">
        <v>392</v>
      </c>
      <c r="C215" s="99" t="s">
        <v>393</v>
      </c>
      <c r="D215" s="40">
        <v>0</v>
      </c>
      <c r="E215" s="45"/>
      <c r="F215" s="45">
        <f>'[2]POLITIA LOCALA'!F212+[2]ISU!F212+'[2]61 ALTE'!F213</f>
        <v>0</v>
      </c>
      <c r="G215" s="45">
        <f>'[2]POLITIA LOCALA'!G212+[2]ISU!G212+'[2]61 ALTE'!G213</f>
        <v>0</v>
      </c>
      <c r="H215" s="45">
        <f>'[2]POLITIA LOCALA'!H212+[2]ISU!H212+'[2]61 ALTE'!H213</f>
        <v>0</v>
      </c>
      <c r="I215" s="45">
        <f>'[2]POLITIA LOCALA'!I212+[2]ISU!I212+'[2]61 ALTE'!I213</f>
        <v>0</v>
      </c>
      <c r="J215" s="45">
        <f>'[2]POLITIA LOCALA'!J212+[2]ISU!J212+'[2]61 ALTE'!J213</f>
        <v>0</v>
      </c>
      <c r="K215" s="45">
        <f>'[2]POLITIA LOCALA'!K212+[2]ISU!K212+'[2]61 ALTE'!K213</f>
        <v>0</v>
      </c>
      <c r="L215" s="45">
        <f>'[2]POLITIA LOCALA'!L212+[2]ISU!L212+'[2]61 ALTE'!L213</f>
        <v>0</v>
      </c>
    </row>
    <row r="216" spans="1:12" ht="15.75" hidden="1">
      <c r="A216" s="74"/>
      <c r="B216" s="98" t="s">
        <v>394</v>
      </c>
      <c r="C216" s="99" t="s">
        <v>395</v>
      </c>
      <c r="D216" s="34">
        <v>0</v>
      </c>
      <c r="E216" s="45"/>
      <c r="F216" s="45">
        <f>'[2]POLITIA LOCALA'!F213+[2]ISU!F213+'[2]61 ALTE'!F214</f>
        <v>0</v>
      </c>
      <c r="G216" s="45">
        <f>'[2]POLITIA LOCALA'!G213+[2]ISU!G213+'[2]61 ALTE'!G214</f>
        <v>0</v>
      </c>
      <c r="H216" s="45">
        <f>'[2]POLITIA LOCALA'!H213+[2]ISU!H213+'[2]61 ALTE'!H214</f>
        <v>0</v>
      </c>
      <c r="I216" s="45">
        <f>'[2]POLITIA LOCALA'!I213+[2]ISU!I213+'[2]61 ALTE'!I214</f>
        <v>0</v>
      </c>
      <c r="J216" s="45">
        <f>'[2]POLITIA LOCALA'!J213+[2]ISU!J213+'[2]61 ALTE'!J214</f>
        <v>0</v>
      </c>
      <c r="K216" s="45">
        <f>'[2]POLITIA LOCALA'!K213+[2]ISU!K213+'[2]61 ALTE'!K214</f>
        <v>0</v>
      </c>
      <c r="L216" s="45">
        <f>'[2]POLITIA LOCALA'!L213+[2]ISU!L213+'[2]61 ALTE'!L214</f>
        <v>0</v>
      </c>
    </row>
    <row r="217" spans="1:12" ht="15.75" hidden="1">
      <c r="A217" s="157" t="s">
        <v>396</v>
      </c>
      <c r="B217" s="157"/>
      <c r="C217" s="100" t="s">
        <v>397</v>
      </c>
      <c r="D217" s="40">
        <v>0</v>
      </c>
      <c r="E217" s="44"/>
      <c r="F217" s="44">
        <f>'[2]POLITIA LOCALA'!F214+[2]ISU!F214+'[2]61 ALTE'!F215</f>
        <v>0</v>
      </c>
      <c r="G217" s="44">
        <f>'[2]POLITIA LOCALA'!G214+[2]ISU!G214+'[2]61 ALTE'!G215</f>
        <v>0</v>
      </c>
      <c r="H217" s="44">
        <f>'[2]POLITIA LOCALA'!H214+[2]ISU!H214+'[2]61 ALTE'!H215</f>
        <v>0</v>
      </c>
      <c r="I217" s="44">
        <f>'[2]POLITIA LOCALA'!I214+[2]ISU!I214+'[2]61 ALTE'!I215</f>
        <v>0</v>
      </c>
      <c r="J217" s="44">
        <f>'[2]POLITIA LOCALA'!J214+[2]ISU!J214+'[2]61 ALTE'!J215</f>
        <v>0</v>
      </c>
      <c r="K217" s="44">
        <f>'[2]POLITIA LOCALA'!K214+[2]ISU!K214+'[2]61 ALTE'!K215</f>
        <v>0</v>
      </c>
      <c r="L217" s="44">
        <f>'[2]POLITIA LOCALA'!L214+[2]ISU!L214+'[2]61 ALTE'!L215</f>
        <v>0</v>
      </c>
    </row>
    <row r="218" spans="1:12" ht="15.75" hidden="1">
      <c r="A218" s="74"/>
      <c r="B218" s="98" t="s">
        <v>390</v>
      </c>
      <c r="C218" s="99" t="s">
        <v>398</v>
      </c>
      <c r="D218" s="34">
        <v>0</v>
      </c>
      <c r="E218" s="45"/>
      <c r="F218" s="45">
        <f>'[2]POLITIA LOCALA'!F215+[2]ISU!F215+'[2]61 ALTE'!F216</f>
        <v>0</v>
      </c>
      <c r="G218" s="45">
        <f>'[2]POLITIA LOCALA'!G215+[2]ISU!G215+'[2]61 ALTE'!G216</f>
        <v>0</v>
      </c>
      <c r="H218" s="45">
        <f>'[2]POLITIA LOCALA'!H215+[2]ISU!H215+'[2]61 ALTE'!H216</f>
        <v>0</v>
      </c>
      <c r="I218" s="45">
        <f>'[2]POLITIA LOCALA'!I215+[2]ISU!I215+'[2]61 ALTE'!I216</f>
        <v>0</v>
      </c>
      <c r="J218" s="45">
        <f>'[2]POLITIA LOCALA'!J215+[2]ISU!J215+'[2]61 ALTE'!J216</f>
        <v>0</v>
      </c>
      <c r="K218" s="45">
        <f>'[2]POLITIA LOCALA'!K215+[2]ISU!K215+'[2]61 ALTE'!K216</f>
        <v>0</v>
      </c>
      <c r="L218" s="45">
        <f>'[2]POLITIA LOCALA'!L215+[2]ISU!L215+'[2]61 ALTE'!L216</f>
        <v>0</v>
      </c>
    </row>
    <row r="219" spans="1:12" ht="15.75" hidden="1">
      <c r="A219" s="74"/>
      <c r="B219" s="98" t="s">
        <v>392</v>
      </c>
      <c r="C219" s="99" t="s">
        <v>399</v>
      </c>
      <c r="D219" s="40">
        <v>0</v>
      </c>
      <c r="E219" s="45"/>
      <c r="F219" s="45">
        <f>'[2]POLITIA LOCALA'!F216+[2]ISU!F216+'[2]61 ALTE'!F217</f>
        <v>0</v>
      </c>
      <c r="G219" s="45">
        <f>'[2]POLITIA LOCALA'!G216+[2]ISU!G216+'[2]61 ALTE'!G217</f>
        <v>0</v>
      </c>
      <c r="H219" s="45">
        <f>'[2]POLITIA LOCALA'!H216+[2]ISU!H216+'[2]61 ALTE'!H217</f>
        <v>0</v>
      </c>
      <c r="I219" s="45">
        <f>'[2]POLITIA LOCALA'!I216+[2]ISU!I216+'[2]61 ALTE'!I217</f>
        <v>0</v>
      </c>
      <c r="J219" s="45">
        <f>'[2]POLITIA LOCALA'!J216+[2]ISU!J216+'[2]61 ALTE'!J217</f>
        <v>0</v>
      </c>
      <c r="K219" s="45">
        <f>'[2]POLITIA LOCALA'!K216+[2]ISU!K216+'[2]61 ALTE'!K217</f>
        <v>0</v>
      </c>
      <c r="L219" s="45">
        <f>'[2]POLITIA LOCALA'!L216+[2]ISU!L216+'[2]61 ALTE'!L217</f>
        <v>0</v>
      </c>
    </row>
    <row r="220" spans="1:12" ht="15.75" hidden="1">
      <c r="A220" s="74"/>
      <c r="B220" s="98" t="s">
        <v>394</v>
      </c>
      <c r="C220" s="99" t="s">
        <v>400</v>
      </c>
      <c r="D220" s="34">
        <v>0</v>
      </c>
      <c r="E220" s="45"/>
      <c r="F220" s="45">
        <f t="shared" ref="F220:L220" si="27">F221+F222</f>
        <v>0</v>
      </c>
      <c r="G220" s="45">
        <f t="shared" si="27"/>
        <v>0</v>
      </c>
      <c r="H220" s="45">
        <f t="shared" si="27"/>
        <v>0</v>
      </c>
      <c r="I220" s="45">
        <f t="shared" si="27"/>
        <v>0</v>
      </c>
      <c r="J220" s="45">
        <f t="shared" si="27"/>
        <v>0</v>
      </c>
      <c r="K220" s="45">
        <f t="shared" si="27"/>
        <v>0</v>
      </c>
      <c r="L220" s="45">
        <f t="shared" si="27"/>
        <v>0</v>
      </c>
    </row>
    <row r="221" spans="1:12" ht="15.75" hidden="1">
      <c r="A221" s="157" t="s">
        <v>401</v>
      </c>
      <c r="B221" s="157"/>
      <c r="C221" s="100" t="s">
        <v>402</v>
      </c>
      <c r="D221" s="40">
        <v>0</v>
      </c>
      <c r="E221" s="44"/>
      <c r="F221" s="44">
        <f>'[2]POLITIA LOCALA'!F218+[2]ISU!F218+'[2]61 ALTE'!F219</f>
        <v>0</v>
      </c>
      <c r="G221" s="44">
        <f>'[2]POLITIA LOCALA'!G218+[2]ISU!G218+'[2]61 ALTE'!G219</f>
        <v>0</v>
      </c>
      <c r="H221" s="44">
        <f>'[2]POLITIA LOCALA'!H218+[2]ISU!H218+'[2]61 ALTE'!H219</f>
        <v>0</v>
      </c>
      <c r="I221" s="44">
        <f>'[2]POLITIA LOCALA'!I218+[2]ISU!I218+'[2]61 ALTE'!I219</f>
        <v>0</v>
      </c>
      <c r="J221" s="44">
        <f>'[2]POLITIA LOCALA'!J218+[2]ISU!J218+'[2]61 ALTE'!J219</f>
        <v>0</v>
      </c>
      <c r="K221" s="44">
        <f>'[2]POLITIA LOCALA'!K218+[2]ISU!K218+'[2]61 ALTE'!K219</f>
        <v>0</v>
      </c>
      <c r="L221" s="44">
        <f>'[2]POLITIA LOCALA'!L218+[2]ISU!L218+'[2]61 ALTE'!L219</f>
        <v>0</v>
      </c>
    </row>
    <row r="222" spans="1:12" ht="15.75" hidden="1">
      <c r="A222" s="74"/>
      <c r="B222" s="98" t="s">
        <v>390</v>
      </c>
      <c r="C222" s="99" t="s">
        <v>403</v>
      </c>
      <c r="D222" s="34">
        <v>0</v>
      </c>
      <c r="E222" s="45"/>
      <c r="F222" s="45">
        <f>'[2]POLITIA LOCALA'!F219+[2]ISU!F219+'[2]61 ALTE'!F220</f>
        <v>0</v>
      </c>
      <c r="G222" s="45">
        <f>'[2]POLITIA LOCALA'!G219+[2]ISU!G219+'[2]61 ALTE'!G220</f>
        <v>0</v>
      </c>
      <c r="H222" s="45">
        <f>'[2]POLITIA LOCALA'!H219+[2]ISU!H219+'[2]61 ALTE'!H220</f>
        <v>0</v>
      </c>
      <c r="I222" s="45">
        <f>'[2]POLITIA LOCALA'!I219+[2]ISU!I219+'[2]61 ALTE'!I220</f>
        <v>0</v>
      </c>
      <c r="J222" s="45">
        <f>'[2]POLITIA LOCALA'!J219+[2]ISU!J219+'[2]61 ALTE'!J220</f>
        <v>0</v>
      </c>
      <c r="K222" s="45">
        <f>'[2]POLITIA LOCALA'!K219+[2]ISU!K219+'[2]61 ALTE'!K220</f>
        <v>0</v>
      </c>
      <c r="L222" s="45">
        <f>'[2]POLITIA LOCALA'!L219+[2]ISU!L219+'[2]61 ALTE'!L220</f>
        <v>0</v>
      </c>
    </row>
    <row r="223" spans="1:12" ht="15.75" hidden="1">
      <c r="A223" s="74"/>
      <c r="B223" s="98" t="s">
        <v>392</v>
      </c>
      <c r="C223" s="99" t="s">
        <v>404</v>
      </c>
      <c r="D223" s="40">
        <v>0</v>
      </c>
      <c r="E223" s="45"/>
      <c r="F223" s="45">
        <f>'[2]POLITIA LOCALA'!F220+[2]ISU!F220+'[2]61 ALTE'!F221</f>
        <v>0</v>
      </c>
      <c r="G223" s="45">
        <f>'[2]POLITIA LOCALA'!G220+[2]ISU!G220+'[2]61 ALTE'!G221</f>
        <v>0</v>
      </c>
      <c r="H223" s="45">
        <f>'[2]POLITIA LOCALA'!H220+[2]ISU!H220+'[2]61 ALTE'!H221</f>
        <v>0</v>
      </c>
      <c r="I223" s="45">
        <f>'[2]POLITIA LOCALA'!I220+[2]ISU!I220+'[2]61 ALTE'!I221</f>
        <v>0</v>
      </c>
      <c r="J223" s="45">
        <f>'[2]POLITIA LOCALA'!J220+[2]ISU!J220+'[2]61 ALTE'!J221</f>
        <v>0</v>
      </c>
      <c r="K223" s="45">
        <f>'[2]POLITIA LOCALA'!K220+[2]ISU!K220+'[2]61 ALTE'!K221</f>
        <v>0</v>
      </c>
      <c r="L223" s="45">
        <f>'[2]POLITIA LOCALA'!L220+[2]ISU!L220+'[2]61 ALTE'!L221</f>
        <v>0</v>
      </c>
    </row>
    <row r="224" spans="1:12" ht="15.75" hidden="1">
      <c r="A224" s="74"/>
      <c r="B224" s="98" t="s">
        <v>394</v>
      </c>
      <c r="C224" s="99" t="s">
        <v>405</v>
      </c>
      <c r="D224" s="34">
        <v>0</v>
      </c>
      <c r="E224" s="45"/>
      <c r="F224" s="45">
        <f>'[2]POLITIA LOCALA'!F221+[2]ISU!F221+'[2]61 ALTE'!F222</f>
        <v>0</v>
      </c>
      <c r="G224" s="45">
        <f>'[2]POLITIA LOCALA'!G221+[2]ISU!G221+'[2]61 ALTE'!G222</f>
        <v>0</v>
      </c>
      <c r="H224" s="45">
        <f>'[2]POLITIA LOCALA'!H221+[2]ISU!H221+'[2]61 ALTE'!H222</f>
        <v>0</v>
      </c>
      <c r="I224" s="45">
        <f>'[2]POLITIA LOCALA'!I221+[2]ISU!I221+'[2]61 ALTE'!I222</f>
        <v>0</v>
      </c>
      <c r="J224" s="45">
        <f>'[2]POLITIA LOCALA'!J221+[2]ISU!J221+'[2]61 ALTE'!J222</f>
        <v>0</v>
      </c>
      <c r="K224" s="45">
        <f>'[2]POLITIA LOCALA'!K221+[2]ISU!K221+'[2]61 ALTE'!K222</f>
        <v>0</v>
      </c>
      <c r="L224" s="45">
        <f>'[2]POLITIA LOCALA'!L221+[2]ISU!L221+'[2]61 ALTE'!L222</f>
        <v>0</v>
      </c>
    </row>
    <row r="225" spans="1:12" ht="15.75" hidden="1">
      <c r="A225" s="157" t="s">
        <v>406</v>
      </c>
      <c r="B225" s="157"/>
      <c r="C225" s="100" t="s">
        <v>407</v>
      </c>
      <c r="D225" s="40">
        <v>0</v>
      </c>
      <c r="E225" s="44"/>
      <c r="F225" s="44">
        <f>'[2]POLITIA LOCALA'!F222+[2]ISU!F222+'[2]61 ALTE'!F223</f>
        <v>0</v>
      </c>
      <c r="G225" s="44">
        <f>'[2]POLITIA LOCALA'!G222+[2]ISU!G222+'[2]61 ALTE'!G223</f>
        <v>0</v>
      </c>
      <c r="H225" s="44">
        <f>'[2]POLITIA LOCALA'!H222+[2]ISU!H222+'[2]61 ALTE'!H223</f>
        <v>0</v>
      </c>
      <c r="I225" s="44">
        <f>'[2]POLITIA LOCALA'!I222+[2]ISU!I222+'[2]61 ALTE'!I223</f>
        <v>0</v>
      </c>
      <c r="J225" s="44">
        <f>'[2]POLITIA LOCALA'!J222+[2]ISU!J222+'[2]61 ALTE'!J223</f>
        <v>0</v>
      </c>
      <c r="K225" s="44">
        <f>'[2]POLITIA LOCALA'!K222+[2]ISU!K222+'[2]61 ALTE'!K223</f>
        <v>0</v>
      </c>
      <c r="L225" s="44">
        <f>'[2]POLITIA LOCALA'!L222+[2]ISU!L222+'[2]61 ALTE'!L223</f>
        <v>0</v>
      </c>
    </row>
    <row r="226" spans="1:12" ht="15.75" hidden="1">
      <c r="A226" s="74"/>
      <c r="B226" s="98" t="s">
        <v>390</v>
      </c>
      <c r="C226" s="99" t="s">
        <v>408</v>
      </c>
      <c r="D226" s="34">
        <v>0</v>
      </c>
      <c r="E226" s="45"/>
      <c r="F226" s="45">
        <f>'[2]POLITIA LOCALA'!F223+[2]ISU!F223+'[2]61 ALTE'!F224</f>
        <v>0</v>
      </c>
      <c r="G226" s="45">
        <f>'[2]POLITIA LOCALA'!G223+[2]ISU!G223+'[2]61 ALTE'!G224</f>
        <v>0</v>
      </c>
      <c r="H226" s="45">
        <f>'[2]POLITIA LOCALA'!H223+[2]ISU!H223+'[2]61 ALTE'!H224</f>
        <v>0</v>
      </c>
      <c r="I226" s="45">
        <f>'[2]POLITIA LOCALA'!I223+[2]ISU!I223+'[2]61 ALTE'!I224</f>
        <v>0</v>
      </c>
      <c r="J226" s="45">
        <f>'[2]POLITIA LOCALA'!J223+[2]ISU!J223+'[2]61 ALTE'!J224</f>
        <v>0</v>
      </c>
      <c r="K226" s="45">
        <f>'[2]POLITIA LOCALA'!K223+[2]ISU!K223+'[2]61 ALTE'!K224</f>
        <v>0</v>
      </c>
      <c r="L226" s="45">
        <f>'[2]POLITIA LOCALA'!L223+[2]ISU!L223+'[2]61 ALTE'!L224</f>
        <v>0</v>
      </c>
    </row>
    <row r="227" spans="1:12" ht="15.75" hidden="1">
      <c r="A227" s="74"/>
      <c r="B227" s="98" t="s">
        <v>392</v>
      </c>
      <c r="C227" s="99" t="s">
        <v>409</v>
      </c>
      <c r="D227" s="40">
        <v>0</v>
      </c>
      <c r="E227" s="45"/>
      <c r="F227" s="45">
        <f>'[2]POLITIA LOCALA'!F224+[2]ISU!F224+'[2]61 ALTE'!F225</f>
        <v>0</v>
      </c>
      <c r="G227" s="45">
        <f>'[2]POLITIA LOCALA'!G224+[2]ISU!G224+'[2]61 ALTE'!G225</f>
        <v>0</v>
      </c>
      <c r="H227" s="45">
        <f>'[2]POLITIA LOCALA'!H224+[2]ISU!H224+'[2]61 ALTE'!H225</f>
        <v>0</v>
      </c>
      <c r="I227" s="45">
        <f>'[2]POLITIA LOCALA'!I224+[2]ISU!I224+'[2]61 ALTE'!I225</f>
        <v>0</v>
      </c>
      <c r="J227" s="45">
        <f>'[2]POLITIA LOCALA'!J224+[2]ISU!J224+'[2]61 ALTE'!J225</f>
        <v>0</v>
      </c>
      <c r="K227" s="45">
        <f>'[2]POLITIA LOCALA'!K224+[2]ISU!K224+'[2]61 ALTE'!K225</f>
        <v>0</v>
      </c>
      <c r="L227" s="45">
        <f>'[2]POLITIA LOCALA'!L224+[2]ISU!L224+'[2]61 ALTE'!L225</f>
        <v>0</v>
      </c>
    </row>
    <row r="228" spans="1:12" ht="15.75" hidden="1">
      <c r="A228" s="74"/>
      <c r="B228" s="98" t="s">
        <v>394</v>
      </c>
      <c r="C228" s="99" t="s">
        <v>410</v>
      </c>
      <c r="D228" s="34">
        <v>0</v>
      </c>
      <c r="E228" s="45"/>
      <c r="F228" s="45">
        <f>'[2]POLITIA LOCALA'!F225+[2]ISU!F225+'[2]61 ALTE'!F226</f>
        <v>0</v>
      </c>
      <c r="G228" s="45">
        <f>'[2]POLITIA LOCALA'!G225+[2]ISU!G225+'[2]61 ALTE'!G226</f>
        <v>0</v>
      </c>
      <c r="H228" s="45">
        <f>'[2]POLITIA LOCALA'!H225+[2]ISU!H225+'[2]61 ALTE'!H226</f>
        <v>0</v>
      </c>
      <c r="I228" s="45">
        <f>'[2]POLITIA LOCALA'!I225+[2]ISU!I225+'[2]61 ALTE'!I226</f>
        <v>0</v>
      </c>
      <c r="J228" s="45">
        <f>'[2]POLITIA LOCALA'!J225+[2]ISU!J225+'[2]61 ALTE'!J226</f>
        <v>0</v>
      </c>
      <c r="K228" s="45">
        <f>'[2]POLITIA LOCALA'!K225+[2]ISU!K225+'[2]61 ALTE'!K226</f>
        <v>0</v>
      </c>
      <c r="L228" s="45">
        <f>'[2]POLITIA LOCALA'!L225+[2]ISU!L225+'[2]61 ALTE'!L226</f>
        <v>0</v>
      </c>
    </row>
    <row r="229" spans="1:12" ht="15.75" hidden="1">
      <c r="A229" s="157" t="s">
        <v>411</v>
      </c>
      <c r="B229" s="157"/>
      <c r="C229" s="100" t="s">
        <v>412</v>
      </c>
      <c r="D229" s="40">
        <v>0</v>
      </c>
      <c r="E229" s="44"/>
      <c r="F229" s="44">
        <f>'[2]POLITIA LOCALA'!F226+[2]ISU!F226+'[2]61 ALTE'!F227</f>
        <v>0</v>
      </c>
      <c r="G229" s="44">
        <f>'[2]POLITIA LOCALA'!G226+[2]ISU!G226+'[2]61 ALTE'!G227</f>
        <v>0</v>
      </c>
      <c r="H229" s="44">
        <f>'[2]POLITIA LOCALA'!H226+[2]ISU!H226+'[2]61 ALTE'!H227</f>
        <v>0</v>
      </c>
      <c r="I229" s="44">
        <f>'[2]POLITIA LOCALA'!I226+[2]ISU!I226+'[2]61 ALTE'!I227</f>
        <v>0</v>
      </c>
      <c r="J229" s="44">
        <f>'[2]POLITIA LOCALA'!J226+[2]ISU!J226+'[2]61 ALTE'!J227</f>
        <v>0</v>
      </c>
      <c r="K229" s="44">
        <f>'[2]POLITIA LOCALA'!K226+[2]ISU!K226+'[2]61 ALTE'!K227</f>
        <v>0</v>
      </c>
      <c r="L229" s="44">
        <f>'[2]POLITIA LOCALA'!L226+[2]ISU!L226+'[2]61 ALTE'!L227</f>
        <v>0</v>
      </c>
    </row>
    <row r="230" spans="1:12" ht="15.75" hidden="1">
      <c r="A230" s="74"/>
      <c r="B230" s="98" t="s">
        <v>390</v>
      </c>
      <c r="C230" s="99" t="s">
        <v>413</v>
      </c>
      <c r="D230" s="34">
        <v>0</v>
      </c>
      <c r="E230" s="45"/>
      <c r="F230" s="45">
        <f>'[2]POLITIA LOCALA'!F227+[2]ISU!F227+'[2]61 ALTE'!F228</f>
        <v>0</v>
      </c>
      <c r="G230" s="45">
        <f>'[2]POLITIA LOCALA'!G227+[2]ISU!G227+'[2]61 ALTE'!G228</f>
        <v>0</v>
      </c>
      <c r="H230" s="45">
        <f>'[2]POLITIA LOCALA'!H227+[2]ISU!H227+'[2]61 ALTE'!H228</f>
        <v>0</v>
      </c>
      <c r="I230" s="45">
        <f>'[2]POLITIA LOCALA'!I227+[2]ISU!I227+'[2]61 ALTE'!I228</f>
        <v>0</v>
      </c>
      <c r="J230" s="45">
        <f>'[2]POLITIA LOCALA'!J227+[2]ISU!J227+'[2]61 ALTE'!J228</f>
        <v>0</v>
      </c>
      <c r="K230" s="45">
        <f>'[2]POLITIA LOCALA'!K227+[2]ISU!K227+'[2]61 ALTE'!K228</f>
        <v>0</v>
      </c>
      <c r="L230" s="45">
        <f>'[2]POLITIA LOCALA'!L227+[2]ISU!L227+'[2]61 ALTE'!L228</f>
        <v>0</v>
      </c>
    </row>
    <row r="231" spans="1:12" ht="15.75" hidden="1">
      <c r="A231" s="74"/>
      <c r="B231" s="98" t="s">
        <v>392</v>
      </c>
      <c r="C231" s="99" t="s">
        <v>414</v>
      </c>
      <c r="D231" s="40">
        <v>0</v>
      </c>
      <c r="E231" s="45"/>
      <c r="F231" s="45">
        <f>'[2]POLITIA LOCALA'!F228+[2]ISU!F228+'[2]61 ALTE'!F229</f>
        <v>0</v>
      </c>
      <c r="G231" s="45">
        <f>'[2]POLITIA LOCALA'!G228+[2]ISU!G228+'[2]61 ALTE'!G229</f>
        <v>0</v>
      </c>
      <c r="H231" s="45">
        <f>'[2]POLITIA LOCALA'!H228+[2]ISU!H228+'[2]61 ALTE'!H229</f>
        <v>0</v>
      </c>
      <c r="I231" s="45">
        <f>'[2]POLITIA LOCALA'!I228+[2]ISU!I228+'[2]61 ALTE'!I229</f>
        <v>0</v>
      </c>
      <c r="J231" s="45">
        <f>'[2]POLITIA LOCALA'!J228+[2]ISU!J228+'[2]61 ALTE'!J229</f>
        <v>0</v>
      </c>
      <c r="K231" s="45">
        <f>'[2]POLITIA LOCALA'!K228+[2]ISU!K228+'[2]61 ALTE'!K229</f>
        <v>0</v>
      </c>
      <c r="L231" s="45">
        <f>'[2]POLITIA LOCALA'!L228+[2]ISU!L228+'[2]61 ALTE'!L229</f>
        <v>0</v>
      </c>
    </row>
    <row r="232" spans="1:12" ht="15.75" hidden="1">
      <c r="A232" s="74"/>
      <c r="B232" s="98" t="s">
        <v>394</v>
      </c>
      <c r="C232" s="99" t="s">
        <v>415</v>
      </c>
      <c r="D232" s="34">
        <v>0</v>
      </c>
      <c r="E232" s="45"/>
      <c r="F232" s="45">
        <f t="shared" ref="F232:L232" si="28">F233+F234</f>
        <v>0</v>
      </c>
      <c r="G232" s="45">
        <f t="shared" si="28"/>
        <v>0</v>
      </c>
      <c r="H232" s="45">
        <f t="shared" si="28"/>
        <v>0</v>
      </c>
      <c r="I232" s="45">
        <f t="shared" si="28"/>
        <v>0</v>
      </c>
      <c r="J232" s="45">
        <f t="shared" si="28"/>
        <v>0</v>
      </c>
      <c r="K232" s="45">
        <f t="shared" si="28"/>
        <v>0</v>
      </c>
      <c r="L232" s="45">
        <f t="shared" si="28"/>
        <v>0</v>
      </c>
    </row>
    <row r="233" spans="1:12" ht="15.75" hidden="1">
      <c r="A233" s="157" t="s">
        <v>416</v>
      </c>
      <c r="B233" s="157"/>
      <c r="C233" s="100" t="s">
        <v>417</v>
      </c>
      <c r="D233" s="40">
        <v>0</v>
      </c>
      <c r="E233" s="44"/>
      <c r="F233" s="44">
        <f>'[2]POLITIA LOCALA'!F230+[2]ISU!F230+'[2]61 ALTE'!F231</f>
        <v>0</v>
      </c>
      <c r="G233" s="44">
        <f>'[2]POLITIA LOCALA'!G230+[2]ISU!G230+'[2]61 ALTE'!G231</f>
        <v>0</v>
      </c>
      <c r="H233" s="44">
        <f>'[2]POLITIA LOCALA'!H230+[2]ISU!H230+'[2]61 ALTE'!H231</f>
        <v>0</v>
      </c>
      <c r="I233" s="44">
        <f>'[2]POLITIA LOCALA'!I230+[2]ISU!I230+'[2]61 ALTE'!I231</f>
        <v>0</v>
      </c>
      <c r="J233" s="44">
        <f>'[2]POLITIA LOCALA'!J230+[2]ISU!J230+'[2]61 ALTE'!J231</f>
        <v>0</v>
      </c>
      <c r="K233" s="44">
        <f>'[2]POLITIA LOCALA'!K230+[2]ISU!K230+'[2]61 ALTE'!K231</f>
        <v>0</v>
      </c>
      <c r="L233" s="44">
        <f>'[2]POLITIA LOCALA'!L230+[2]ISU!L230+'[2]61 ALTE'!L231</f>
        <v>0</v>
      </c>
    </row>
    <row r="234" spans="1:12" ht="15.75" hidden="1">
      <c r="A234" s="74"/>
      <c r="B234" s="98" t="s">
        <v>390</v>
      </c>
      <c r="C234" s="99" t="s">
        <v>418</v>
      </c>
      <c r="D234" s="34">
        <v>0</v>
      </c>
      <c r="E234" s="45"/>
      <c r="F234" s="45">
        <f>'[2]POLITIA LOCALA'!F231+[2]ISU!F231+'[2]61 ALTE'!F232</f>
        <v>0</v>
      </c>
      <c r="G234" s="45">
        <f>'[2]POLITIA LOCALA'!G231+[2]ISU!G231+'[2]61 ALTE'!G232</f>
        <v>0</v>
      </c>
      <c r="H234" s="45">
        <f>'[2]POLITIA LOCALA'!H231+[2]ISU!H231+'[2]61 ALTE'!H232</f>
        <v>0</v>
      </c>
      <c r="I234" s="45">
        <f>'[2]POLITIA LOCALA'!I231+[2]ISU!I231+'[2]61 ALTE'!I232</f>
        <v>0</v>
      </c>
      <c r="J234" s="45">
        <f>'[2]POLITIA LOCALA'!J231+[2]ISU!J231+'[2]61 ALTE'!J232</f>
        <v>0</v>
      </c>
      <c r="K234" s="45">
        <f>'[2]POLITIA LOCALA'!K231+[2]ISU!K231+'[2]61 ALTE'!K232</f>
        <v>0</v>
      </c>
      <c r="L234" s="45">
        <f>'[2]POLITIA LOCALA'!L231+[2]ISU!L231+'[2]61 ALTE'!L232</f>
        <v>0</v>
      </c>
    </row>
    <row r="235" spans="1:12" ht="15.75" hidden="1">
      <c r="A235" s="74"/>
      <c r="B235" s="98" t="s">
        <v>392</v>
      </c>
      <c r="C235" s="99" t="s">
        <v>419</v>
      </c>
      <c r="D235" s="40">
        <v>0</v>
      </c>
      <c r="E235" s="45"/>
      <c r="F235" s="45">
        <f>'[2]POLITIA LOCALA'!F232+[2]ISU!F232+'[2]61 ALTE'!F233</f>
        <v>0</v>
      </c>
      <c r="G235" s="45">
        <f>'[2]POLITIA LOCALA'!G232+[2]ISU!G232+'[2]61 ALTE'!G233</f>
        <v>0</v>
      </c>
      <c r="H235" s="45">
        <f>'[2]POLITIA LOCALA'!H232+[2]ISU!H232+'[2]61 ALTE'!H233</f>
        <v>0</v>
      </c>
      <c r="I235" s="45">
        <f>'[2]POLITIA LOCALA'!I232+[2]ISU!I232+'[2]61 ALTE'!I233</f>
        <v>0</v>
      </c>
      <c r="J235" s="45">
        <f>'[2]POLITIA LOCALA'!J232+[2]ISU!J232+'[2]61 ALTE'!J233</f>
        <v>0</v>
      </c>
      <c r="K235" s="45">
        <f>'[2]POLITIA LOCALA'!K232+[2]ISU!K232+'[2]61 ALTE'!K233</f>
        <v>0</v>
      </c>
      <c r="L235" s="45">
        <f>'[2]POLITIA LOCALA'!L232+[2]ISU!L232+'[2]61 ALTE'!L233</f>
        <v>0</v>
      </c>
    </row>
    <row r="236" spans="1:12" ht="15.75" hidden="1">
      <c r="A236" s="74"/>
      <c r="B236" s="98" t="s">
        <v>394</v>
      </c>
      <c r="C236" s="99" t="s">
        <v>420</v>
      </c>
      <c r="D236" s="34">
        <v>0</v>
      </c>
      <c r="E236" s="45"/>
      <c r="F236" s="45">
        <f>'[2]POLITIA LOCALA'!F233+[2]ISU!F233+'[2]61 ALTE'!F234</f>
        <v>0</v>
      </c>
      <c r="G236" s="45">
        <f>'[2]POLITIA LOCALA'!G233+[2]ISU!G233+'[2]61 ALTE'!G234</f>
        <v>0</v>
      </c>
      <c r="H236" s="45">
        <f>'[2]POLITIA LOCALA'!H233+[2]ISU!H233+'[2]61 ALTE'!H234</f>
        <v>0</v>
      </c>
      <c r="I236" s="45">
        <f>'[2]POLITIA LOCALA'!I233+[2]ISU!I233+'[2]61 ALTE'!I234</f>
        <v>0</v>
      </c>
      <c r="J236" s="45">
        <f>'[2]POLITIA LOCALA'!J233+[2]ISU!J233+'[2]61 ALTE'!J234</f>
        <v>0</v>
      </c>
      <c r="K236" s="45">
        <f>'[2]POLITIA LOCALA'!K233+[2]ISU!K233+'[2]61 ALTE'!K234</f>
        <v>0</v>
      </c>
      <c r="L236" s="45">
        <f>'[2]POLITIA LOCALA'!L233+[2]ISU!L233+'[2]61 ALTE'!L234</f>
        <v>0</v>
      </c>
    </row>
    <row r="237" spans="1:12" ht="15.75" hidden="1">
      <c r="A237" s="157" t="s">
        <v>421</v>
      </c>
      <c r="B237" s="157"/>
      <c r="C237" s="100" t="s">
        <v>422</v>
      </c>
      <c r="D237" s="40">
        <v>0</v>
      </c>
      <c r="E237" s="44"/>
      <c r="F237" s="44">
        <f>'[2]POLITIA LOCALA'!F234+[2]ISU!F234+'[2]61 ALTE'!F235</f>
        <v>0</v>
      </c>
      <c r="G237" s="44">
        <f>'[2]POLITIA LOCALA'!G234+[2]ISU!G234+'[2]61 ALTE'!G235</f>
        <v>0</v>
      </c>
      <c r="H237" s="44">
        <f>'[2]POLITIA LOCALA'!H234+[2]ISU!H234+'[2]61 ALTE'!H235</f>
        <v>0</v>
      </c>
      <c r="I237" s="44">
        <f>'[2]POLITIA LOCALA'!I234+[2]ISU!I234+'[2]61 ALTE'!I235</f>
        <v>0</v>
      </c>
      <c r="J237" s="44">
        <f>'[2]POLITIA LOCALA'!J234+[2]ISU!J234+'[2]61 ALTE'!J235</f>
        <v>0</v>
      </c>
      <c r="K237" s="44">
        <f>'[2]POLITIA LOCALA'!K234+[2]ISU!K234+'[2]61 ALTE'!K235</f>
        <v>0</v>
      </c>
      <c r="L237" s="44">
        <f>'[2]POLITIA LOCALA'!L234+[2]ISU!L234+'[2]61 ALTE'!L235</f>
        <v>0</v>
      </c>
    </row>
    <row r="238" spans="1:12" ht="15.75" hidden="1">
      <c r="A238" s="74"/>
      <c r="B238" s="98" t="s">
        <v>390</v>
      </c>
      <c r="C238" s="99" t="s">
        <v>423</v>
      </c>
      <c r="D238" s="34">
        <v>0</v>
      </c>
      <c r="E238" s="45"/>
      <c r="F238" s="45">
        <f>'[2]POLITIA LOCALA'!F235+[2]ISU!F235+'[2]61 ALTE'!F236</f>
        <v>0</v>
      </c>
      <c r="G238" s="45">
        <f>'[2]POLITIA LOCALA'!G235+[2]ISU!G235+'[2]61 ALTE'!G236</f>
        <v>0</v>
      </c>
      <c r="H238" s="45">
        <f>'[2]POLITIA LOCALA'!H235+[2]ISU!H235+'[2]61 ALTE'!H236</f>
        <v>0</v>
      </c>
      <c r="I238" s="45">
        <f>'[2]POLITIA LOCALA'!I235+[2]ISU!I235+'[2]61 ALTE'!I236</f>
        <v>0</v>
      </c>
      <c r="J238" s="45">
        <f>'[2]POLITIA LOCALA'!J235+[2]ISU!J235+'[2]61 ALTE'!J236</f>
        <v>0</v>
      </c>
      <c r="K238" s="45">
        <f>'[2]POLITIA LOCALA'!K235+[2]ISU!K235+'[2]61 ALTE'!K236</f>
        <v>0</v>
      </c>
      <c r="L238" s="45">
        <f>'[2]POLITIA LOCALA'!L235+[2]ISU!L235+'[2]61 ALTE'!L236</f>
        <v>0</v>
      </c>
    </row>
    <row r="239" spans="1:12" ht="15.75" hidden="1">
      <c r="A239" s="74"/>
      <c r="B239" s="98" t="s">
        <v>392</v>
      </c>
      <c r="C239" s="99" t="s">
        <v>424</v>
      </c>
      <c r="D239" s="40">
        <v>0</v>
      </c>
      <c r="E239" s="45"/>
      <c r="F239" s="45">
        <f>'[2]POLITIA LOCALA'!F236+[2]ISU!F236+'[2]61 ALTE'!F237</f>
        <v>0</v>
      </c>
      <c r="G239" s="45">
        <f>'[2]POLITIA LOCALA'!G236+[2]ISU!G236+'[2]61 ALTE'!G237</f>
        <v>0</v>
      </c>
      <c r="H239" s="45">
        <f>'[2]POLITIA LOCALA'!H236+[2]ISU!H236+'[2]61 ALTE'!H237</f>
        <v>0</v>
      </c>
      <c r="I239" s="45">
        <f>'[2]POLITIA LOCALA'!I236+[2]ISU!I236+'[2]61 ALTE'!I237</f>
        <v>0</v>
      </c>
      <c r="J239" s="45">
        <f>'[2]POLITIA LOCALA'!J236+[2]ISU!J236+'[2]61 ALTE'!J237</f>
        <v>0</v>
      </c>
      <c r="K239" s="45">
        <f>'[2]POLITIA LOCALA'!K236+[2]ISU!K236+'[2]61 ALTE'!K237</f>
        <v>0</v>
      </c>
      <c r="L239" s="45">
        <f>'[2]POLITIA LOCALA'!L236+[2]ISU!L236+'[2]61 ALTE'!L237</f>
        <v>0</v>
      </c>
    </row>
    <row r="240" spans="1:12" ht="15.75" hidden="1">
      <c r="A240" s="74"/>
      <c r="B240" s="98" t="s">
        <v>394</v>
      </c>
      <c r="C240" s="99" t="s">
        <v>425</v>
      </c>
      <c r="D240" s="34">
        <v>0</v>
      </c>
      <c r="E240" s="45"/>
      <c r="F240" s="45">
        <f>'[2]POLITIA LOCALA'!F237+[2]ISU!F237+'[2]61 ALTE'!F238</f>
        <v>0</v>
      </c>
      <c r="G240" s="45">
        <f>'[2]POLITIA LOCALA'!G237+[2]ISU!G237+'[2]61 ALTE'!G238</f>
        <v>0</v>
      </c>
      <c r="H240" s="45">
        <f>'[2]POLITIA LOCALA'!H237+[2]ISU!H237+'[2]61 ALTE'!H238</f>
        <v>0</v>
      </c>
      <c r="I240" s="45">
        <f>'[2]POLITIA LOCALA'!I237+[2]ISU!I237+'[2]61 ALTE'!I238</f>
        <v>0</v>
      </c>
      <c r="J240" s="45">
        <f>'[2]POLITIA LOCALA'!J237+[2]ISU!J237+'[2]61 ALTE'!J238</f>
        <v>0</v>
      </c>
      <c r="K240" s="45">
        <f>'[2]POLITIA LOCALA'!K237+[2]ISU!K237+'[2]61 ALTE'!K238</f>
        <v>0</v>
      </c>
      <c r="L240" s="45">
        <f>'[2]POLITIA LOCALA'!L237+[2]ISU!L237+'[2]61 ALTE'!L238</f>
        <v>0</v>
      </c>
    </row>
    <row r="241" spans="1:12" ht="15.75" hidden="1">
      <c r="A241" s="166" t="s">
        <v>426</v>
      </c>
      <c r="B241" s="167"/>
      <c r="C241" s="100" t="s">
        <v>427</v>
      </c>
      <c r="D241" s="40">
        <v>0</v>
      </c>
      <c r="E241" s="44"/>
      <c r="F241" s="44">
        <f>'[2]POLITIA LOCALA'!F238+[2]ISU!F238+'[2]61 ALTE'!F239</f>
        <v>0</v>
      </c>
      <c r="G241" s="44">
        <f>'[2]POLITIA LOCALA'!G238+[2]ISU!G238+'[2]61 ALTE'!G239</f>
        <v>0</v>
      </c>
      <c r="H241" s="44">
        <f>'[2]POLITIA LOCALA'!H238+[2]ISU!H238+'[2]61 ALTE'!H239</f>
        <v>0</v>
      </c>
      <c r="I241" s="44">
        <f>'[2]POLITIA LOCALA'!I238+[2]ISU!I238+'[2]61 ALTE'!I239</f>
        <v>0</v>
      </c>
      <c r="J241" s="44">
        <f>'[2]POLITIA LOCALA'!J238+[2]ISU!J238+'[2]61 ALTE'!J239</f>
        <v>0</v>
      </c>
      <c r="K241" s="44">
        <f>'[2]POLITIA LOCALA'!K238+[2]ISU!K238+'[2]61 ALTE'!K239</f>
        <v>0</v>
      </c>
      <c r="L241" s="44">
        <f>'[2]POLITIA LOCALA'!L238+[2]ISU!L238+'[2]61 ALTE'!L239</f>
        <v>0</v>
      </c>
    </row>
    <row r="242" spans="1:12" ht="15.75" hidden="1">
      <c r="A242" s="101"/>
      <c r="B242" s="102" t="s">
        <v>428</v>
      </c>
      <c r="C242" s="103" t="s">
        <v>429</v>
      </c>
      <c r="D242" s="34">
        <v>0</v>
      </c>
      <c r="E242" s="45"/>
      <c r="F242" s="45">
        <f>'[2]POLITIA LOCALA'!F239+[2]ISU!F239+'[2]61 ALTE'!F240</f>
        <v>0</v>
      </c>
      <c r="G242" s="45">
        <f>'[2]POLITIA LOCALA'!G239+[2]ISU!G239+'[2]61 ALTE'!G240</f>
        <v>0</v>
      </c>
      <c r="H242" s="45">
        <f>'[2]POLITIA LOCALA'!H239+[2]ISU!H239+'[2]61 ALTE'!H240</f>
        <v>0</v>
      </c>
      <c r="I242" s="45">
        <f>'[2]POLITIA LOCALA'!I239+[2]ISU!I239+'[2]61 ALTE'!I240</f>
        <v>0</v>
      </c>
      <c r="J242" s="45">
        <f>'[2]POLITIA LOCALA'!J239+[2]ISU!J239+'[2]61 ALTE'!J240</f>
        <v>0</v>
      </c>
      <c r="K242" s="45">
        <f>'[2]POLITIA LOCALA'!K239+[2]ISU!K239+'[2]61 ALTE'!K240</f>
        <v>0</v>
      </c>
      <c r="L242" s="45">
        <f>'[2]POLITIA LOCALA'!L239+[2]ISU!L239+'[2]61 ALTE'!L240</f>
        <v>0</v>
      </c>
    </row>
    <row r="243" spans="1:12" ht="15.75" hidden="1">
      <c r="A243" s="101"/>
      <c r="B243" s="102" t="s">
        <v>430</v>
      </c>
      <c r="C243" s="103" t="s">
        <v>431</v>
      </c>
      <c r="D243" s="40">
        <v>0</v>
      </c>
      <c r="E243" s="45"/>
      <c r="F243" s="45">
        <f>'[2]POLITIA LOCALA'!F240+[2]ISU!F240+'[2]61 ALTE'!F241</f>
        <v>0</v>
      </c>
      <c r="G243" s="45">
        <f>'[2]POLITIA LOCALA'!G240+[2]ISU!G240+'[2]61 ALTE'!G241</f>
        <v>0</v>
      </c>
      <c r="H243" s="45">
        <f>'[2]POLITIA LOCALA'!H240+[2]ISU!H240+'[2]61 ALTE'!H241</f>
        <v>0</v>
      </c>
      <c r="I243" s="45">
        <f>'[2]POLITIA LOCALA'!I240+[2]ISU!I240+'[2]61 ALTE'!I241</f>
        <v>0</v>
      </c>
      <c r="J243" s="45">
        <f>'[2]POLITIA LOCALA'!J240+[2]ISU!J240+'[2]61 ALTE'!J241</f>
        <v>0</v>
      </c>
      <c r="K243" s="45">
        <f>'[2]POLITIA LOCALA'!K240+[2]ISU!K240+'[2]61 ALTE'!K241</f>
        <v>0</v>
      </c>
      <c r="L243" s="45">
        <f>'[2]POLITIA LOCALA'!L240+[2]ISU!L240+'[2]61 ALTE'!L241</f>
        <v>0</v>
      </c>
    </row>
    <row r="244" spans="1:12" ht="15.75" hidden="1">
      <c r="A244" s="101"/>
      <c r="B244" s="102" t="s">
        <v>432</v>
      </c>
      <c r="C244" s="103" t="s">
        <v>433</v>
      </c>
      <c r="D244" s="34">
        <v>0</v>
      </c>
      <c r="E244" s="45"/>
      <c r="F244" s="45">
        <f t="shared" ref="F244:L244" si="29">F245+F246</f>
        <v>0</v>
      </c>
      <c r="G244" s="45">
        <f t="shared" si="29"/>
        <v>0</v>
      </c>
      <c r="H244" s="45">
        <f t="shared" si="29"/>
        <v>0</v>
      </c>
      <c r="I244" s="45">
        <f t="shared" si="29"/>
        <v>0</v>
      </c>
      <c r="J244" s="45">
        <f t="shared" si="29"/>
        <v>0</v>
      </c>
      <c r="K244" s="45">
        <f t="shared" si="29"/>
        <v>0</v>
      </c>
      <c r="L244" s="45">
        <f t="shared" si="29"/>
        <v>0</v>
      </c>
    </row>
    <row r="245" spans="1:12" ht="15.75" hidden="1">
      <c r="A245" s="166" t="s">
        <v>434</v>
      </c>
      <c r="B245" s="167"/>
      <c r="C245" s="100" t="s">
        <v>435</v>
      </c>
      <c r="D245" s="40">
        <v>0</v>
      </c>
      <c r="E245" s="44"/>
      <c r="F245" s="44">
        <f>'[2]POLITIA LOCALA'!F242+[2]ISU!F242+'[2]61 ALTE'!F243</f>
        <v>0</v>
      </c>
      <c r="G245" s="44">
        <f>'[2]POLITIA LOCALA'!G242+[2]ISU!G242+'[2]61 ALTE'!G243</f>
        <v>0</v>
      </c>
      <c r="H245" s="44">
        <f>'[2]POLITIA LOCALA'!H242+[2]ISU!H242+'[2]61 ALTE'!H243</f>
        <v>0</v>
      </c>
      <c r="I245" s="44">
        <f>'[2]POLITIA LOCALA'!I242+[2]ISU!I242+'[2]61 ALTE'!I243</f>
        <v>0</v>
      </c>
      <c r="J245" s="44">
        <f>'[2]POLITIA LOCALA'!J242+[2]ISU!J242+'[2]61 ALTE'!J243</f>
        <v>0</v>
      </c>
      <c r="K245" s="44">
        <f>'[2]POLITIA LOCALA'!K242+[2]ISU!K242+'[2]61 ALTE'!K243</f>
        <v>0</v>
      </c>
      <c r="L245" s="44">
        <f>'[2]POLITIA LOCALA'!L242+[2]ISU!L242+'[2]61 ALTE'!L243</f>
        <v>0</v>
      </c>
    </row>
    <row r="246" spans="1:12" ht="15.75" hidden="1">
      <c r="A246" s="101"/>
      <c r="B246" s="102" t="s">
        <v>428</v>
      </c>
      <c r="C246" s="103" t="s">
        <v>436</v>
      </c>
      <c r="D246" s="34">
        <v>0</v>
      </c>
      <c r="E246" s="45"/>
      <c r="F246" s="45">
        <f>'[2]POLITIA LOCALA'!F243+[2]ISU!F243+'[2]61 ALTE'!F244</f>
        <v>0</v>
      </c>
      <c r="G246" s="45">
        <f>'[2]POLITIA LOCALA'!G243+[2]ISU!G243+'[2]61 ALTE'!G244</f>
        <v>0</v>
      </c>
      <c r="H246" s="45">
        <f>'[2]POLITIA LOCALA'!H243+[2]ISU!H243+'[2]61 ALTE'!H244</f>
        <v>0</v>
      </c>
      <c r="I246" s="45">
        <f>'[2]POLITIA LOCALA'!I243+[2]ISU!I243+'[2]61 ALTE'!I244</f>
        <v>0</v>
      </c>
      <c r="J246" s="45">
        <f>'[2]POLITIA LOCALA'!J243+[2]ISU!J243+'[2]61 ALTE'!J244</f>
        <v>0</v>
      </c>
      <c r="K246" s="45">
        <f>'[2]POLITIA LOCALA'!K243+[2]ISU!K243+'[2]61 ALTE'!K244</f>
        <v>0</v>
      </c>
      <c r="L246" s="45">
        <f>'[2]POLITIA LOCALA'!L243+[2]ISU!L243+'[2]61 ALTE'!L244</f>
        <v>0</v>
      </c>
    </row>
    <row r="247" spans="1:12" ht="15.75" hidden="1">
      <c r="A247" s="101"/>
      <c r="B247" s="102" t="s">
        <v>437</v>
      </c>
      <c r="C247" s="103" t="s">
        <v>438</v>
      </c>
      <c r="D247" s="40">
        <v>0</v>
      </c>
      <c r="E247" s="45"/>
      <c r="F247" s="45">
        <f>'[2]POLITIA LOCALA'!F244+[2]ISU!F244+'[2]61 ALTE'!F245</f>
        <v>0</v>
      </c>
      <c r="G247" s="45">
        <f>'[2]POLITIA LOCALA'!G244+[2]ISU!G244+'[2]61 ALTE'!G245</f>
        <v>0</v>
      </c>
      <c r="H247" s="45">
        <f>'[2]POLITIA LOCALA'!H244+[2]ISU!H244+'[2]61 ALTE'!H245</f>
        <v>0</v>
      </c>
      <c r="I247" s="45">
        <f>'[2]POLITIA LOCALA'!I244+[2]ISU!I244+'[2]61 ALTE'!I245</f>
        <v>0</v>
      </c>
      <c r="J247" s="45">
        <f>'[2]POLITIA LOCALA'!J244+[2]ISU!J244+'[2]61 ALTE'!J245</f>
        <v>0</v>
      </c>
      <c r="K247" s="45">
        <f>'[2]POLITIA LOCALA'!K244+[2]ISU!K244+'[2]61 ALTE'!K245</f>
        <v>0</v>
      </c>
      <c r="L247" s="45">
        <f>'[2]POLITIA LOCALA'!L244+[2]ISU!L244+'[2]61 ALTE'!L245</f>
        <v>0</v>
      </c>
    </row>
    <row r="248" spans="1:12" ht="15.75" hidden="1">
      <c r="A248" s="101"/>
      <c r="B248" s="102" t="s">
        <v>432</v>
      </c>
      <c r="C248" s="103" t="s">
        <v>439</v>
      </c>
      <c r="D248" s="34">
        <v>0</v>
      </c>
      <c r="E248" s="45"/>
      <c r="F248" s="45">
        <f>'[2]POLITIA LOCALA'!F245+[2]ISU!F245+'[2]61 ALTE'!F246</f>
        <v>0</v>
      </c>
      <c r="G248" s="45">
        <f>'[2]POLITIA LOCALA'!G245+[2]ISU!G245+'[2]61 ALTE'!G246</f>
        <v>0</v>
      </c>
      <c r="H248" s="45">
        <f>'[2]POLITIA LOCALA'!H245+[2]ISU!H245+'[2]61 ALTE'!H246</f>
        <v>0</v>
      </c>
      <c r="I248" s="45">
        <f>'[2]POLITIA LOCALA'!I245+[2]ISU!I245+'[2]61 ALTE'!I246</f>
        <v>0</v>
      </c>
      <c r="J248" s="45">
        <f>'[2]POLITIA LOCALA'!J245+[2]ISU!J245+'[2]61 ALTE'!J246</f>
        <v>0</v>
      </c>
      <c r="K248" s="45">
        <f>'[2]POLITIA LOCALA'!K245+[2]ISU!K245+'[2]61 ALTE'!K246</f>
        <v>0</v>
      </c>
      <c r="L248" s="45">
        <f>'[2]POLITIA LOCALA'!L245+[2]ISU!L245+'[2]61 ALTE'!L246</f>
        <v>0</v>
      </c>
    </row>
    <row r="249" spans="1:12" ht="15.75" hidden="1">
      <c r="A249" s="168" t="s">
        <v>440</v>
      </c>
      <c r="B249" s="169"/>
      <c r="C249" s="169"/>
      <c r="D249" s="169"/>
      <c r="E249" s="169"/>
      <c r="F249" s="169"/>
      <c r="G249" s="44">
        <f>'[2]POLITIA LOCALA'!G246+[2]ISU!G246+'[2]61 ALTE'!G247</f>
        <v>0</v>
      </c>
      <c r="H249" s="44">
        <f>'[2]POLITIA LOCALA'!H246+[2]ISU!H246+'[2]61 ALTE'!H247</f>
        <v>0</v>
      </c>
      <c r="I249" s="44">
        <f>'[2]POLITIA LOCALA'!I246+[2]ISU!I246+'[2]61 ALTE'!I247</f>
        <v>0</v>
      </c>
      <c r="J249" s="44">
        <f>'[2]POLITIA LOCALA'!J246+[2]ISU!J246+'[2]61 ALTE'!J247</f>
        <v>0</v>
      </c>
      <c r="K249" s="44">
        <f>'[2]POLITIA LOCALA'!K246+[2]ISU!K246+'[2]61 ALTE'!K247</f>
        <v>0</v>
      </c>
      <c r="L249" s="44">
        <f>'[2]POLITIA LOCALA'!L246+[2]ISU!L246+'[2]61 ALTE'!L247</f>
        <v>0</v>
      </c>
    </row>
    <row r="250" spans="1:12" ht="15.75" hidden="1">
      <c r="A250" s="104"/>
      <c r="B250" s="102"/>
      <c r="C250" s="103"/>
      <c r="D250" s="34">
        <v>0</v>
      </c>
      <c r="E250" s="45"/>
      <c r="F250" s="45">
        <f>'[2]POLITIA LOCALA'!F247+[2]ISU!F247+'[2]61 ALTE'!F248</f>
        <v>0</v>
      </c>
      <c r="G250" s="45">
        <f>'[2]POLITIA LOCALA'!G247+[2]ISU!G247+'[2]61 ALTE'!G248</f>
        <v>0</v>
      </c>
      <c r="H250" s="45">
        <f>'[2]POLITIA LOCALA'!H247+[2]ISU!H247+'[2]61 ALTE'!H248</f>
        <v>0</v>
      </c>
      <c r="I250" s="45">
        <f>'[2]POLITIA LOCALA'!I247+[2]ISU!I247+'[2]61 ALTE'!I248</f>
        <v>0</v>
      </c>
      <c r="J250" s="45">
        <f>'[2]POLITIA LOCALA'!J247+[2]ISU!J247+'[2]61 ALTE'!J248</f>
        <v>0</v>
      </c>
      <c r="K250" s="45">
        <f>'[2]POLITIA LOCALA'!K247+[2]ISU!K247+'[2]61 ALTE'!K248</f>
        <v>0</v>
      </c>
      <c r="L250" s="45">
        <f>'[2]POLITIA LOCALA'!L247+[2]ISU!L247+'[2]61 ALTE'!L248</f>
        <v>0</v>
      </c>
    </row>
    <row r="251" spans="1:12" ht="15.75" hidden="1">
      <c r="A251" s="104"/>
      <c r="B251" s="102"/>
      <c r="C251" s="103"/>
      <c r="D251" s="40">
        <v>0</v>
      </c>
      <c r="E251" s="45"/>
      <c r="F251" s="45">
        <f>'[2]POLITIA LOCALA'!F248+[2]ISU!F248+'[2]61 ALTE'!F249</f>
        <v>0</v>
      </c>
      <c r="G251" s="45">
        <f>'[2]POLITIA LOCALA'!G248+[2]ISU!G248+'[2]61 ALTE'!G249</f>
        <v>0</v>
      </c>
      <c r="H251" s="45">
        <f>'[2]POLITIA LOCALA'!H248+[2]ISU!H248+'[2]61 ALTE'!H249</f>
        <v>0</v>
      </c>
      <c r="I251" s="45">
        <f>'[2]POLITIA LOCALA'!I248+[2]ISU!I248+'[2]61 ALTE'!I249</f>
        <v>0</v>
      </c>
      <c r="J251" s="45">
        <f>'[2]POLITIA LOCALA'!J248+[2]ISU!J248+'[2]61 ALTE'!J249</f>
        <v>0</v>
      </c>
      <c r="K251" s="45">
        <f>'[2]POLITIA LOCALA'!K248+[2]ISU!K248+'[2]61 ALTE'!K249</f>
        <v>0</v>
      </c>
      <c r="L251" s="45">
        <f>'[2]POLITIA LOCALA'!L248+[2]ISU!L248+'[2]61 ALTE'!L249</f>
        <v>0</v>
      </c>
    </row>
    <row r="252" spans="1:12" ht="15.75" hidden="1">
      <c r="A252" s="104"/>
      <c r="B252" s="102"/>
      <c r="C252" s="103"/>
      <c r="D252" s="34">
        <v>0</v>
      </c>
      <c r="E252" s="45"/>
      <c r="F252" s="45">
        <f>'[2]POLITIA LOCALA'!F249+[2]ISU!F249+'[2]61 ALTE'!F250</f>
        <v>0</v>
      </c>
      <c r="G252" s="45">
        <f>'[2]POLITIA LOCALA'!G249+[2]ISU!G249+'[2]61 ALTE'!G250</f>
        <v>0</v>
      </c>
      <c r="H252" s="45">
        <f>'[2]POLITIA LOCALA'!H249+[2]ISU!H249+'[2]61 ALTE'!H250</f>
        <v>0</v>
      </c>
      <c r="I252" s="45">
        <f>'[2]POLITIA LOCALA'!I249+[2]ISU!I249+'[2]61 ALTE'!I250</f>
        <v>0</v>
      </c>
      <c r="J252" s="45">
        <f>'[2]POLITIA LOCALA'!J249+[2]ISU!J249+'[2]61 ALTE'!J250</f>
        <v>0</v>
      </c>
      <c r="K252" s="45">
        <f>'[2]POLITIA LOCALA'!K249+[2]ISU!K249+'[2]61 ALTE'!K250</f>
        <v>0</v>
      </c>
      <c r="L252" s="45">
        <f>'[2]POLITIA LOCALA'!L249+[2]ISU!L249+'[2]61 ALTE'!L250</f>
        <v>0</v>
      </c>
    </row>
    <row r="253" spans="1:12" ht="30" customHeight="1">
      <c r="A253" s="170" t="s">
        <v>480</v>
      </c>
      <c r="B253" s="171"/>
      <c r="C253" s="100" t="s">
        <v>479</v>
      </c>
      <c r="D253" s="105">
        <f>D254+D255+D256</f>
        <v>244300</v>
      </c>
      <c r="E253" s="44">
        <f>E254+E255+E256</f>
        <v>244300</v>
      </c>
      <c r="F253" s="44">
        <f t="shared" ref="F253:L253" si="30">F254+F255+F256</f>
        <v>244300</v>
      </c>
      <c r="G253" s="44">
        <f t="shared" si="30"/>
        <v>244300</v>
      </c>
      <c r="H253" s="44">
        <f t="shared" si="30"/>
        <v>8070</v>
      </c>
      <c r="I253" s="44">
        <f t="shared" si="30"/>
        <v>8070</v>
      </c>
      <c r="J253" s="44">
        <f t="shared" si="30"/>
        <v>8070</v>
      </c>
      <c r="K253" s="44">
        <f t="shared" si="30"/>
        <v>0</v>
      </c>
      <c r="L253" s="44">
        <f t="shared" si="30"/>
        <v>8131</v>
      </c>
    </row>
    <row r="254" spans="1:12" ht="15.75">
      <c r="A254" s="104"/>
      <c r="B254" s="102" t="s">
        <v>428</v>
      </c>
      <c r="C254" s="103" t="s">
        <v>475</v>
      </c>
      <c r="D254" s="146">
        <f t="shared" ref="D254:E256" si="31">F254</f>
        <v>22900</v>
      </c>
      <c r="E254" s="45">
        <f t="shared" si="31"/>
        <v>22900</v>
      </c>
      <c r="F254" s="45">
        <f>'[1]61,58'!N14+'[1]61,58'!N27</f>
        <v>22900</v>
      </c>
      <c r="G254" s="45">
        <f>'[1]61,58'!O14+'[1]61,58'!O27</f>
        <v>22900</v>
      </c>
      <c r="H254" s="45">
        <f>'[1]61,58'!P14+'[1]61,58'!P27</f>
        <v>807</v>
      </c>
      <c r="I254" s="45">
        <f>'[1]61,58'!Q14+'[1]61,58'!Q27</f>
        <v>807</v>
      </c>
      <c r="J254" s="45">
        <f>'[1]61,58'!R14+'[1]61,58'!R27</f>
        <v>807</v>
      </c>
      <c r="K254" s="45">
        <f>'[1]61,58'!S14+'[1]61,58'!S27</f>
        <v>0</v>
      </c>
      <c r="L254" s="45">
        <f>'[1]61,58'!T14+'[1]61,58'!T27</f>
        <v>807</v>
      </c>
    </row>
    <row r="255" spans="1:12" ht="15.75">
      <c r="A255" s="104"/>
      <c r="B255" s="102" t="s">
        <v>437</v>
      </c>
      <c r="C255" s="103" t="s">
        <v>476</v>
      </c>
      <c r="D255" s="146">
        <f t="shared" si="31"/>
        <v>204800</v>
      </c>
      <c r="E255" s="45">
        <f t="shared" si="31"/>
        <v>204800</v>
      </c>
      <c r="F255" s="45">
        <f>'[1]61,58'!N15</f>
        <v>204800</v>
      </c>
      <c r="G255" s="45">
        <f>'[1]61,58'!O15</f>
        <v>204800</v>
      </c>
      <c r="H255" s="45">
        <f>'[1]61,58'!P15</f>
        <v>7263</v>
      </c>
      <c r="I255" s="45">
        <f>'[1]61,58'!Q15</f>
        <v>7263</v>
      </c>
      <c r="J255" s="45">
        <f>'[1]61,58'!R15</f>
        <v>7263</v>
      </c>
      <c r="K255" s="45">
        <f>'[1]61,58'!S15</f>
        <v>0</v>
      </c>
      <c r="L255" s="45">
        <f>'[1]61,58'!T15</f>
        <v>7324</v>
      </c>
    </row>
    <row r="256" spans="1:12" ht="15.75">
      <c r="A256" s="104"/>
      <c r="B256" s="102" t="s">
        <v>432</v>
      </c>
      <c r="C256" s="103" t="s">
        <v>477</v>
      </c>
      <c r="D256" s="146">
        <f t="shared" si="31"/>
        <v>16600</v>
      </c>
      <c r="E256" s="45">
        <f t="shared" si="31"/>
        <v>16600</v>
      </c>
      <c r="F256" s="45">
        <f>'[1]61,58'!N16</f>
        <v>16600</v>
      </c>
      <c r="G256" s="45">
        <f>'[1]61,58'!O16</f>
        <v>16600</v>
      </c>
      <c r="H256" s="45">
        <f>'[1]61,58'!P16</f>
        <v>0</v>
      </c>
      <c r="I256" s="45">
        <f>'[1]61,58'!Q16</f>
        <v>0</v>
      </c>
      <c r="J256" s="45">
        <f>'[1]61,58'!R16</f>
        <v>0</v>
      </c>
      <c r="K256" s="45">
        <f>'[1]61,58'!S16</f>
        <v>0</v>
      </c>
      <c r="L256" s="45">
        <f>'[1]61,58'!T16</f>
        <v>0</v>
      </c>
    </row>
    <row r="257" spans="1:12" ht="15.75">
      <c r="A257" s="106" t="s">
        <v>441</v>
      </c>
      <c r="B257" s="107"/>
      <c r="C257" s="21" t="s">
        <v>442</v>
      </c>
      <c r="D257" s="108">
        <f>D258</f>
        <v>49000</v>
      </c>
      <c r="E257" s="108">
        <f>E258</f>
        <v>49000</v>
      </c>
      <c r="F257" s="108">
        <f t="shared" ref="F257:L258" si="32">F258</f>
        <v>49000</v>
      </c>
      <c r="G257" s="108">
        <f t="shared" si="32"/>
        <v>49000</v>
      </c>
      <c r="H257" s="108">
        <f t="shared" si="32"/>
        <v>26945</v>
      </c>
      <c r="I257" s="108">
        <f t="shared" si="32"/>
        <v>26945</v>
      </c>
      <c r="J257" s="108">
        <f t="shared" si="32"/>
        <v>26945</v>
      </c>
      <c r="K257" s="108">
        <f t="shared" si="32"/>
        <v>0</v>
      </c>
      <c r="L257" s="108">
        <f t="shared" si="32"/>
        <v>54193</v>
      </c>
    </row>
    <row r="258" spans="1:12" ht="15.75">
      <c r="A258" s="109" t="s">
        <v>443</v>
      </c>
      <c r="B258" s="110"/>
      <c r="C258" s="111">
        <v>71</v>
      </c>
      <c r="D258" s="58">
        <f>D259</f>
        <v>49000</v>
      </c>
      <c r="E258" s="58">
        <f>E259</f>
        <v>49000</v>
      </c>
      <c r="F258" s="58">
        <f t="shared" si="32"/>
        <v>49000</v>
      </c>
      <c r="G258" s="58">
        <f t="shared" si="32"/>
        <v>49000</v>
      </c>
      <c r="H258" s="58">
        <f t="shared" si="32"/>
        <v>26945</v>
      </c>
      <c r="I258" s="58">
        <f t="shared" si="32"/>
        <v>26945</v>
      </c>
      <c r="J258" s="58">
        <f t="shared" si="32"/>
        <v>26945</v>
      </c>
      <c r="K258" s="58">
        <f t="shared" si="32"/>
        <v>0</v>
      </c>
      <c r="L258" s="58">
        <f t="shared" si="32"/>
        <v>54193</v>
      </c>
    </row>
    <row r="259" spans="1:12" ht="15.75">
      <c r="A259" s="27" t="s">
        <v>444</v>
      </c>
      <c r="B259" s="47"/>
      <c r="C259" s="112" t="s">
        <v>445</v>
      </c>
      <c r="D259" s="44">
        <f>D260+D261+D262+D263</f>
        <v>49000</v>
      </c>
      <c r="E259" s="44">
        <f>E260+E261+E262+E263</f>
        <v>49000</v>
      </c>
      <c r="F259" s="44">
        <f t="shared" ref="F259:L259" si="33">F260+F261+F262+F263</f>
        <v>49000</v>
      </c>
      <c r="G259" s="44">
        <f t="shared" si="33"/>
        <v>49000</v>
      </c>
      <c r="H259" s="44">
        <f t="shared" si="33"/>
        <v>26945</v>
      </c>
      <c r="I259" s="44">
        <f t="shared" si="33"/>
        <v>26945</v>
      </c>
      <c r="J259" s="44">
        <f t="shared" si="33"/>
        <v>26945</v>
      </c>
      <c r="K259" s="44">
        <f t="shared" si="33"/>
        <v>0</v>
      </c>
      <c r="L259" s="44">
        <f t="shared" si="33"/>
        <v>54193</v>
      </c>
    </row>
    <row r="260" spans="1:12" ht="15.75">
      <c r="A260" s="41"/>
      <c r="B260" s="42" t="s">
        <v>446</v>
      </c>
      <c r="C260" s="61" t="s">
        <v>447</v>
      </c>
      <c r="D260" s="148">
        <v>0</v>
      </c>
      <c r="E260" s="45">
        <f>F260</f>
        <v>0</v>
      </c>
      <c r="F260" s="45">
        <f>[1]POL!F258+'[1]S.S.U.'!F258</f>
        <v>0</v>
      </c>
      <c r="G260" s="45">
        <f>[1]POL!G258+'[1]S.S.U.'!G258</f>
        <v>0</v>
      </c>
      <c r="H260" s="45">
        <f>[1]POL!H258+'[1]S.S.U.'!H258</f>
        <v>0</v>
      </c>
      <c r="I260" s="45">
        <f>[1]POL!I258+'[1]S.S.U.'!I258</f>
        <v>0</v>
      </c>
      <c r="J260" s="45">
        <f>[1]POL!J258+'[1]S.S.U.'!J258</f>
        <v>0</v>
      </c>
      <c r="K260" s="45">
        <f>[1]POL!K258+'[1]S.S.U.'!K258</f>
        <v>0</v>
      </c>
      <c r="L260" s="45">
        <f>[1]POL!L258+'[1]S.S.U.'!L258</f>
        <v>0</v>
      </c>
    </row>
    <row r="261" spans="1:12" ht="15.75">
      <c r="A261" s="113"/>
      <c r="B261" s="53" t="s">
        <v>448</v>
      </c>
      <c r="C261" s="61" t="s">
        <v>449</v>
      </c>
      <c r="D261" s="149">
        <f>F261</f>
        <v>0</v>
      </c>
      <c r="E261" s="45">
        <f>G261</f>
        <v>0</v>
      </c>
      <c r="F261" s="45">
        <f>[1]POL!F259+'[1]S.S.U.'!F259+'[1]61,58'!N31</f>
        <v>0</v>
      </c>
      <c r="G261" s="45">
        <f>[1]POL!G259+'[1]S.S.U.'!G259+'[1]61,58'!O31</f>
        <v>0</v>
      </c>
      <c r="H261" s="45">
        <f>[1]POL!H259+'[1]S.S.U.'!H259+'[1]61,58'!P31</f>
        <v>0</v>
      </c>
      <c r="I261" s="45">
        <f>[1]POL!I259+'[1]S.S.U.'!I259+'[1]61,58'!Q31</f>
        <v>0</v>
      </c>
      <c r="J261" s="45">
        <f>[1]POL!J259+'[1]S.S.U.'!J259+'[1]61,58'!R31</f>
        <v>0</v>
      </c>
      <c r="K261" s="45">
        <f>[1]POL!K259+'[1]S.S.U.'!K259+'[1]61,58'!S31</f>
        <v>0</v>
      </c>
      <c r="L261" s="45">
        <f>[1]POL!L259+'[1]S.S.U.'!L259+'[1]61,58'!T31</f>
        <v>8776</v>
      </c>
    </row>
    <row r="262" spans="1:12" ht="15.75">
      <c r="A262" s="41"/>
      <c r="B262" s="32" t="s">
        <v>450</v>
      </c>
      <c r="C262" s="61" t="s">
        <v>451</v>
      </c>
      <c r="D262" s="148">
        <v>0</v>
      </c>
      <c r="E262" s="45">
        <f>F262</f>
        <v>0</v>
      </c>
      <c r="F262" s="45">
        <f>[1]POL!F260+'[1]S.S.U.'!F260</f>
        <v>0</v>
      </c>
      <c r="G262" s="45">
        <f>[1]POL!G260+'[1]S.S.U.'!G260</f>
        <v>0</v>
      </c>
      <c r="H262" s="45">
        <f>[1]POL!H260+'[1]S.S.U.'!H260</f>
        <v>0</v>
      </c>
      <c r="I262" s="45">
        <f>[1]POL!I260+'[1]S.S.U.'!I260</f>
        <v>0</v>
      </c>
      <c r="J262" s="45">
        <f>[1]POL!J260+'[1]S.S.U.'!J260</f>
        <v>0</v>
      </c>
      <c r="K262" s="45">
        <f>[1]POL!K260+'[1]S.S.U.'!K260</f>
        <v>0</v>
      </c>
      <c r="L262" s="45">
        <f>[1]POL!L260+'[1]S.S.U.'!L260</f>
        <v>637</v>
      </c>
    </row>
    <row r="263" spans="1:12" ht="15.75">
      <c r="A263" s="41"/>
      <c r="B263" s="32" t="s">
        <v>452</v>
      </c>
      <c r="C263" s="61" t="s">
        <v>453</v>
      </c>
      <c r="D263" s="45">
        <f>F263</f>
        <v>49000</v>
      </c>
      <c r="E263" s="45">
        <f>G263</f>
        <v>49000</v>
      </c>
      <c r="F263" s="45">
        <f>[1]POL!F261+'[1]S.S.U.'!F261</f>
        <v>49000</v>
      </c>
      <c r="G263" s="45">
        <f>[1]POL!G261+'[1]S.S.U.'!G261</f>
        <v>49000</v>
      </c>
      <c r="H263" s="45">
        <f>[1]POL!H261+'[1]S.S.U.'!H261</f>
        <v>26945</v>
      </c>
      <c r="I263" s="45">
        <f>[1]POL!I261+'[1]S.S.U.'!I261</f>
        <v>26945</v>
      </c>
      <c r="J263" s="45">
        <f>[1]POL!J261+'[1]S.S.U.'!J261</f>
        <v>26945</v>
      </c>
      <c r="K263" s="45">
        <f>[1]POL!K261+'[1]S.S.U.'!K261</f>
        <v>0</v>
      </c>
      <c r="L263" s="45">
        <f>[1]POL!L261+'[1]S.S.U.'!L261</f>
        <v>44780</v>
      </c>
    </row>
    <row r="264" spans="1:12" ht="15" hidden="1">
      <c r="A264" s="27" t="s">
        <v>454</v>
      </c>
      <c r="B264" s="27"/>
      <c r="C264" s="112" t="s">
        <v>455</v>
      </c>
      <c r="D264" s="112"/>
      <c r="E264" s="114">
        <f t="shared" ref="E264:E276" si="34">E265+E269+E270+E275+E274+E276+E277+E278+E279+E280+E281</f>
        <v>0</v>
      </c>
      <c r="F264" s="115">
        <f>F265</f>
        <v>0</v>
      </c>
      <c r="G264" s="115">
        <f t="shared" ref="G264:L264" si="35">G265</f>
        <v>0</v>
      </c>
      <c r="H264" s="115">
        <f t="shared" si="35"/>
        <v>0</v>
      </c>
      <c r="I264" s="115">
        <f t="shared" si="35"/>
        <v>0</v>
      </c>
      <c r="J264" s="115">
        <f t="shared" si="35"/>
        <v>0</v>
      </c>
      <c r="K264" s="115">
        <f t="shared" si="35"/>
        <v>0</v>
      </c>
      <c r="L264" s="115">
        <f t="shared" si="35"/>
        <v>0</v>
      </c>
    </row>
    <row r="265" spans="1:12" ht="15" hidden="1">
      <c r="A265" s="41"/>
      <c r="B265" s="32" t="s">
        <v>456</v>
      </c>
      <c r="C265" s="61" t="s">
        <v>457</v>
      </c>
      <c r="D265" s="61"/>
      <c r="E265" s="114">
        <f t="shared" si="34"/>
        <v>0</v>
      </c>
      <c r="F265" s="116">
        <f>'[2]POLITIA LOCALA'!F262+[2]ISU!F262+'[2]61 ALTE'!F263</f>
        <v>0</v>
      </c>
      <c r="G265" s="116">
        <f>'[2]POLITIA LOCALA'!G262+[2]ISU!G262+'[2]61 ALTE'!G263</f>
        <v>0</v>
      </c>
      <c r="H265" s="116">
        <f>'[2]POLITIA LOCALA'!H262+[2]ISU!H262+'[2]61 ALTE'!H263</f>
        <v>0</v>
      </c>
      <c r="I265" s="116">
        <f>'[2]POLITIA LOCALA'!I262+[2]ISU!I262+'[2]61 ALTE'!I263</f>
        <v>0</v>
      </c>
      <c r="J265" s="116">
        <f>'[2]POLITIA LOCALA'!J262+[2]ISU!J262+'[2]61 ALTE'!J263</f>
        <v>0</v>
      </c>
      <c r="K265" s="116">
        <f>'[2]POLITIA LOCALA'!K262+[2]ISU!K262+'[2]61 ALTE'!K263</f>
        <v>0</v>
      </c>
      <c r="L265" s="116">
        <f>'[2]POLITIA LOCALA'!L262+[2]ISU!L262+'[2]61 ALTE'!L263</f>
        <v>0</v>
      </c>
    </row>
    <row r="266" spans="1:12" ht="15" hidden="1">
      <c r="A266" s="27" t="s">
        <v>458</v>
      </c>
      <c r="B266" s="43"/>
      <c r="C266" s="112" t="s">
        <v>459</v>
      </c>
      <c r="D266" s="112"/>
      <c r="E266" s="114">
        <f t="shared" si="34"/>
        <v>0</v>
      </c>
      <c r="F266" s="115">
        <f>'[2]POLITIA LOCALA'!F263+[2]ISU!F263+'[2]61 ALTE'!F264</f>
        <v>0</v>
      </c>
      <c r="G266" s="115">
        <f>'[2]POLITIA LOCALA'!G263+[2]ISU!G263+'[2]61 ALTE'!G264</f>
        <v>0</v>
      </c>
      <c r="H266" s="115">
        <f>'[2]POLITIA LOCALA'!H263+[2]ISU!H263+'[2]61 ALTE'!H264</f>
        <v>0</v>
      </c>
      <c r="I266" s="116">
        <f>'[2]POLITIA LOCALA'!I263+[2]ISU!I263+'[2]61 ALTE'!I264</f>
        <v>0</v>
      </c>
      <c r="J266" s="115">
        <f>'[2]POLITIA LOCALA'!J263+[2]ISU!J263+'[2]61 ALTE'!J264</f>
        <v>0</v>
      </c>
      <c r="K266" s="115">
        <f>'[2]POLITIA LOCALA'!K263+[2]ISU!K263+'[2]61 ALTE'!K264</f>
        <v>0</v>
      </c>
      <c r="L266" s="115">
        <f>'[2]POLITIA LOCALA'!L263+[2]ISU!L263+'[2]61 ALTE'!L264</f>
        <v>0</v>
      </c>
    </row>
    <row r="267" spans="1:12" ht="15" hidden="1">
      <c r="A267" s="41"/>
      <c r="B267" s="42"/>
      <c r="C267" s="33"/>
      <c r="D267" s="33"/>
      <c r="E267" s="114">
        <f t="shared" si="34"/>
        <v>0</v>
      </c>
      <c r="F267" s="116">
        <f>'[2]POLITIA LOCALA'!F264+[2]ISU!F264+'[2]61 ALTE'!F265</f>
        <v>0</v>
      </c>
      <c r="G267" s="116">
        <f>'[2]POLITIA LOCALA'!G264+[2]ISU!G264+'[2]61 ALTE'!G265</f>
        <v>0</v>
      </c>
      <c r="H267" s="116">
        <f>'[2]POLITIA LOCALA'!H264+[2]ISU!H264+'[2]61 ALTE'!H265</f>
        <v>0</v>
      </c>
      <c r="I267" s="116">
        <f>'[2]POLITIA LOCALA'!I264+[2]ISU!I264+'[2]61 ALTE'!I265</f>
        <v>0</v>
      </c>
      <c r="J267" s="116">
        <f>'[2]POLITIA LOCALA'!J264+[2]ISU!J264+'[2]61 ALTE'!J265</f>
        <v>0</v>
      </c>
      <c r="K267" s="116">
        <f>'[2]POLITIA LOCALA'!K264+[2]ISU!K264+'[2]61 ALTE'!K265</f>
        <v>0</v>
      </c>
      <c r="L267" s="116">
        <f>'[2]POLITIA LOCALA'!L264+[2]ISU!L264+'[2]61 ALTE'!L265</f>
        <v>0</v>
      </c>
    </row>
    <row r="268" spans="1:12" ht="15" hidden="1">
      <c r="A268" s="109" t="s">
        <v>460</v>
      </c>
      <c r="B268" s="76"/>
      <c r="C268" s="111">
        <v>72</v>
      </c>
      <c r="D268" s="111"/>
      <c r="E268" s="114">
        <f t="shared" si="34"/>
        <v>0</v>
      </c>
      <c r="F268" s="117">
        <f t="shared" ref="F268:L268" si="36">F269+F270</f>
        <v>0</v>
      </c>
      <c r="G268" s="117">
        <f t="shared" si="36"/>
        <v>0</v>
      </c>
      <c r="H268" s="117">
        <f t="shared" si="36"/>
        <v>0</v>
      </c>
      <c r="I268" s="116">
        <f>'[2]POLITIA LOCALA'!I265+[2]ISU!I265+'[2]61 ALTE'!I266</f>
        <v>0</v>
      </c>
      <c r="J268" s="117">
        <f t="shared" si="36"/>
        <v>0</v>
      </c>
      <c r="K268" s="117">
        <f t="shared" si="36"/>
        <v>0</v>
      </c>
      <c r="L268" s="117">
        <f t="shared" si="36"/>
        <v>0</v>
      </c>
    </row>
    <row r="269" spans="1:12" ht="15" hidden="1">
      <c r="A269" s="118" t="s">
        <v>461</v>
      </c>
      <c r="B269" s="118"/>
      <c r="C269" s="112" t="s">
        <v>462</v>
      </c>
      <c r="D269" s="112"/>
      <c r="E269" s="114">
        <f t="shared" si="34"/>
        <v>0</v>
      </c>
      <c r="F269" s="115">
        <f>'[2]POLITIA LOCALA'!F266+[2]ISU!F266+'[2]61 ALTE'!F267</f>
        <v>0</v>
      </c>
      <c r="G269" s="115">
        <f>'[2]POLITIA LOCALA'!G266+[2]ISU!G266+'[2]61 ALTE'!G267</f>
        <v>0</v>
      </c>
      <c r="H269" s="115">
        <f>'[2]POLITIA LOCALA'!H266+[2]ISU!H266+'[2]61 ALTE'!H267</f>
        <v>0</v>
      </c>
      <c r="I269" s="116">
        <f>'[2]POLITIA LOCALA'!I266+[2]ISU!I266+'[2]61 ALTE'!I267</f>
        <v>0</v>
      </c>
      <c r="J269" s="115">
        <f>'[2]POLITIA LOCALA'!J266+[2]ISU!J266+'[2]61 ALTE'!J267</f>
        <v>0</v>
      </c>
      <c r="K269" s="115">
        <f>'[2]POLITIA LOCALA'!K266+[2]ISU!K266+'[2]61 ALTE'!K267</f>
        <v>0</v>
      </c>
      <c r="L269" s="115">
        <f>'[2]POLITIA LOCALA'!L266+[2]ISU!L266+'[2]61 ALTE'!L267</f>
        <v>0</v>
      </c>
    </row>
    <row r="270" spans="1:12" ht="15" hidden="1">
      <c r="A270" s="119"/>
      <c r="B270" s="32" t="s">
        <v>463</v>
      </c>
      <c r="C270" s="33" t="s">
        <v>464</v>
      </c>
      <c r="D270" s="33"/>
      <c r="E270" s="114">
        <f t="shared" si="34"/>
        <v>0</v>
      </c>
      <c r="F270" s="116">
        <f>'[2]POLITIA LOCALA'!F267+[2]ISU!F267+'[2]61 ALTE'!F268</f>
        <v>0</v>
      </c>
      <c r="G270" s="116">
        <f>'[2]POLITIA LOCALA'!G267+[2]ISU!G267+'[2]61 ALTE'!G268</f>
        <v>0</v>
      </c>
      <c r="H270" s="116">
        <f>'[2]POLITIA LOCALA'!H267+[2]ISU!H267+'[2]61 ALTE'!H268</f>
        <v>0</v>
      </c>
      <c r="I270" s="116">
        <f>'[2]POLITIA LOCALA'!I267+[2]ISU!I267+'[2]61 ALTE'!I268</f>
        <v>0</v>
      </c>
      <c r="J270" s="116">
        <f>'[2]POLITIA LOCALA'!J267+[2]ISU!J267+'[2]61 ALTE'!J268</f>
        <v>0</v>
      </c>
      <c r="K270" s="116">
        <f>'[2]POLITIA LOCALA'!K267+[2]ISU!K267+'[2]61 ALTE'!K268</f>
        <v>0</v>
      </c>
      <c r="L270" s="116">
        <f>'[2]POLITIA LOCALA'!L267+[2]ISU!L267+'[2]61 ALTE'!L268</f>
        <v>0</v>
      </c>
    </row>
    <row r="271" spans="1:12" ht="15" hidden="1">
      <c r="A271" s="119"/>
      <c r="B271" s="32"/>
      <c r="C271" s="33"/>
      <c r="D271" s="33"/>
      <c r="E271" s="114">
        <f t="shared" si="34"/>
        <v>0</v>
      </c>
      <c r="F271" s="116">
        <f>'[2]POLITIA LOCALA'!F268+[2]ISU!F268+'[2]61 ALTE'!F269</f>
        <v>0</v>
      </c>
      <c r="G271" s="116">
        <f>'[2]POLITIA LOCALA'!G268+[2]ISU!G268+'[2]61 ALTE'!G269</f>
        <v>0</v>
      </c>
      <c r="H271" s="116">
        <f>'[2]POLITIA LOCALA'!H268+[2]ISU!H268+'[2]61 ALTE'!H269</f>
        <v>0</v>
      </c>
      <c r="I271" s="116">
        <f>'[2]POLITIA LOCALA'!I268+[2]ISU!I268+'[2]61 ALTE'!I269</f>
        <v>0</v>
      </c>
      <c r="J271" s="116">
        <f>'[2]POLITIA LOCALA'!J268+[2]ISU!J268+'[2]61 ALTE'!J269</f>
        <v>0</v>
      </c>
      <c r="K271" s="116">
        <f>'[2]POLITIA LOCALA'!K268+[2]ISU!K268+'[2]61 ALTE'!K269</f>
        <v>0</v>
      </c>
      <c r="L271" s="116">
        <f>'[2]POLITIA LOCALA'!L268+[2]ISU!L268+'[2]61 ALTE'!L269</f>
        <v>0</v>
      </c>
    </row>
    <row r="272" spans="1:12" ht="15" hidden="1">
      <c r="A272" s="120" t="s">
        <v>465</v>
      </c>
      <c r="B272" s="120"/>
      <c r="C272" s="121">
        <v>75</v>
      </c>
      <c r="D272" s="121"/>
      <c r="E272" s="114">
        <f t="shared" si="34"/>
        <v>0</v>
      </c>
      <c r="F272" s="117">
        <f>'[2]POLITIA LOCALA'!F269+[2]ISU!F269+'[2]61 ALTE'!F270</f>
        <v>0</v>
      </c>
      <c r="G272" s="117">
        <f>'[2]POLITIA LOCALA'!G269+[2]ISU!G269+'[2]61 ALTE'!G270</f>
        <v>0</v>
      </c>
      <c r="H272" s="117">
        <f>'[2]POLITIA LOCALA'!H269+[2]ISU!H269+'[2]61 ALTE'!H270</f>
        <v>0</v>
      </c>
      <c r="I272" s="116">
        <f>'[2]POLITIA LOCALA'!I269+[2]ISU!I269+'[2]61 ALTE'!I270</f>
        <v>0</v>
      </c>
      <c r="J272" s="117">
        <f>'[2]POLITIA LOCALA'!J269+[2]ISU!J269+'[2]61 ALTE'!J270</f>
        <v>0</v>
      </c>
      <c r="K272" s="117">
        <f>'[2]POLITIA LOCALA'!K269+[2]ISU!K269+'[2]61 ALTE'!K270</f>
        <v>0</v>
      </c>
      <c r="L272" s="117">
        <f>'[2]POLITIA LOCALA'!L269+[2]ISU!L269+'[2]61 ALTE'!L270</f>
        <v>0</v>
      </c>
    </row>
    <row r="273" spans="1:12" ht="15" hidden="1">
      <c r="A273" s="119"/>
      <c r="B273" s="119"/>
      <c r="C273" s="80"/>
      <c r="D273" s="80"/>
      <c r="E273" s="114">
        <f t="shared" si="34"/>
        <v>0</v>
      </c>
      <c r="F273" s="116">
        <f>'[2]POLITIA LOCALA'!F270+[2]ISU!F270+'[2]61 ALTE'!F271</f>
        <v>0</v>
      </c>
      <c r="G273" s="116">
        <f>'[2]POLITIA LOCALA'!G270+[2]ISU!G270+'[2]61 ALTE'!G271</f>
        <v>0</v>
      </c>
      <c r="H273" s="116">
        <f>'[2]POLITIA LOCALA'!H270+[2]ISU!H270+'[2]61 ALTE'!H271</f>
        <v>0</v>
      </c>
      <c r="I273" s="116">
        <f>'[2]POLITIA LOCALA'!I270+[2]ISU!I270+'[2]61 ALTE'!I271</f>
        <v>0</v>
      </c>
      <c r="J273" s="116">
        <f>'[2]POLITIA LOCALA'!J270+[2]ISU!J270+'[2]61 ALTE'!J271</f>
        <v>0</v>
      </c>
      <c r="K273" s="116">
        <f>'[2]POLITIA LOCALA'!K270+[2]ISU!K270+'[2]61 ALTE'!K271</f>
        <v>0</v>
      </c>
      <c r="L273" s="116">
        <f>'[2]POLITIA LOCALA'!L270+[2]ISU!L270+'[2]61 ALTE'!L271</f>
        <v>0</v>
      </c>
    </row>
    <row r="274" spans="1:12" ht="15" hidden="1">
      <c r="A274" s="172" t="s">
        <v>334</v>
      </c>
      <c r="B274" s="172"/>
      <c r="C274" s="77" t="s">
        <v>335</v>
      </c>
      <c r="D274" s="77"/>
      <c r="E274" s="114">
        <f t="shared" si="34"/>
        <v>0</v>
      </c>
      <c r="F274" s="117">
        <f>'[2]POLITIA LOCALA'!F271+[2]ISU!F271+'[2]61 ALTE'!F272</f>
        <v>0</v>
      </c>
      <c r="G274" s="117">
        <f>'[2]POLITIA LOCALA'!G271+[2]ISU!G271+'[2]61 ALTE'!G272</f>
        <v>0</v>
      </c>
      <c r="H274" s="117">
        <f>'[2]POLITIA LOCALA'!H271+[2]ISU!H271+'[2]61 ALTE'!H272</f>
        <v>0</v>
      </c>
      <c r="I274" s="116">
        <f>'[2]POLITIA LOCALA'!I271+[2]ISU!I271+'[2]61 ALTE'!I272</f>
        <v>0</v>
      </c>
      <c r="J274" s="117">
        <f>'[2]POLITIA LOCALA'!J271+[2]ISU!J271+'[2]61 ALTE'!J272</f>
        <v>0</v>
      </c>
      <c r="K274" s="117">
        <f>'[2]POLITIA LOCALA'!K271+[2]ISU!K271+'[2]61 ALTE'!K272</f>
        <v>0</v>
      </c>
      <c r="L274" s="117">
        <f>'[2]POLITIA LOCALA'!L271+[2]ISU!L271+'[2]61 ALTE'!L272</f>
        <v>0</v>
      </c>
    </row>
    <row r="275" spans="1:12" ht="15" hidden="1">
      <c r="A275" s="41" t="s">
        <v>336</v>
      </c>
      <c r="B275" s="32"/>
      <c r="C275" s="70" t="s">
        <v>466</v>
      </c>
      <c r="D275" s="70"/>
      <c r="E275" s="114">
        <f t="shared" si="34"/>
        <v>0</v>
      </c>
      <c r="F275" s="116">
        <f>'[2]POLITIA LOCALA'!F272+[2]ISU!F272+'[2]61 ALTE'!F273</f>
        <v>0</v>
      </c>
      <c r="G275" s="116">
        <f>'[2]POLITIA LOCALA'!G272+[2]ISU!G272+'[2]61 ALTE'!G273</f>
        <v>0</v>
      </c>
      <c r="H275" s="116">
        <f>'[2]POLITIA LOCALA'!H272+[2]ISU!H272+'[2]61 ALTE'!H273</f>
        <v>0</v>
      </c>
      <c r="I275" s="116">
        <f>'[2]POLITIA LOCALA'!I272+[2]ISU!I272+'[2]61 ALTE'!I273</f>
        <v>0</v>
      </c>
      <c r="J275" s="116">
        <f>'[2]POLITIA LOCALA'!J272+[2]ISU!J272+'[2]61 ALTE'!J273</f>
        <v>0</v>
      </c>
      <c r="K275" s="116">
        <f>'[2]POLITIA LOCALA'!K272+[2]ISU!K272+'[2]61 ALTE'!K273</f>
        <v>0</v>
      </c>
      <c r="L275" s="116">
        <f>'[2]POLITIA LOCALA'!L272+[2]ISU!L272+'[2]61 ALTE'!L273</f>
        <v>0</v>
      </c>
    </row>
    <row r="276" spans="1:12" ht="15" hidden="1">
      <c r="A276" s="74"/>
      <c r="B276" s="122"/>
      <c r="C276" s="123"/>
      <c r="D276" s="123"/>
      <c r="E276" s="114">
        <f t="shared" si="34"/>
        <v>0</v>
      </c>
      <c r="F276" s="124"/>
      <c r="G276" s="124"/>
      <c r="H276" s="124"/>
      <c r="I276" s="116">
        <f>'[2]POLITIA LOCALA'!I273+[2]ISU!I273+'[2]61 ALTE'!I274</f>
        <v>0</v>
      </c>
      <c r="J276" s="124"/>
      <c r="K276" s="124"/>
      <c r="L276" s="124"/>
    </row>
    <row r="278" spans="1:12">
      <c r="A278" s="126"/>
      <c r="B278" s="127"/>
    </row>
    <row r="279" spans="1:12">
      <c r="A279" s="128"/>
      <c r="B279" s="129" t="s">
        <v>467</v>
      </c>
      <c r="C279" s="128"/>
      <c r="D279" s="128"/>
      <c r="E279" s="128"/>
      <c r="F279" s="128" t="s">
        <v>468</v>
      </c>
      <c r="G279" s="128"/>
      <c r="H279" s="128"/>
      <c r="I279" s="128"/>
      <c r="J279" s="128" t="s">
        <v>469</v>
      </c>
      <c r="K279" s="128"/>
    </row>
    <row r="280" spans="1:12">
      <c r="A280" s="156" t="s">
        <v>482</v>
      </c>
      <c r="B280" s="156"/>
      <c r="C280" s="128"/>
      <c r="D280" s="128"/>
      <c r="E280" s="128"/>
      <c r="F280" s="128" t="s">
        <v>470</v>
      </c>
      <c r="G280" s="128"/>
      <c r="H280" s="130"/>
      <c r="I280" s="128"/>
      <c r="J280" s="128" t="s">
        <v>471</v>
      </c>
      <c r="K280" s="128"/>
    </row>
    <row r="281" spans="1:12">
      <c r="A281" s="150"/>
      <c r="B281" s="150"/>
    </row>
    <row r="282" spans="1:12">
      <c r="A282" s="150"/>
      <c r="B282" s="150"/>
    </row>
    <row r="283" spans="1:12">
      <c r="A283" s="151"/>
      <c r="B283" s="151"/>
      <c r="F283" s="131"/>
      <c r="G283" s="131"/>
      <c r="H283" s="131"/>
      <c r="I283" s="131"/>
      <c r="J283" s="131"/>
    </row>
    <row r="284" spans="1:12">
      <c r="A284" s="150"/>
      <c r="B284" s="150"/>
      <c r="C284" s="131"/>
      <c r="D284" s="131"/>
      <c r="E284" s="131"/>
      <c r="F284" s="131"/>
      <c r="G284" s="131"/>
      <c r="H284" s="131"/>
      <c r="I284" s="131"/>
      <c r="J284" s="131"/>
    </row>
    <row r="285" spans="1:12">
      <c r="C285" s="152" t="s">
        <v>472</v>
      </c>
      <c r="D285" s="152"/>
      <c r="E285" s="152"/>
      <c r="F285" s="152"/>
      <c r="G285" s="152"/>
      <c r="H285" s="152"/>
      <c r="I285" s="152"/>
      <c r="J285" s="153"/>
    </row>
  </sheetData>
  <mergeCells count="41">
    <mergeCell ref="A79:B79"/>
    <mergeCell ref="A87:B87"/>
    <mergeCell ref="A96:B96"/>
    <mergeCell ref="A131:B131"/>
    <mergeCell ref="B6:K6"/>
    <mergeCell ref="B7:K7"/>
    <mergeCell ref="A11:B11"/>
    <mergeCell ref="A12:B12"/>
    <mergeCell ref="A13:B13"/>
    <mergeCell ref="K1:L1"/>
    <mergeCell ref="A245:B245"/>
    <mergeCell ref="A249:F249"/>
    <mergeCell ref="A253:B253"/>
    <mergeCell ref="A274:B274"/>
    <mergeCell ref="A221:B221"/>
    <mergeCell ref="A225:B225"/>
    <mergeCell ref="A229:B229"/>
    <mergeCell ref="A233:B233"/>
    <mergeCell ref="A237:B237"/>
    <mergeCell ref="A241:B241"/>
    <mergeCell ref="A186:B186"/>
    <mergeCell ref="A187:B187"/>
    <mergeCell ref="A199:B199"/>
    <mergeCell ref="A212:B212"/>
    <mergeCell ref="A213:B213"/>
    <mergeCell ref="A282:B282"/>
    <mergeCell ref="A283:B283"/>
    <mergeCell ref="A284:B284"/>
    <mergeCell ref="C285:J285"/>
    <mergeCell ref="B3:L3"/>
    <mergeCell ref="A280:B280"/>
    <mergeCell ref="A281:B281"/>
    <mergeCell ref="A217:B217"/>
    <mergeCell ref="A132:B132"/>
    <mergeCell ref="A156:B156"/>
    <mergeCell ref="A159:B159"/>
    <mergeCell ref="A160:B160"/>
    <mergeCell ref="A169:B169"/>
    <mergeCell ref="A182:B182"/>
    <mergeCell ref="A50:B50"/>
    <mergeCell ref="A78:B78"/>
  </mergeCells>
  <pageMargins left="0.19685039370078741" right="0" top="0.15748031496062992" bottom="0.23622047244094491" header="0.15748031496062992" footer="0.3149606299212598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2022-05-20T04:58:07Z</cp:lastPrinted>
  <dcterms:created xsi:type="dcterms:W3CDTF">2022-03-14T09:45:50Z</dcterms:created>
  <dcterms:modified xsi:type="dcterms:W3CDTF">2022-05-20T04:58:09Z</dcterms:modified>
</cp:coreProperties>
</file>