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<sst xmlns="http://schemas.openxmlformats.org/spreadsheetml/2006/main" count="754" uniqueCount="461">
  <si>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</si>
  <si>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</si>
  <si>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</si>
  <si>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</si>
  <si>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</si>
  <si>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</si>
  <si>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</si>
  <si>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</si>
  <si>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</si>
  <si>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</si>
  <si>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</si>
  <si>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</si>
  <si>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</si>
  <si>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</si>
  <si>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</si>
  <si>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</si>
  <si>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</si>
  <si>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</si>
  <si>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</si>
  <si>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</si>
  <si>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</si>
  <si>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</si>
  <si>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</si>
  <si>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</si>
  <si>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</si>
  <si>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</si>
  <si>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</si>
  <si>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</si>
  <si>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</si>
  <si>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</si>
  <si>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</si>
  <si>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</si>
  <si>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</si>
  <si>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</si>
  <si>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</si>
  <si>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</si>
  <si>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</si>
  <si>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</si>
  <si>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</si>
  <si>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</si>
  <si>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</si>
  <si>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</si>
  <si>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</si>
  <si>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</si>
  <si>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</si>
  <si>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</si>
  <si>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</si>
  <si>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</si>
  <si>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</si>
  <si>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</si>
  <si>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</si>
  <si>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</si>
  <si>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</si>
  <si>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</si>
  <si>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</si>
  <si>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</si>
  <si>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</si>
  <si>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</si>
  <si>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</si>
  <si>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</si>
  <si>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</si>
  <si>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</si>
  <si>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</si>
  <si>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</si>
  <si>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</si>
  <si>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</si>
  <si>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</si>
  <si>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</si>
  <si>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</si>
  <si>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</si>
  <si>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</si>
  <si>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</si>
  <si>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</si>
  <si>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</si>
  <si>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</si>
  <si>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</si>
  <si>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</si>
  <si>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</si>
  <si>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</si>
  <si>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</si>
  <si>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</si>
  <si>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</si>
  <si>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</si>
  <si>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</si>
  <si>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</si>
  <si>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</si>
  <si>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</si>
  <si>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</si>
  <si>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</si>
  <si>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</si>
  <si>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</si>
  <si>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</si>
  <si>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</si>
  <si>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</si>
  <si>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</si>
  <si>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</si>
  <si>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</si>
  <si>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</si>
  <si>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</si>
  <si>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</si>
  <si>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</si>
  <si>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</si>
  <si>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</si>
  <si>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</si>
  <si>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</si>
  <si>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</si>
  <si>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</si>
  <si>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</si>
  <si>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</si>
  <si>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</si>
  <si>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</si>
  <si>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</si>
  <si>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</si>
  <si>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</si>
  <si>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</si>
  <si>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</si>
  <si>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</si>
  <si>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</si>
  <si>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</si>
  <si>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</si>
  <si>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</si>
  <si>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</si>
  <si>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</si>
  <si>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</si>
  <si>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</si>
  <si>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</si>
  <si>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</si>
  <si>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</si>
  <si>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</si>
  <si>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</si>
  <si>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</si>
  <si>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</si>
  <si>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</si>
  <si>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</si>
  <si>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</si>
  <si>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</si>
  <si>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</si>
  <si>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</si>
  <si>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</si>
  <si>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</si>
  <si>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</si>
  <si>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</si>
  <si>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</si>
  <si>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</si>
  <si>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</si>
  <si>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</si>
  <si>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</si>
  <si>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</si>
  <si>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</si>
  <si>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</si>
  <si>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</si>
  <si>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</si>
  <si>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</si>
  <si>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</si>
  <si>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</si>
  <si>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</si>
  <si>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</si>
  <si>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</si>
  <si>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</si>
  <si>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</si>
  <si>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</si>
  <si>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</si>
  <si>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</si>
  <si>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</si>
  <si>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</si>
  <si>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</si>
  <si>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</si>
  <si>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</si>
  <si>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</si>
  <si>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</si>
  <si>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</si>
  <si>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</si>
  <si>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</si>
  <si>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</si>
  <si>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</si>
  <si>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</si>
  <si>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</si>
  <si>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</si>
  <si>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</si>
  <si>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</si>
  <si>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</si>
  <si>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</si>
  <si>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</si>
  <si>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</si>
  <si>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</si>
  <si>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</si>
  <si>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</si>
  <si>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</si>
  <si>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</si>
  <si>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</si>
  <si>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</si>
  <si>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</si>
  <si>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</si>
  <si>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</si>
  <si>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</si>
  <si>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</si>
  <si>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</si>
  <si>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</si>
  <si>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</si>
  <si>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</si>
  <si>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</si>
  <si>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</si>
  <si>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</si>
  <si>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</si>
  <si>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</si>
  <si>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</si>
  <si>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</si>
  <si>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</si>
  <si>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</si>
  <si>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</si>
  <si>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</si>
  <si>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</si>
  <si>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</si>
  <si>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</si>
  <si>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</si>
  <si>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</si>
  <si>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</si>
  <si>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</si>
  <si>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</si>
  <si>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</si>
  <si>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</si>
  <si>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</si>
  <si>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</si>
  <si>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</si>
  <si>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</si>
  <si>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</si>
  <si>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</si>
  <si>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</si>
  <si>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</si>
  <si>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</si>
  <si>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</si>
  <si>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</si>
  <si>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</si>
  <si>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</si>
  <si>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</si>
  <si>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</si>
  <si>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</si>
  <si>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</si>
  <si>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</si>
  <si>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</si>
  <si>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</si>
  <si>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</si>
  <si>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</si>
  <si>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</si>
  <si>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</si>
  <si>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</si>
  <si>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</si>
  <si>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</si>
  <si>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</si>
  <si>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</si>
  <si>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</si>
  <si>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</si>
  <si>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</si>
  <si>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</si>
  <si>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</si>
  <si>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</si>
  <si>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</si>
  <si>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</si>
  <si>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</si>
  <si>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</si>
  <si>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</si>
  <si>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</si>
  <si>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</si>
  <si>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</si>
  <si>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</si>
  <si>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</si>
  <si>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</si>
  <si>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</si>
  <si>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</si>
  <si>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</si>
  <si>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</si>
  <si>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</si>
  <si>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</si>
  <si>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</si>
  <si>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</si>
  <si>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</si>
  <si>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</si>
  <si>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</si>
  <si>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</si>
  <si>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</si>
  <si>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</si>
  <si>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</si>
  <si>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</si>
  <si>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</si>
  <si>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</si>
  <si>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</si>
  <si>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</si>
  <si>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</si>
  <si>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</si>
  <si>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</si>
  <si>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</si>
  <si>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</si>
  <si>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</si>
  <si>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</si>
  <si>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</si>
  <si>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</si>
  <si>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</si>
  <si>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</si>
  <si>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</si>
  <si>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</si>
  <si>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</si>
  <si>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</si>
  <si>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</si>
  <si>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</si>
  <si>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</si>
  <si>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</si>
  <si>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</si>
  <si>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</si>
  <si>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</si>
  <si>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</si>
  <si>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</si>
  <si>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</si>
  <si>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</si>
  <si>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</si>
  <si>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</si>
  <si>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</si>
  <si>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</si>
  <si>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</si>
  <si>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</si>
  <si>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</si>
  <si>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</si>
  <si>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</si>
  <si>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</si>
  <si>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</si>
  <si>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</si>
  <si>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</si>
  <si>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</si>
  <si>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</si>
  <si>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</si>
  <si>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</si>
  <si>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</si>
  <si>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</si>
  <si>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</si>
  <si>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</si>
  <si>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</si>
  <si>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</si>
  <si>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</si>
  <si>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</si>
  <si>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</si>
  <si>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</si>
  <si>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</si>
  <si>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</si>
  <si>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</si>
  <si>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</si>
  <si>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</si>
  <si>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</si>
  <si>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</si>
  <si>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</si>
  <si>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</si>
  <si>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</si>
  <si>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</si>
  <si>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</si>
  <si>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</si>
  <si>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</si>
  <si>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</si>
  <si>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</si>
  <si>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</si>
  <si>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</si>
  <si>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</si>
  <si>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</si>
  <si>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</si>
  <si>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</si>
  <si>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</si>
  <si>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</si>
  <si>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</si>
  <si>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</si>
  <si>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</si>
  <si>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</si>
  <si>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</si>
  <si>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</si>
  <si>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</si>
  <si>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</si>
  <si>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Aparat foto</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</si>
  <si>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</si>
  <si>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</si>
  <si>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</si>
  <si>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</si>
  <si>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</si>
  <si>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</si>
  <si>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</si>
  <si>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</si>
  <si>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</si>
  <si>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</si>
  <si>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</si>
  <si>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</si>
  <si>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</si>
  <si>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</si>
  <si>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</si>
  <si>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</si>
  <si>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</si>
  <si>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</si>
  <si>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</si>
  <si>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</si>
  <si>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</si>
  <si>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Achiziție teren str. Fântânii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</si>
  <si>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</si>
  <si>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</si>
  <si>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</si>
  <si>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</si>
  <si>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</si>
  <si>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</si>
  <si>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</si>
  <si>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</si>
  <si>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</si>
  <si>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</si>
  <si>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</si>
  <si>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</si>
  <si>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</si>
  <si>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</si>
  <si>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</si>
  <si>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</si>
  <si>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</si>
  <si>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</si>
  <si>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</si>
  <si>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</si>
  <si>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</si>
  <si>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</si>
  <si>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</si>
  <si>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</si>
  <si>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</si>
  <si>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</si>
  <si>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</si>
  <si>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</si>
  <si>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</si>
  <si>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</si>
  <si>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</si>
  <si>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</si>
  <si>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</si>
  <si>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</si>
  <si>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</si>
  <si>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</si>
  <si>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</si>
  <si>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</si>
  <si>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Extindere rețele alimentare cu apă și canalizare menajeră în Municipiul Satu Mare, zona Bercu Roșu</t>
  </si>
  <si>
    <t>SF Centru multifuncțional social Curtuiuș</t>
  </si>
  <si>
    <t>SF Studiu de trafic și GES pentru municipiulș Satu Mare</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</si>
  <si>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</si>
  <si>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</si>
  <si>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</si>
  <si>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</si>
  <si>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</si>
  <si>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</si>
  <si>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</si>
  <si>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</si>
  <si>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</si>
  <si>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</si>
  <si>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</si>
  <si>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</si>
  <si>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</si>
  <si>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</si>
  <si>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</si>
  <si>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</si>
  <si>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</si>
  <si>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</si>
  <si>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</si>
  <si>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</si>
  <si>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</si>
  <si>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</si>
  <si>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</si>
  <si>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 xml:space="preserve">                               Vizat spre neschimbare</t>
  </si>
  <si>
    <t>președinte de ședință                                      Secretar general</t>
  </si>
</sst>
</file>

<file path=xl/styles.xml><?xml version="1.0" encoding="utf-8"?>
<styleSheet xmlns="http://schemas.openxmlformats.org/spreadsheetml/2006/main">
  <numFmts count="4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R_O_N_-;\-* #,##0\ _R_O_N_-;_-* &quot;-&quot;\ _R_O_N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style="thin"/>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3">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6"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6" fontId="58" fillId="34" borderId="22" xfId="44" applyFont="1" applyFill="1" applyBorder="1" applyAlignment="1">
      <alignment horizontal="center"/>
    </xf>
    <xf numFmtId="176"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6" xfId="0" applyFont="1" applyFill="1" applyBorder="1" applyAlignment="1">
      <alignment horizontal="center"/>
    </xf>
    <xf numFmtId="3" fontId="18"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3" fontId="0" fillId="34" borderId="23" xfId="0" applyNumberFormat="1" applyFont="1" applyFill="1" applyBorder="1" applyAlignment="1">
      <alignment vertical="center"/>
    </xf>
    <xf numFmtId="3" fontId="17"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42" borderId="36" xfId="0" applyFont="1" applyFill="1" applyBorder="1" applyAlignment="1">
      <alignment horizontal="center"/>
    </xf>
    <xf numFmtId="3" fontId="0" fillId="42" borderId="12" xfId="0" applyNumberFormat="1" applyFont="1" applyFill="1" applyBorder="1" applyAlignment="1">
      <alignment horizontal="right"/>
    </xf>
    <xf numFmtId="0" fontId="0" fillId="34" borderId="12" xfId="0" applyFont="1" applyFill="1" applyBorder="1" applyAlignment="1">
      <alignment horizontal="lef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3" fontId="18" fillId="34" borderId="38" xfId="0" applyNumberFormat="1" applyFont="1" applyFill="1" applyBorder="1" applyAlignment="1">
      <alignment horizontal="right"/>
    </xf>
    <xf numFmtId="0" fontId="0" fillId="42" borderId="34" xfId="0" applyFont="1" applyFill="1" applyBorder="1" applyAlignment="1">
      <alignment horizontal="left" wrapText="1"/>
    </xf>
    <xf numFmtId="3" fontId="0" fillId="42" borderId="12" xfId="0" applyNumberFormat="1" applyFont="1" applyFill="1" applyBorder="1" applyAlignment="1">
      <alignment horizontal="left" vertical="center"/>
    </xf>
    <xf numFmtId="0" fontId="0" fillId="42" borderId="12" xfId="0" applyFont="1" applyFill="1" applyBorder="1" applyAlignment="1">
      <alignment horizontal="left"/>
    </xf>
    <xf numFmtId="3" fontId="0" fillId="42" borderId="12" xfId="0" applyNumberFormat="1" applyFont="1" applyFill="1" applyBorder="1" applyAlignment="1">
      <alignment horizontal="center" vertical="center"/>
    </xf>
    <xf numFmtId="3" fontId="0" fillId="42" borderId="12" xfId="0" applyNumberFormat="1" applyFont="1" applyFill="1" applyBorder="1" applyAlignment="1">
      <alignment horizontal="right" vertical="center"/>
    </xf>
    <xf numFmtId="0" fontId="0" fillId="42" borderId="12" xfId="0" applyFont="1" applyFill="1" applyBorder="1" applyAlignment="1">
      <alignment horizontal="center" vertical="center"/>
    </xf>
    <xf numFmtId="0" fontId="0" fillId="42" borderId="11" xfId="0" applyFont="1" applyFill="1" applyBorder="1" applyAlignment="1">
      <alignment horizontal="left"/>
    </xf>
    <xf numFmtId="0" fontId="0" fillId="42" borderId="12" xfId="0" applyFont="1" applyFill="1" applyBorder="1" applyAlignment="1">
      <alignment horizontal="center" wrapText="1"/>
    </xf>
    <xf numFmtId="3" fontId="0" fillId="42" borderId="11" xfId="0" applyNumberFormat="1" applyFont="1" applyFill="1" applyBorder="1" applyAlignment="1">
      <alignment vertical="center"/>
    </xf>
    <xf numFmtId="0" fontId="0" fillId="42" borderId="11" xfId="0" applyFont="1" applyFill="1" applyBorder="1" applyAlignment="1">
      <alignment horizontal="left" vertical="center" wrapText="1"/>
    </xf>
    <xf numFmtId="0" fontId="0" fillId="42" borderId="10" xfId="0" applyFont="1" applyFill="1" applyBorder="1" applyAlignment="1">
      <alignment horizontal="center" vertical="center"/>
    </xf>
    <xf numFmtId="0" fontId="0" fillId="42" borderId="12" xfId="0" applyFont="1" applyFill="1" applyBorder="1" applyAlignment="1">
      <alignment vertical="center" wrapText="1"/>
    </xf>
    <xf numFmtId="0" fontId="0" fillId="42" borderId="12" xfId="0" applyFont="1" applyFill="1" applyBorder="1" applyAlignment="1">
      <alignment horizontal="left" vertical="center"/>
    </xf>
    <xf numFmtId="3" fontId="0" fillId="42" borderId="12" xfId="0" applyNumberFormat="1" applyFont="1" applyFill="1" applyBorder="1" applyAlignment="1">
      <alignment horizontal="center"/>
    </xf>
    <xf numFmtId="0" fontId="0" fillId="42" borderId="32" xfId="0" applyFont="1" applyFill="1" applyBorder="1" applyAlignment="1">
      <alignment horizontal="left" vertical="center" wrapText="1"/>
    </xf>
    <xf numFmtId="0" fontId="0" fillId="42" borderId="22" xfId="0" applyFont="1" applyFill="1" applyBorder="1" applyAlignment="1">
      <alignment horizontal="center" vertical="center"/>
    </xf>
    <xf numFmtId="0" fontId="0" fillId="42" borderId="0" xfId="0" applyFont="1" applyFill="1" applyBorder="1" applyAlignment="1">
      <alignment horizontal="left" vertical="center" wrapText="1"/>
    </xf>
    <xf numFmtId="3" fontId="0" fillId="42" borderId="23" xfId="0" applyNumberFormat="1" applyFont="1" applyFill="1" applyBorder="1" applyAlignment="1">
      <alignment horizontal="right"/>
    </xf>
    <xf numFmtId="3" fontId="17" fillId="42" borderId="12" xfId="0" applyNumberFormat="1" applyFont="1" applyFill="1" applyBorder="1" applyAlignment="1">
      <alignment/>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0" fillId="42" borderId="11" xfId="0" applyFont="1" applyFill="1" applyBorder="1" applyAlignment="1">
      <alignment horizontal="center" vertical="center"/>
    </xf>
    <xf numFmtId="3" fontId="0" fillId="42" borderId="35" xfId="0" applyNumberFormat="1" applyFont="1" applyFill="1" applyBorder="1" applyAlignment="1">
      <alignment horizontal="right"/>
    </xf>
    <xf numFmtId="0" fontId="0" fillId="42" borderId="13" xfId="0" applyFont="1" applyFill="1" applyBorder="1" applyAlignment="1">
      <alignment horizontal="center" vertical="center"/>
    </xf>
    <xf numFmtId="3" fontId="0" fillId="34" borderId="12" xfId="0" applyNumberFormat="1" applyFont="1" applyFill="1" applyBorder="1" applyAlignment="1">
      <alignment horizontal="center" vertical="center" wrapText="1"/>
    </xf>
    <xf numFmtId="3" fontId="0" fillId="43" borderId="37" xfId="0" applyNumberFormat="1" applyFont="1" applyFill="1" applyBorder="1" applyAlignment="1">
      <alignment horizontal="right"/>
    </xf>
    <xf numFmtId="3" fontId="18" fillId="42" borderId="12" xfId="0" applyNumberFormat="1" applyFont="1" applyFill="1" applyBorder="1" applyAlignment="1">
      <alignment horizontal="right" wrapText="1"/>
    </xf>
    <xf numFmtId="3" fontId="0" fillId="42" borderId="34" xfId="0" applyNumberFormat="1" applyFont="1" applyFill="1" applyBorder="1" applyAlignment="1">
      <alignment horizontal="right"/>
    </xf>
    <xf numFmtId="3" fontId="0" fillId="42" borderId="12" xfId="0" applyNumberFormat="1" applyFont="1" applyFill="1" applyBorder="1" applyAlignment="1">
      <alignment horizontal="right"/>
    </xf>
    <xf numFmtId="3" fontId="0" fillId="42" borderId="10" xfId="0" applyNumberFormat="1" applyFont="1" applyFill="1" applyBorder="1" applyAlignment="1">
      <alignment/>
    </xf>
    <xf numFmtId="3" fontId="18" fillId="42" borderId="37" xfId="0" applyNumberFormat="1" applyFont="1" applyFill="1" applyBorder="1" applyAlignment="1">
      <alignment horizontal="right" wrapText="1"/>
    </xf>
    <xf numFmtId="3" fontId="18" fillId="42" borderId="12" xfId="0" applyNumberFormat="1" applyFont="1" applyFill="1" applyBorder="1" applyAlignment="1">
      <alignment wrapText="1"/>
    </xf>
    <xf numFmtId="3" fontId="0" fillId="42" borderId="10" xfId="0" applyNumberFormat="1" applyFont="1" applyFill="1" applyBorder="1" applyAlignment="1">
      <alignment horizontal="right"/>
    </xf>
    <xf numFmtId="3" fontId="0" fillId="42" borderId="12" xfId="0" applyNumberFormat="1" applyFont="1" applyFill="1" applyBorder="1" applyAlignment="1">
      <alignment horizontal="right" wrapText="1"/>
    </xf>
    <xf numFmtId="3" fontId="0" fillId="42" borderId="10" xfId="0" applyNumberFormat="1" applyFont="1" applyFill="1" applyBorder="1" applyAlignment="1">
      <alignment horizontal="right" wrapText="1"/>
    </xf>
    <xf numFmtId="0" fontId="0" fillId="42" borderId="12" xfId="0" applyFont="1" applyFill="1" applyBorder="1" applyAlignment="1">
      <alignment horizontal="center" vertical="center" wrapText="1"/>
    </xf>
    <xf numFmtId="3" fontId="0" fillId="42" borderId="37" xfId="0" applyNumberFormat="1" applyFont="1" applyFill="1" applyBorder="1" applyAlignment="1">
      <alignment vertical="center" wrapText="1"/>
    </xf>
    <xf numFmtId="3" fontId="0" fillId="42" borderId="12" xfId="0" applyNumberFormat="1" applyFont="1" applyFill="1" applyBorder="1" applyAlignment="1">
      <alignment/>
    </xf>
    <xf numFmtId="3" fontId="0" fillId="42" borderId="11" xfId="0" applyNumberFormat="1" applyFont="1" applyFill="1" applyBorder="1" applyAlignment="1">
      <alignment horizontal="right"/>
    </xf>
    <xf numFmtId="3" fontId="0" fillId="42" borderId="10" xfId="0" applyNumberFormat="1" applyFont="1" applyFill="1" applyBorder="1" applyAlignment="1">
      <alignment horizontal="right"/>
    </xf>
    <xf numFmtId="0" fontId="0" fillId="42" borderId="31" xfId="0" applyFont="1" applyFill="1" applyBorder="1" applyAlignment="1">
      <alignment horizontal="center" vertical="center"/>
    </xf>
    <xf numFmtId="3" fontId="0" fillId="42" borderId="23" xfId="0" applyNumberFormat="1" applyFont="1" applyFill="1" applyBorder="1" applyAlignment="1">
      <alignment vertical="center"/>
    </xf>
    <xf numFmtId="3" fontId="0" fillId="42" borderId="12" xfId="0" applyNumberFormat="1" applyFont="1" applyFill="1" applyBorder="1" applyAlignment="1">
      <alignment horizontal="left" vertical="center" wrapText="1"/>
    </xf>
    <xf numFmtId="3" fontId="17" fillId="42" borderId="10" xfId="0" applyNumberFormat="1" applyFont="1" applyFill="1" applyBorder="1" applyAlignment="1">
      <alignment/>
    </xf>
    <xf numFmtId="3" fontId="0" fillId="42" borderId="11" xfId="0" applyNumberFormat="1" applyFont="1" applyFill="1" applyBorder="1" applyAlignment="1">
      <alignment vertical="center"/>
    </xf>
    <xf numFmtId="0" fontId="0" fillId="42" borderId="36" xfId="0" applyFont="1" applyFill="1" applyBorder="1" applyAlignment="1">
      <alignment horizontal="center"/>
    </xf>
    <xf numFmtId="3" fontId="0" fillId="42" borderId="37" xfId="0" applyNumberFormat="1" applyFont="1" applyFill="1" applyBorder="1" applyAlignment="1">
      <alignment horizontal="right"/>
    </xf>
    <xf numFmtId="0" fontId="0" fillId="42" borderId="19" xfId="0" applyFont="1" applyFill="1" applyBorder="1" applyAlignment="1">
      <alignment horizontal="center" vertical="center"/>
    </xf>
    <xf numFmtId="3" fontId="0" fillId="42" borderId="12" xfId="0" applyNumberFormat="1" applyFont="1" applyFill="1" applyBorder="1" applyAlignment="1">
      <alignment vertical="center"/>
    </xf>
    <xf numFmtId="0" fontId="0" fillId="42" borderId="12" xfId="0" applyFont="1" applyFill="1" applyBorder="1" applyAlignment="1">
      <alignment horizontal="center"/>
    </xf>
    <xf numFmtId="0" fontId="57" fillId="34" borderId="0" xfId="0" applyFont="1" applyFill="1" applyAlignment="1">
      <alignment/>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42" borderId="36" xfId="0" applyFont="1" applyFill="1" applyBorder="1" applyAlignment="1">
      <alignment horizontal="left" wrapText="1"/>
    </xf>
    <xf numFmtId="0" fontId="0" fillId="42" borderId="34" xfId="0" applyFont="1" applyFill="1" applyBorder="1" applyAlignment="1">
      <alignment horizontal="left" wrapText="1"/>
    </xf>
    <xf numFmtId="0" fontId="0" fillId="42" borderId="37" xfId="0" applyFont="1" applyFill="1" applyBorder="1" applyAlignment="1">
      <alignment horizontal="left"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35" borderId="39" xfId="0" applyFont="1" applyFill="1" applyBorder="1" applyAlignment="1">
      <alignment horizontal="left" vertical="center"/>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4" fillId="38" borderId="15" xfId="0" applyFont="1" applyFill="1" applyBorder="1" applyAlignment="1">
      <alignment horizontal="left" vertical="center"/>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0" fillId="42" borderId="36" xfId="0" applyFont="1" applyFill="1" applyBorder="1" applyAlignment="1">
      <alignment horizontal="left" wrapText="1"/>
    </xf>
    <xf numFmtId="0" fontId="0" fillId="42" borderId="34" xfId="0" applyFont="1" applyFill="1" applyBorder="1" applyAlignment="1">
      <alignment horizontal="left" wrapText="1"/>
    </xf>
    <xf numFmtId="0" fontId="0" fillId="42" borderId="37"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42" borderId="40" xfId="0" applyFont="1" applyFill="1" applyBorder="1" applyAlignment="1">
      <alignment horizontal="left" vertical="center" wrapText="1"/>
    </xf>
    <xf numFmtId="0" fontId="4" fillId="35" borderId="26" xfId="0" applyFont="1" applyFill="1" applyBorder="1" applyAlignment="1">
      <alignment horizontal="left" vertical="center"/>
    </xf>
    <xf numFmtId="0" fontId="4" fillId="38" borderId="41" xfId="0" applyFont="1" applyFill="1" applyBorder="1" applyAlignment="1">
      <alignment horizontal="left" vertical="center"/>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3" borderId="15" xfId="0" applyFont="1" applyFill="1" applyBorder="1" applyAlignment="1">
      <alignment horizontal="right" vertical="center"/>
    </xf>
    <xf numFmtId="0" fontId="0" fillId="34" borderId="12" xfId="0" applyFont="1" applyFill="1" applyBorder="1" applyAlignment="1">
      <alignment horizontal="left" wrapText="1"/>
    </xf>
    <xf numFmtId="0" fontId="0" fillId="42" borderId="12"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4" fillId="35" borderId="26" xfId="0" applyFont="1" applyFill="1" applyBorder="1" applyAlignment="1">
      <alignment horizontal="right" vertical="center"/>
    </xf>
    <xf numFmtId="0" fontId="4" fillId="35" borderId="42" xfId="0" applyFont="1" applyFill="1" applyBorder="1" applyAlignment="1">
      <alignment horizontal="right" vertical="center"/>
    </xf>
    <xf numFmtId="0" fontId="4" fillId="37" borderId="13" xfId="0" applyFont="1" applyFill="1" applyBorder="1" applyAlignment="1">
      <alignment horizontal="right"/>
    </xf>
    <xf numFmtId="0" fontId="4" fillId="37" borderId="38" xfId="0" applyFont="1" applyFill="1" applyBorder="1" applyAlignment="1">
      <alignment horizontal="right"/>
    </xf>
    <xf numFmtId="0" fontId="0" fillId="42" borderId="12" xfId="0" applyFont="1" applyFill="1" applyBorder="1" applyAlignment="1">
      <alignment horizontal="left" vertical="top" wrapText="1"/>
    </xf>
    <xf numFmtId="0" fontId="16" fillId="41" borderId="43" xfId="0" applyFont="1" applyFill="1" applyBorder="1" applyAlignment="1">
      <alignment horizontal="center"/>
    </xf>
    <xf numFmtId="0" fontId="16" fillId="41" borderId="44" xfId="0" applyFont="1" applyFill="1" applyBorder="1" applyAlignment="1">
      <alignment horizontal="center"/>
    </xf>
    <xf numFmtId="0" fontId="16" fillId="41" borderId="45" xfId="0" applyFont="1" applyFill="1" applyBorder="1" applyAlignment="1">
      <alignment horizont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3" fontId="0" fillId="42" borderId="36" xfId="0" applyNumberFormat="1" applyFont="1" applyFill="1" applyBorder="1" applyAlignment="1">
      <alignment horizontal="left" vertical="top" wrapText="1"/>
    </xf>
    <xf numFmtId="3" fontId="0" fillId="42" borderId="34" xfId="0" applyNumberFormat="1" applyFont="1" applyFill="1" applyBorder="1" applyAlignment="1">
      <alignment horizontal="left" vertical="top" wrapText="1"/>
    </xf>
    <xf numFmtId="3" fontId="0" fillId="42" borderId="37" xfId="0" applyNumberFormat="1" applyFont="1" applyFill="1" applyBorder="1" applyAlignment="1">
      <alignment horizontal="left" vertical="top"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0" fillId="34" borderId="12" xfId="0"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5" borderId="36" xfId="0" applyFont="1" applyFill="1" applyBorder="1" applyAlignment="1">
      <alignment horizontal="right"/>
    </xf>
    <xf numFmtId="0" fontId="4" fillId="35" borderId="46" xfId="0" applyFont="1" applyFill="1" applyBorder="1" applyAlignment="1">
      <alignment horizontal="right"/>
    </xf>
    <xf numFmtId="0" fontId="4" fillId="33" borderId="12" xfId="0" applyFont="1" applyFill="1" applyBorder="1" applyAlignment="1">
      <alignment horizontal="left" vertical="center" wrapText="1"/>
    </xf>
    <xf numFmtId="0" fontId="59" fillId="0" borderId="0" xfId="0" applyFont="1" applyAlignment="1">
      <alignment horizontal="center" vertical="center" wrapText="1"/>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176" fontId="58" fillId="44" borderId="36" xfId="44" applyFont="1" applyFill="1" applyBorder="1" applyAlignment="1">
      <alignment horizontal="center"/>
    </xf>
    <xf numFmtId="176" fontId="58" fillId="44" borderId="34" xfId="44" applyFont="1" applyFill="1" applyBorder="1" applyAlignment="1">
      <alignment horizontal="center"/>
    </xf>
    <xf numFmtId="176" fontId="58" fillId="44" borderId="37" xfId="44" applyFont="1" applyFill="1" applyBorder="1" applyAlignment="1">
      <alignment horizontal="center"/>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4" fillId="35" borderId="15" xfId="0" applyFont="1" applyFill="1" applyBorder="1" applyAlignment="1">
      <alignment horizontal="right" vertical="center"/>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7"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8" borderId="18" xfId="0" applyFont="1" applyFill="1" applyBorder="1" applyAlignment="1">
      <alignment horizontal="left" vertical="center"/>
    </xf>
    <xf numFmtId="0" fontId="4" fillId="36" borderId="48" xfId="0" applyFont="1" applyFill="1" applyBorder="1" applyAlignment="1">
      <alignment horizontal="center" vertical="center" wrapText="1"/>
    </xf>
    <xf numFmtId="0" fontId="4" fillId="36" borderId="49" xfId="0" applyFont="1" applyFill="1" applyBorder="1" applyAlignment="1">
      <alignment horizontal="center" vertical="center"/>
    </xf>
    <xf numFmtId="0" fontId="4" fillId="36" borderId="50" xfId="0" applyFont="1" applyFill="1" applyBorder="1" applyAlignment="1">
      <alignment horizontal="center"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51"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15" xfId="0" applyFont="1" applyFill="1" applyBorder="1" applyAlignment="1">
      <alignment horizontal="left" vertical="center"/>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8" borderId="27" xfId="0" applyFont="1" applyFill="1" applyBorder="1" applyAlignment="1">
      <alignment horizontal="left" vertical="center"/>
    </xf>
    <xf numFmtId="0" fontId="4" fillId="35" borderId="51" xfId="0" applyFont="1" applyFill="1" applyBorder="1" applyAlignment="1">
      <alignment horizontal="right" vertical="center"/>
    </xf>
    <xf numFmtId="0" fontId="4" fillId="35" borderId="52" xfId="0" applyFont="1" applyFill="1" applyBorder="1" applyAlignment="1">
      <alignment horizontal="right" vertical="center"/>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5" borderId="22" xfId="0" applyFont="1" applyFill="1" applyBorder="1" applyAlignment="1">
      <alignment horizontal="right"/>
    </xf>
    <xf numFmtId="0" fontId="4" fillId="35" borderId="53" xfId="0" applyFont="1" applyFill="1" applyBorder="1" applyAlignment="1">
      <alignment horizontal="right"/>
    </xf>
    <xf numFmtId="0" fontId="4" fillId="38" borderId="54" xfId="0" applyFont="1" applyFill="1" applyBorder="1" applyAlignment="1">
      <alignment horizontal="right" vertical="center"/>
    </xf>
    <xf numFmtId="0" fontId="4" fillId="38" borderId="52" xfId="0" applyFont="1" applyFill="1" applyBorder="1" applyAlignment="1">
      <alignment horizontal="right" vertical="center"/>
    </xf>
    <xf numFmtId="0" fontId="4" fillId="38" borderId="27" xfId="0" applyFont="1" applyFill="1" applyBorder="1" applyAlignment="1">
      <alignment horizontal="left" vertical="center"/>
    </xf>
    <xf numFmtId="0" fontId="9" fillId="33" borderId="26" xfId="0" applyFont="1" applyFill="1" applyBorder="1" applyAlignment="1">
      <alignment horizontal="center"/>
    </xf>
    <xf numFmtId="0" fontId="9" fillId="33" borderId="41" xfId="0" applyFont="1" applyFill="1" applyBorder="1" applyAlignment="1">
      <alignment horizontal="center"/>
    </xf>
    <xf numFmtId="0" fontId="4" fillId="38" borderId="15" xfId="0" applyFont="1" applyFill="1" applyBorder="1" applyAlignment="1">
      <alignment horizontal="right"/>
    </xf>
    <xf numFmtId="0" fontId="7" fillId="36" borderId="48" xfId="0" applyFont="1" applyFill="1" applyBorder="1" applyAlignment="1">
      <alignment horizontal="center" vertical="center"/>
    </xf>
    <xf numFmtId="0" fontId="7" fillId="36" borderId="49" xfId="0" applyFont="1" applyFill="1" applyBorder="1" applyAlignment="1">
      <alignment horizontal="center" vertical="center"/>
    </xf>
    <xf numFmtId="0" fontId="7" fillId="36" borderId="50" xfId="0" applyFont="1" applyFill="1" applyBorder="1" applyAlignment="1">
      <alignment horizontal="center" vertical="center"/>
    </xf>
    <xf numFmtId="0" fontId="4" fillId="36" borderId="48" xfId="0" applyFont="1" applyFill="1" applyBorder="1" applyAlignment="1">
      <alignment horizontal="center"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17" xfId="0" applyFont="1" applyFill="1" applyBorder="1" applyAlignment="1">
      <alignment horizontal="right"/>
    </xf>
    <xf numFmtId="0" fontId="9" fillId="35" borderId="58" xfId="0" applyFont="1" applyFill="1" applyBorder="1" applyAlignment="1">
      <alignment horizontal="right"/>
    </xf>
    <xf numFmtId="176" fontId="4" fillId="44" borderId="59" xfId="44" applyFont="1" applyFill="1" applyBorder="1" applyAlignment="1">
      <alignment horizontal="center"/>
    </xf>
    <xf numFmtId="176" fontId="4" fillId="44" borderId="60" xfId="44" applyFont="1" applyFill="1" applyBorder="1" applyAlignment="1">
      <alignment horizontal="center"/>
    </xf>
    <xf numFmtId="176" fontId="4" fillId="44" borderId="58"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5" borderId="51" xfId="0" applyFont="1" applyFill="1" applyBorder="1" applyAlignment="1">
      <alignment horizontal="left" vertical="center"/>
    </xf>
    <xf numFmtId="0" fontId="4" fillId="38" borderId="28" xfId="0" applyFont="1" applyFill="1" applyBorder="1" applyAlignment="1">
      <alignment horizontal="lef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42" xfId="0" applyFont="1" applyFill="1" applyBorder="1" applyAlignment="1">
      <alignment horizontal="right"/>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4" borderId="0"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xf>
    <xf numFmtId="0" fontId="4" fillId="34" borderId="0" xfId="0" applyFont="1" applyFill="1" applyBorder="1" applyAlignment="1">
      <alignment horizontal="left" vertical="center" wrapText="1"/>
    </xf>
    <xf numFmtId="0" fontId="0" fillId="0" borderId="0" xfId="0" applyFont="1" applyAlignment="1">
      <alignment horizontal="left"/>
    </xf>
    <xf numFmtId="0" fontId="0" fillId="34" borderId="0" xfId="0" applyFill="1" applyBorder="1" applyAlignment="1">
      <alignment horizontal="right" vertical="center"/>
    </xf>
    <xf numFmtId="0" fontId="4" fillId="0" borderId="0" xfId="0" applyFont="1" applyAlignment="1">
      <alignment/>
    </xf>
    <xf numFmtId="0" fontId="0" fillId="0" borderId="0" xfId="0" applyAlignment="1">
      <alignment horizontal="center"/>
    </xf>
    <xf numFmtId="0" fontId="4" fillId="38" borderId="12" xfId="0" applyFont="1" applyFill="1" applyBorder="1" applyAlignment="1">
      <alignment horizontal="left" vertical="top" wrapText="1"/>
    </xf>
    <xf numFmtId="3" fontId="0" fillId="42" borderId="36" xfId="0" applyNumberFormat="1" applyFont="1" applyFill="1" applyBorder="1" applyAlignment="1">
      <alignment horizontal="left" vertical="center" wrapText="1"/>
    </xf>
    <xf numFmtId="3" fontId="0" fillId="42" borderId="34" xfId="0" applyNumberFormat="1" applyFont="1" applyFill="1" applyBorder="1" applyAlignment="1">
      <alignment horizontal="left" vertical="center" wrapText="1"/>
    </xf>
    <xf numFmtId="3" fontId="0" fillId="42" borderId="37" xfId="0" applyNumberFormat="1" applyFont="1" applyFill="1" applyBorder="1" applyAlignment="1">
      <alignment horizontal="left" vertical="center" wrapText="1"/>
    </xf>
    <xf numFmtId="0" fontId="0" fillId="42" borderId="19" xfId="0" applyFont="1" applyFill="1" applyBorder="1" applyAlignment="1">
      <alignment horizontal="left" vertical="center" wrapText="1"/>
    </xf>
    <xf numFmtId="0" fontId="0" fillId="42" borderId="20" xfId="0" applyFont="1" applyFill="1" applyBorder="1" applyAlignment="1">
      <alignment horizontal="left" vertical="center" wrapText="1"/>
    </xf>
    <xf numFmtId="0" fontId="0" fillId="42" borderId="21" xfId="0" applyFont="1" applyFill="1" applyBorder="1" applyAlignment="1">
      <alignment horizontal="left" vertical="center" wrapText="1"/>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13" fillId="41" borderId="59" xfId="0" applyFont="1" applyFill="1" applyBorder="1" applyAlignment="1">
      <alignment horizontal="center"/>
    </xf>
    <xf numFmtId="0" fontId="13" fillId="41" borderId="60" xfId="0" applyFont="1" applyFill="1" applyBorder="1" applyAlignment="1">
      <alignment horizontal="center"/>
    </xf>
    <xf numFmtId="0" fontId="13" fillId="41" borderId="58" xfId="0" applyFont="1" applyFill="1" applyBorder="1" applyAlignment="1">
      <alignment horizontal="center"/>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4" fillId="35" borderId="59" xfId="0" applyFont="1" applyFill="1" applyBorder="1" applyAlignment="1">
      <alignment horizontal="left" vertical="center"/>
    </xf>
    <xf numFmtId="0" fontId="4" fillId="38" borderId="16" xfId="0" applyFont="1" applyFill="1" applyBorder="1" applyAlignment="1">
      <alignment horizontal="left" vertical="center"/>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42" borderId="17" xfId="0" applyFont="1" applyFill="1" applyBorder="1" applyAlignment="1">
      <alignment horizontal="left" vertical="center" wrapText="1"/>
    </xf>
    <xf numFmtId="0" fontId="0" fillId="42" borderId="60" xfId="0" applyFont="1" applyFill="1" applyBorder="1" applyAlignment="1">
      <alignment horizontal="left" vertical="center" wrapText="1"/>
    </xf>
    <xf numFmtId="0" fontId="0" fillId="42" borderId="16" xfId="0" applyFont="1" applyFill="1" applyBorder="1" applyAlignment="1">
      <alignment horizontal="left" vertical="center" wrapText="1"/>
    </xf>
    <xf numFmtId="0" fontId="0" fillId="42" borderId="61" xfId="0" applyFont="1" applyFill="1" applyBorder="1" applyAlignment="1">
      <alignment horizontal="left" vertical="center" wrapText="1"/>
    </xf>
    <xf numFmtId="0" fontId="0" fillId="42" borderId="62" xfId="0" applyFont="1" applyFill="1" applyBorder="1" applyAlignment="1">
      <alignment horizontal="left" vertical="center" wrapText="1"/>
    </xf>
    <xf numFmtId="0" fontId="0" fillId="42" borderId="63" xfId="0" applyFont="1" applyFill="1" applyBorder="1" applyAlignment="1">
      <alignment horizontal="left" vertical="center"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3" fontId="18" fillId="42" borderId="40" xfId="0" applyNumberFormat="1" applyFont="1" applyFill="1" applyBorder="1" applyAlignment="1">
      <alignment horizontal="center" wrapText="1"/>
    </xf>
    <xf numFmtId="3" fontId="18" fillId="42" borderId="34" xfId="0" applyNumberFormat="1" applyFont="1" applyFill="1" applyBorder="1" applyAlignment="1">
      <alignment horizontal="center" wrapText="1"/>
    </xf>
    <xf numFmtId="3" fontId="18" fillId="42" borderId="37" xfId="0" applyNumberFormat="1" applyFont="1" applyFill="1" applyBorder="1" applyAlignment="1">
      <alignment horizontal="center" wrapText="1"/>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4" fillId="35" borderId="17" xfId="0" applyFont="1" applyFill="1" applyBorder="1" applyAlignment="1">
      <alignment horizontal="right" vertical="center"/>
    </xf>
    <xf numFmtId="0" fontId="4" fillId="35" borderId="58" xfId="0" applyFont="1" applyFill="1" applyBorder="1" applyAlignment="1">
      <alignment horizontal="righ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64" xfId="0" applyFont="1" applyFill="1" applyBorder="1" applyAlignment="1">
      <alignment horizontal="left" vertical="center"/>
    </xf>
    <xf numFmtId="0" fontId="0" fillId="42" borderId="36" xfId="0" applyFont="1" applyFill="1" applyBorder="1" applyAlignment="1">
      <alignment horizontal="left"/>
    </xf>
    <xf numFmtId="0" fontId="0" fillId="42" borderId="34" xfId="0" applyFont="1" applyFill="1" applyBorder="1" applyAlignment="1">
      <alignment horizontal="left"/>
    </xf>
    <xf numFmtId="0" fontId="0" fillId="42" borderId="37" xfId="0" applyFont="1" applyFill="1" applyBorder="1" applyAlignment="1">
      <alignment horizontal="left"/>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4" fillId="37" borderId="13" xfId="0" applyFont="1" applyFill="1" applyBorder="1" applyAlignment="1">
      <alignment horizontal="left"/>
    </xf>
    <xf numFmtId="0" fontId="4" fillId="37" borderId="38" xfId="0" applyFont="1" applyFill="1" applyBorder="1" applyAlignment="1">
      <alignment horizontal="left"/>
    </xf>
    <xf numFmtId="0" fontId="0" fillId="42" borderId="65" xfId="0" applyFont="1" applyFill="1" applyBorder="1" applyAlignment="1">
      <alignment horizontal="left" vertical="center" wrapText="1"/>
    </xf>
    <xf numFmtId="0" fontId="0" fillId="42" borderId="47" xfId="0" applyFont="1" applyFill="1" applyBorder="1" applyAlignment="1">
      <alignment horizontal="left" vertical="center" wrapText="1"/>
    </xf>
    <xf numFmtId="0" fontId="0" fillId="42" borderId="38" xfId="0" applyFont="1" applyFill="1" applyBorder="1" applyAlignment="1">
      <alignment horizontal="left" vertical="center" wrapText="1"/>
    </xf>
    <xf numFmtId="0" fontId="4" fillId="35" borderId="21"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64" xfId="0" applyFont="1" applyFill="1" applyBorder="1" applyAlignment="1">
      <alignment horizontal="left" wrapText="1"/>
    </xf>
    <xf numFmtId="3" fontId="18" fillId="42" borderId="40" xfId="0" applyNumberFormat="1" applyFont="1" applyFill="1" applyBorder="1" applyAlignment="1">
      <alignment horizontal="left" wrapText="1"/>
    </xf>
    <xf numFmtId="3" fontId="18" fillId="42" borderId="34" xfId="0" applyNumberFormat="1" applyFont="1" applyFill="1" applyBorder="1" applyAlignment="1">
      <alignment horizontal="left" wrapText="1"/>
    </xf>
    <xf numFmtId="3" fontId="18" fillId="42" borderId="37" xfId="0" applyNumberFormat="1" applyFont="1" applyFill="1" applyBorder="1" applyAlignment="1">
      <alignment horizontal="left" wrapText="1"/>
    </xf>
    <xf numFmtId="0" fontId="0" fillId="34" borderId="43" xfId="0" applyFont="1" applyFill="1" applyBorder="1" applyAlignment="1">
      <alignment horizontal="left" wrapText="1"/>
    </xf>
    <xf numFmtId="0" fontId="0" fillId="34" borderId="44" xfId="0" applyFont="1" applyFill="1" applyBorder="1" applyAlignment="1">
      <alignment horizontal="left" wrapText="1"/>
    </xf>
    <xf numFmtId="0" fontId="0" fillId="34" borderId="6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83"/>
  <sheetViews>
    <sheetView tabSelected="1" zoomScale="115" zoomScaleNormal="115" zoomScalePageLayoutView="0" workbookViewId="0" topLeftCell="A1">
      <pane xSplit="5" ySplit="9" topLeftCell="F450" activePane="bottomRight" state="frozen"/>
      <selection pane="topLeft" activeCell="L30" sqref="L30"/>
      <selection pane="topRight" activeCell="L30" sqref="L30"/>
      <selection pane="bottomLeft" activeCell="L30" sqref="L30"/>
      <selection pane="bottomRight" activeCell="B453" sqref="B453"/>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220</v>
      </c>
      <c r="C1" s="70"/>
      <c r="D1" s="71"/>
      <c r="E1" s="72"/>
    </row>
    <row r="2" spans="1:5" s="13" customFormat="1" ht="14.25" customHeight="1">
      <c r="A2" s="103"/>
      <c r="B2" s="6"/>
      <c r="C2" s="104"/>
      <c r="D2" s="105"/>
      <c r="E2" s="106"/>
    </row>
    <row r="3" spans="1:5" ht="16.5" customHeight="1" thickBot="1">
      <c r="A3" s="428" t="s">
        <v>225</v>
      </c>
      <c r="B3" s="429"/>
      <c r="C3" s="429"/>
      <c r="D3" s="429"/>
      <c r="E3" s="430"/>
    </row>
    <row r="4" spans="1:5" ht="14.25" customHeight="1" thickBot="1">
      <c r="A4" s="439" t="s">
        <v>0</v>
      </c>
      <c r="B4" s="440"/>
      <c r="C4" s="440"/>
      <c r="D4" s="440"/>
      <c r="E4" s="441"/>
    </row>
    <row r="5" spans="1:5" ht="9" customHeight="1" thickBot="1">
      <c r="A5" s="73"/>
      <c r="B5" s="6"/>
      <c r="C5" s="6"/>
      <c r="D5" s="74"/>
      <c r="E5" s="75"/>
    </row>
    <row r="6" spans="1:5" ht="12.75" customHeight="1">
      <c r="A6" s="434" t="s">
        <v>1</v>
      </c>
      <c r="B6" s="399" t="s">
        <v>19</v>
      </c>
      <c r="C6" s="427" t="s">
        <v>2</v>
      </c>
      <c r="D6" s="424" t="s">
        <v>3</v>
      </c>
      <c r="E6" s="431" t="s">
        <v>29</v>
      </c>
    </row>
    <row r="7" spans="1:5" ht="12.75" customHeight="1">
      <c r="A7" s="435"/>
      <c r="B7" s="400"/>
      <c r="C7" s="400"/>
      <c r="D7" s="425"/>
      <c r="E7" s="432"/>
    </row>
    <row r="8" spans="1:5" ht="12.75" customHeight="1" thickBot="1">
      <c r="A8" s="436"/>
      <c r="B8" s="401"/>
      <c r="C8" s="401"/>
      <c r="D8" s="426"/>
      <c r="E8" s="433"/>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442" t="s">
        <v>7</v>
      </c>
      <c r="D11" s="443"/>
      <c r="E11" s="5">
        <f>E12+E14</f>
        <v>1689370</v>
      </c>
      <c r="I11" s="2"/>
    </row>
    <row r="12" spans="1:9" ht="15" customHeight="1" thickBot="1">
      <c r="A12" s="408" t="s">
        <v>34</v>
      </c>
      <c r="B12" s="408"/>
      <c r="C12" s="437" t="s">
        <v>7</v>
      </c>
      <c r="D12" s="438"/>
      <c r="E12" s="80">
        <f>SUM(E13:E13)</f>
        <v>0</v>
      </c>
      <c r="I12" s="2"/>
    </row>
    <row r="13" spans="1:9" s="20" customFormat="1" ht="13.5" thickBot="1">
      <c r="A13" s="81">
        <v>1</v>
      </c>
      <c r="B13" s="53"/>
      <c r="C13" s="54" t="s">
        <v>8</v>
      </c>
      <c r="D13" s="55">
        <v>0</v>
      </c>
      <c r="E13" s="56">
        <v>0</v>
      </c>
      <c r="I13" s="49"/>
    </row>
    <row r="14" spans="1:9" s="20" customFormat="1" ht="15">
      <c r="A14" s="420" t="s">
        <v>46</v>
      </c>
      <c r="B14" s="420"/>
      <c r="C14" s="418" t="s">
        <v>7</v>
      </c>
      <c r="D14" s="419"/>
      <c r="E14" s="82">
        <f>SUM(E15:E17)</f>
        <v>1689370</v>
      </c>
      <c r="I14" s="49"/>
    </row>
    <row r="15" spans="1:9" s="20" customFormat="1" ht="12.75">
      <c r="A15" s="28">
        <v>1</v>
      </c>
      <c r="B15" s="62" t="s">
        <v>394</v>
      </c>
      <c r="C15" s="142" t="s">
        <v>8</v>
      </c>
      <c r="D15" s="143">
        <v>1</v>
      </c>
      <c r="E15" s="144">
        <v>1600350</v>
      </c>
      <c r="I15" s="49"/>
    </row>
    <row r="16" spans="1:9" s="20" customFormat="1" ht="12.75">
      <c r="A16" s="28">
        <v>2</v>
      </c>
      <c r="B16" s="62" t="s">
        <v>215</v>
      </c>
      <c r="C16" s="142" t="s">
        <v>8</v>
      </c>
      <c r="D16" s="143">
        <v>1</v>
      </c>
      <c r="E16" s="144">
        <v>7021</v>
      </c>
      <c r="I16" s="49"/>
    </row>
    <row r="17" spans="1:9" s="20" customFormat="1" ht="25.5">
      <c r="A17" s="145">
        <v>3</v>
      </c>
      <c r="B17" s="146" t="s">
        <v>297</v>
      </c>
      <c r="C17" s="142" t="s">
        <v>8</v>
      </c>
      <c r="D17" s="143">
        <v>1</v>
      </c>
      <c r="E17" s="147">
        <v>81999</v>
      </c>
      <c r="I17" s="49"/>
    </row>
    <row r="18" spans="1:5" ht="16.5" customHeight="1" thickBot="1">
      <c r="A18" s="83" t="s">
        <v>9</v>
      </c>
      <c r="B18" s="61" t="s">
        <v>20</v>
      </c>
      <c r="C18" s="421" t="s">
        <v>7</v>
      </c>
      <c r="D18" s="422"/>
      <c r="E18" s="84">
        <f>E19+E28+E38+E53+E58+E64+E73+E75+E56</f>
        <v>10262691</v>
      </c>
    </row>
    <row r="19" spans="1:5" s="26" customFormat="1" ht="15.75" customHeight="1" thickBot="1">
      <c r="A19" s="408" t="s">
        <v>21</v>
      </c>
      <c r="B19" s="408"/>
      <c r="C19" s="423" t="s">
        <v>7</v>
      </c>
      <c r="D19" s="423"/>
      <c r="E19" s="85">
        <f>SUM(E20:E27)</f>
        <v>1310000</v>
      </c>
    </row>
    <row r="20" spans="1:5" s="40" customFormat="1" ht="12.75">
      <c r="A20" s="63">
        <v>1</v>
      </c>
      <c r="B20" s="148" t="s">
        <v>226</v>
      </c>
      <c r="C20" s="50" t="s">
        <v>8</v>
      </c>
      <c r="D20" s="149">
        <v>1</v>
      </c>
      <c r="E20" s="147">
        <v>180000</v>
      </c>
    </row>
    <row r="21" spans="1:5" s="40" customFormat="1" ht="12.75">
      <c r="A21" s="19">
        <v>2</v>
      </c>
      <c r="B21" s="148" t="s">
        <v>179</v>
      </c>
      <c r="C21" s="150" t="s">
        <v>8</v>
      </c>
      <c r="D21" s="151">
        <v>1</v>
      </c>
      <c r="E21" s="144">
        <v>150000</v>
      </c>
    </row>
    <row r="22" spans="1:5" s="40" customFormat="1" ht="12.75">
      <c r="A22" s="63">
        <v>3</v>
      </c>
      <c r="B22" s="148" t="s">
        <v>369</v>
      </c>
      <c r="C22" s="150" t="s">
        <v>8</v>
      </c>
      <c r="D22" s="151">
        <v>1</v>
      </c>
      <c r="E22" s="144">
        <v>180000</v>
      </c>
    </row>
    <row r="23" spans="1:5" s="40" customFormat="1" ht="12.75">
      <c r="A23" s="63">
        <v>4</v>
      </c>
      <c r="B23" s="148" t="s">
        <v>370</v>
      </c>
      <c r="C23" s="150" t="s">
        <v>8</v>
      </c>
      <c r="D23" s="151">
        <v>1</v>
      </c>
      <c r="E23" s="144">
        <v>260000</v>
      </c>
    </row>
    <row r="24" spans="1:5" s="40" customFormat="1" ht="12.75">
      <c r="A24" s="63">
        <v>5</v>
      </c>
      <c r="B24" s="148" t="s">
        <v>158</v>
      </c>
      <c r="C24" s="150" t="s">
        <v>8</v>
      </c>
      <c r="D24" s="151">
        <v>1</v>
      </c>
      <c r="E24" s="144">
        <v>115000</v>
      </c>
    </row>
    <row r="25" spans="1:5" s="40" customFormat="1" ht="12.75">
      <c r="A25" s="19">
        <v>6</v>
      </c>
      <c r="B25" s="148" t="s">
        <v>235</v>
      </c>
      <c r="C25" s="150" t="s">
        <v>8</v>
      </c>
      <c r="D25" s="151">
        <v>1</v>
      </c>
      <c r="E25" s="144">
        <v>175000</v>
      </c>
    </row>
    <row r="26" spans="1:5" s="40" customFormat="1" ht="12.75">
      <c r="A26" s="63">
        <v>7</v>
      </c>
      <c r="B26" s="148" t="s">
        <v>236</v>
      </c>
      <c r="C26" s="150" t="s">
        <v>8</v>
      </c>
      <c r="D26" s="151">
        <v>1</v>
      </c>
      <c r="E26" s="144">
        <v>125000</v>
      </c>
    </row>
    <row r="27" spans="1:5" s="40" customFormat="1" ht="13.5" thickBot="1">
      <c r="A27" s="63">
        <v>8</v>
      </c>
      <c r="B27" s="148" t="s">
        <v>322</v>
      </c>
      <c r="C27" s="150" t="s">
        <v>8</v>
      </c>
      <c r="D27" s="151">
        <v>1</v>
      </c>
      <c r="E27" s="144">
        <v>125000</v>
      </c>
    </row>
    <row r="28" spans="1:5" s="40" customFormat="1" ht="12.75">
      <c r="A28" s="411" t="s">
        <v>62</v>
      </c>
      <c r="B28" s="411"/>
      <c r="C28" s="406" t="s">
        <v>7</v>
      </c>
      <c r="D28" s="407"/>
      <c r="E28" s="86">
        <f>SUM(E29:E37)</f>
        <v>856820</v>
      </c>
    </row>
    <row r="29" spans="1:5" s="40" customFormat="1" ht="25.5">
      <c r="A29" s="233">
        <v>1</v>
      </c>
      <c r="B29" s="271" t="s">
        <v>157</v>
      </c>
      <c r="C29" s="230" t="s">
        <v>8</v>
      </c>
      <c r="D29" s="231">
        <v>1</v>
      </c>
      <c r="E29" s="232">
        <v>97300</v>
      </c>
    </row>
    <row r="30" spans="1:5" s="40" customFormat="1" ht="12.75">
      <c r="A30" s="19">
        <v>2</v>
      </c>
      <c r="B30" s="153" t="s">
        <v>223</v>
      </c>
      <c r="C30" s="154" t="s">
        <v>8</v>
      </c>
      <c r="D30" s="155">
        <v>40</v>
      </c>
      <c r="E30" s="144">
        <v>360000</v>
      </c>
    </row>
    <row r="31" spans="1:5" s="40" customFormat="1" ht="12.75">
      <c r="A31" s="19">
        <v>3</v>
      </c>
      <c r="B31" s="156" t="s">
        <v>222</v>
      </c>
      <c r="C31" s="154" t="s">
        <v>8</v>
      </c>
      <c r="D31" s="155">
        <v>1</v>
      </c>
      <c r="E31" s="144">
        <v>36000</v>
      </c>
    </row>
    <row r="32" spans="1:5" s="40" customFormat="1" ht="12.75">
      <c r="A32" s="19">
        <v>4</v>
      </c>
      <c r="B32" s="156" t="s">
        <v>158</v>
      </c>
      <c r="C32" s="154" t="s">
        <v>8</v>
      </c>
      <c r="D32" s="155">
        <v>2</v>
      </c>
      <c r="E32" s="144">
        <v>160000</v>
      </c>
    </row>
    <row r="33" spans="1:5" s="40" customFormat="1" ht="12.75">
      <c r="A33" s="19">
        <v>5</v>
      </c>
      <c r="B33" s="156" t="s">
        <v>159</v>
      </c>
      <c r="C33" s="154" t="s">
        <v>8</v>
      </c>
      <c r="D33" s="155">
        <v>2</v>
      </c>
      <c r="E33" s="144">
        <v>10000</v>
      </c>
    </row>
    <row r="34" spans="1:5" s="40" customFormat="1" ht="12.75">
      <c r="A34" s="19">
        <v>6</v>
      </c>
      <c r="B34" s="156" t="s">
        <v>68</v>
      </c>
      <c r="C34" s="154" t="s">
        <v>8</v>
      </c>
      <c r="D34" s="155">
        <v>2</v>
      </c>
      <c r="E34" s="144">
        <v>9000</v>
      </c>
    </row>
    <row r="35" spans="1:5" s="40" customFormat="1" ht="25.5">
      <c r="A35" s="19">
        <v>7</v>
      </c>
      <c r="B35" s="198" t="s">
        <v>342</v>
      </c>
      <c r="C35" s="154" t="s">
        <v>8</v>
      </c>
      <c r="D35" s="155">
        <v>1</v>
      </c>
      <c r="E35" s="144">
        <v>125000</v>
      </c>
    </row>
    <row r="36" spans="1:5" s="40" customFormat="1" ht="25.5">
      <c r="A36" s="233">
        <v>8</v>
      </c>
      <c r="B36" s="228" t="s">
        <v>361</v>
      </c>
      <c r="C36" s="234" t="s">
        <v>8</v>
      </c>
      <c r="D36" s="235">
        <v>1</v>
      </c>
      <c r="E36" s="236">
        <v>17600</v>
      </c>
    </row>
    <row r="37" spans="1:5" s="40" customFormat="1" ht="12.75">
      <c r="A37" s="19">
        <v>9</v>
      </c>
      <c r="B37" s="156" t="s">
        <v>304</v>
      </c>
      <c r="C37" s="154" t="s">
        <v>8</v>
      </c>
      <c r="D37" s="155">
        <v>32</v>
      </c>
      <c r="E37" s="144">
        <v>41920</v>
      </c>
    </row>
    <row r="38" spans="1:8" ht="13.5" thickBot="1">
      <c r="A38" s="398" t="s">
        <v>22</v>
      </c>
      <c r="B38" s="398"/>
      <c r="C38" s="410" t="s">
        <v>7</v>
      </c>
      <c r="D38" s="410"/>
      <c r="E38" s="87">
        <f>SUM(E39:E52)</f>
        <v>781622</v>
      </c>
      <c r="H38" s="3"/>
    </row>
    <row r="39" spans="1:8" ht="25.5">
      <c r="A39" s="152">
        <v>1</v>
      </c>
      <c r="B39" s="157" t="s">
        <v>178</v>
      </c>
      <c r="C39" s="158" t="s">
        <v>8</v>
      </c>
      <c r="D39" s="159">
        <v>1</v>
      </c>
      <c r="E39" s="160">
        <v>320000</v>
      </c>
      <c r="H39" s="3"/>
    </row>
    <row r="40" spans="1:8" ht="25.5">
      <c r="A40" s="152">
        <v>2</v>
      </c>
      <c r="B40" s="161" t="s">
        <v>177</v>
      </c>
      <c r="C40" s="150" t="s">
        <v>8</v>
      </c>
      <c r="D40" s="151">
        <v>26</v>
      </c>
      <c r="E40" s="144">
        <v>100022</v>
      </c>
      <c r="H40" s="3"/>
    </row>
    <row r="41" spans="1:8" ht="12.75">
      <c r="A41" s="152">
        <v>3</v>
      </c>
      <c r="B41" s="148" t="s">
        <v>316</v>
      </c>
      <c r="C41" s="150" t="s">
        <v>8</v>
      </c>
      <c r="D41" s="151">
        <v>1</v>
      </c>
      <c r="E41" s="144">
        <v>10000</v>
      </c>
      <c r="H41" s="3"/>
    </row>
    <row r="42" spans="1:8" ht="12.75">
      <c r="A42" s="152">
        <v>4</v>
      </c>
      <c r="B42" s="148" t="s">
        <v>317</v>
      </c>
      <c r="C42" s="150" t="s">
        <v>8</v>
      </c>
      <c r="D42" s="151">
        <v>1</v>
      </c>
      <c r="E42" s="144">
        <v>70000</v>
      </c>
      <c r="H42" s="3"/>
    </row>
    <row r="43" spans="1:8" ht="12.75">
      <c r="A43" s="152">
        <v>5</v>
      </c>
      <c r="B43" s="148" t="s">
        <v>318</v>
      </c>
      <c r="C43" s="150" t="s">
        <v>8</v>
      </c>
      <c r="D43" s="151">
        <v>1</v>
      </c>
      <c r="E43" s="144">
        <v>5000</v>
      </c>
      <c r="H43" s="3"/>
    </row>
    <row r="44" spans="1:8" ht="12.75">
      <c r="A44" s="152">
        <v>6</v>
      </c>
      <c r="B44" s="148" t="s">
        <v>319</v>
      </c>
      <c r="C44" s="150" t="s">
        <v>8</v>
      </c>
      <c r="D44" s="151">
        <v>2</v>
      </c>
      <c r="E44" s="144">
        <v>8400</v>
      </c>
      <c r="H44" s="3"/>
    </row>
    <row r="45" spans="1:8" s="20" customFormat="1" ht="25.5">
      <c r="A45" s="152">
        <v>7</v>
      </c>
      <c r="B45" s="175" t="s">
        <v>354</v>
      </c>
      <c r="C45" s="150" t="s">
        <v>8</v>
      </c>
      <c r="D45" s="151">
        <v>1</v>
      </c>
      <c r="E45" s="144">
        <v>23400</v>
      </c>
      <c r="H45" s="25"/>
    </row>
    <row r="46" spans="1:8" s="20" customFormat="1" ht="25.5">
      <c r="A46" s="152">
        <v>8</v>
      </c>
      <c r="B46" s="237" t="s">
        <v>436</v>
      </c>
      <c r="C46" s="150" t="s">
        <v>8</v>
      </c>
      <c r="D46" s="151">
        <v>1</v>
      </c>
      <c r="E46" s="144">
        <v>11000</v>
      </c>
      <c r="H46" s="25"/>
    </row>
    <row r="47" spans="1:8" s="20" customFormat="1" ht="12.75">
      <c r="A47" s="152">
        <v>7</v>
      </c>
      <c r="B47" s="239" t="s">
        <v>371</v>
      </c>
      <c r="C47" s="240" t="s">
        <v>8</v>
      </c>
      <c r="D47" s="241">
        <v>1</v>
      </c>
      <c r="E47" s="232">
        <v>34000</v>
      </c>
      <c r="H47" s="25"/>
    </row>
    <row r="48" spans="1:8" s="20" customFormat="1" ht="25.5">
      <c r="A48" s="152">
        <v>8</v>
      </c>
      <c r="B48" s="237" t="s">
        <v>400</v>
      </c>
      <c r="C48" s="240" t="s">
        <v>8</v>
      </c>
      <c r="D48" s="241">
        <v>1</v>
      </c>
      <c r="E48" s="232">
        <v>4000</v>
      </c>
      <c r="H48" s="25"/>
    </row>
    <row r="49" spans="1:8" s="20" customFormat="1" ht="38.25">
      <c r="A49" s="152">
        <v>7</v>
      </c>
      <c r="B49" s="237" t="s">
        <v>401</v>
      </c>
      <c r="C49" s="240" t="s">
        <v>8</v>
      </c>
      <c r="D49" s="241">
        <v>1</v>
      </c>
      <c r="E49" s="232">
        <v>23800</v>
      </c>
      <c r="H49" s="25"/>
    </row>
    <row r="50" spans="1:8" s="20" customFormat="1" ht="12.75">
      <c r="A50" s="152">
        <v>8</v>
      </c>
      <c r="B50" s="175" t="s">
        <v>366</v>
      </c>
      <c r="C50" s="150" t="s">
        <v>8</v>
      </c>
      <c r="D50" s="151">
        <v>1</v>
      </c>
      <c r="E50" s="144">
        <v>22000</v>
      </c>
      <c r="H50" s="25"/>
    </row>
    <row r="51" spans="1:8" s="20" customFormat="1" ht="25.5">
      <c r="A51" s="152">
        <v>7</v>
      </c>
      <c r="B51" s="175" t="s">
        <v>396</v>
      </c>
      <c r="C51" s="150" t="s">
        <v>8</v>
      </c>
      <c r="D51" s="151">
        <v>1</v>
      </c>
      <c r="E51" s="144">
        <v>110000</v>
      </c>
      <c r="H51" s="25"/>
    </row>
    <row r="52" spans="1:8" ht="12.75">
      <c r="A52" s="152">
        <v>8</v>
      </c>
      <c r="B52" s="148" t="s">
        <v>320</v>
      </c>
      <c r="C52" s="150" t="s">
        <v>8</v>
      </c>
      <c r="D52" s="151">
        <v>1</v>
      </c>
      <c r="E52" s="144">
        <v>40000</v>
      </c>
      <c r="H52" s="3"/>
    </row>
    <row r="53" spans="1:8" ht="12.75">
      <c r="A53" s="404" t="s">
        <v>104</v>
      </c>
      <c r="B53" s="404"/>
      <c r="C53" s="112"/>
      <c r="D53" s="113"/>
      <c r="E53" s="114">
        <f>SUM(E54:E55)</f>
        <v>23900</v>
      </c>
      <c r="H53" s="3"/>
    </row>
    <row r="54" spans="1:8" ht="12.75">
      <c r="A54" s="165">
        <v>1</v>
      </c>
      <c r="B54" s="162" t="s">
        <v>232</v>
      </c>
      <c r="C54" s="154" t="s">
        <v>8</v>
      </c>
      <c r="D54" s="151">
        <v>1</v>
      </c>
      <c r="E54" s="36">
        <v>8900</v>
      </c>
      <c r="H54" s="3"/>
    </row>
    <row r="55" spans="1:8" s="20" customFormat="1" ht="26.25" thickBot="1">
      <c r="A55" s="52">
        <v>2</v>
      </c>
      <c r="B55" s="163" t="s">
        <v>233</v>
      </c>
      <c r="C55" s="154" t="s">
        <v>8</v>
      </c>
      <c r="D55" s="159">
        <v>1</v>
      </c>
      <c r="E55" s="164">
        <v>15000</v>
      </c>
      <c r="H55" s="25"/>
    </row>
    <row r="56" spans="1:8" ht="12.75">
      <c r="A56" s="411" t="s">
        <v>34</v>
      </c>
      <c r="B56" s="411"/>
      <c r="C56" s="444" t="s">
        <v>7</v>
      </c>
      <c r="D56" s="445"/>
      <c r="E56" s="88">
        <f>SUM(E57:E57)</f>
        <v>0</v>
      </c>
      <c r="H56" s="3"/>
    </row>
    <row r="57" spans="1:8" ht="13.5" thickBot="1">
      <c r="A57" s="152">
        <v>1</v>
      </c>
      <c r="B57" s="175"/>
      <c r="C57" s="150"/>
      <c r="D57" s="151"/>
      <c r="E57" s="144"/>
      <c r="H57" s="3"/>
    </row>
    <row r="58" spans="1:8" s="20" customFormat="1" ht="12.75">
      <c r="A58" s="446" t="s">
        <v>25</v>
      </c>
      <c r="B58" s="447"/>
      <c r="C58" s="412" t="s">
        <v>7</v>
      </c>
      <c r="D58" s="413"/>
      <c r="E58" s="92">
        <f>SUM(E59:E63)</f>
        <v>52400</v>
      </c>
      <c r="H58" s="25"/>
    </row>
    <row r="59" spans="1:8" s="20" customFormat="1" ht="12.75">
      <c r="A59" s="166">
        <v>1</v>
      </c>
      <c r="B59" s="167" t="s">
        <v>68</v>
      </c>
      <c r="C59" s="154" t="s">
        <v>8</v>
      </c>
      <c r="D59" s="168">
        <v>2</v>
      </c>
      <c r="E59" s="169">
        <v>11500</v>
      </c>
      <c r="H59" s="25"/>
    </row>
    <row r="60" spans="1:8" s="20" customFormat="1" ht="12.75">
      <c r="A60" s="170">
        <v>2</v>
      </c>
      <c r="B60" s="167" t="s">
        <v>228</v>
      </c>
      <c r="C60" s="171" t="s">
        <v>8</v>
      </c>
      <c r="D60" s="168">
        <v>1</v>
      </c>
      <c r="E60" s="172">
        <v>4900</v>
      </c>
      <c r="H60" s="25"/>
    </row>
    <row r="61" spans="1:8" s="20" customFormat="1" ht="12.75">
      <c r="A61" s="170">
        <v>3</v>
      </c>
      <c r="B61" s="167" t="s">
        <v>229</v>
      </c>
      <c r="C61" s="171" t="s">
        <v>8</v>
      </c>
      <c r="D61" s="168">
        <v>1</v>
      </c>
      <c r="E61" s="172">
        <v>22000</v>
      </c>
      <c r="H61" s="25"/>
    </row>
    <row r="62" spans="1:8" s="20" customFormat="1" ht="12.75">
      <c r="A62" s="170">
        <v>4</v>
      </c>
      <c r="B62" s="215" t="s">
        <v>230</v>
      </c>
      <c r="C62" s="171" t="s">
        <v>8</v>
      </c>
      <c r="D62" s="168">
        <v>4</v>
      </c>
      <c r="E62" s="172">
        <v>10400</v>
      </c>
      <c r="H62" s="25"/>
    </row>
    <row r="63" spans="1:8" s="20" customFormat="1" ht="13.5" thickBot="1">
      <c r="A63" s="170">
        <v>5</v>
      </c>
      <c r="B63" s="167" t="s">
        <v>231</v>
      </c>
      <c r="C63" s="171" t="s">
        <v>8</v>
      </c>
      <c r="D63" s="173">
        <v>1</v>
      </c>
      <c r="E63" s="174">
        <v>3600</v>
      </c>
      <c r="H63" s="25"/>
    </row>
    <row r="64" spans="1:7" s="27" customFormat="1" ht="13.5" thickBot="1">
      <c r="A64" s="310" t="s">
        <v>24</v>
      </c>
      <c r="B64" s="310"/>
      <c r="C64" s="405" t="s">
        <v>18</v>
      </c>
      <c r="D64" s="405"/>
      <c r="E64" s="89">
        <f>SUM(E65:E72)</f>
        <v>7237949</v>
      </c>
      <c r="G64" s="27" t="s">
        <v>17</v>
      </c>
    </row>
    <row r="65" spans="1:5" s="20" customFormat="1" ht="12.75">
      <c r="A65" s="66">
        <v>1</v>
      </c>
      <c r="B65" s="175" t="s">
        <v>227</v>
      </c>
      <c r="C65" s="150" t="s">
        <v>8</v>
      </c>
      <c r="D65" s="176">
        <v>10</v>
      </c>
      <c r="E65" s="177">
        <v>793100</v>
      </c>
    </row>
    <row r="66" spans="1:5" s="20" customFormat="1" ht="12.75">
      <c r="A66" s="66">
        <v>2</v>
      </c>
      <c r="B66" s="175" t="s">
        <v>345</v>
      </c>
      <c r="C66" s="150" t="s">
        <v>8</v>
      </c>
      <c r="D66" s="176">
        <v>1</v>
      </c>
      <c r="E66" s="177">
        <v>170000</v>
      </c>
    </row>
    <row r="67" spans="1:5" s="20" customFormat="1" ht="38.25">
      <c r="A67" s="66">
        <v>3</v>
      </c>
      <c r="B67" s="175" t="s">
        <v>346</v>
      </c>
      <c r="C67" s="150" t="s">
        <v>8</v>
      </c>
      <c r="D67" s="176">
        <v>1</v>
      </c>
      <c r="E67" s="177">
        <v>4783089</v>
      </c>
    </row>
    <row r="68" spans="1:5" s="20" customFormat="1" ht="12.75">
      <c r="A68" s="66">
        <v>4</v>
      </c>
      <c r="B68" s="148" t="s">
        <v>372</v>
      </c>
      <c r="C68" s="150" t="s">
        <v>8</v>
      </c>
      <c r="D68" s="151">
        <v>1</v>
      </c>
      <c r="E68" s="144">
        <v>6500</v>
      </c>
    </row>
    <row r="69" spans="1:5" s="20" customFormat="1" ht="25.5">
      <c r="A69" s="66">
        <v>5</v>
      </c>
      <c r="B69" s="224" t="s">
        <v>373</v>
      </c>
      <c r="C69" s="150" t="s">
        <v>8</v>
      </c>
      <c r="D69" s="151">
        <v>2</v>
      </c>
      <c r="E69" s="144">
        <v>212000</v>
      </c>
    </row>
    <row r="70" spans="1:5" s="20" customFormat="1" ht="12.75">
      <c r="A70" s="66">
        <v>6</v>
      </c>
      <c r="B70" s="224" t="s">
        <v>398</v>
      </c>
      <c r="C70" s="150" t="s">
        <v>8</v>
      </c>
      <c r="D70" s="225">
        <v>1</v>
      </c>
      <c r="E70" s="226">
        <v>265000</v>
      </c>
    </row>
    <row r="71" spans="1:5" s="20" customFormat="1" ht="12.75">
      <c r="A71" s="252">
        <v>7</v>
      </c>
      <c r="B71" s="229" t="s">
        <v>304</v>
      </c>
      <c r="C71" s="230" t="s">
        <v>8</v>
      </c>
      <c r="D71" s="231">
        <v>1</v>
      </c>
      <c r="E71" s="232">
        <v>32260</v>
      </c>
    </row>
    <row r="72" spans="1:5" s="20" customFormat="1" ht="15.75" customHeight="1">
      <c r="A72" s="66">
        <v>8</v>
      </c>
      <c r="B72" s="175" t="s">
        <v>201</v>
      </c>
      <c r="C72" s="150" t="s">
        <v>8</v>
      </c>
      <c r="D72" s="253">
        <v>4</v>
      </c>
      <c r="E72" s="21">
        <v>976000</v>
      </c>
    </row>
    <row r="73" spans="1:5" s="20" customFormat="1" ht="12.75">
      <c r="A73" s="414" t="s">
        <v>402</v>
      </c>
      <c r="B73" s="415"/>
      <c r="C73" s="416" t="s">
        <v>7</v>
      </c>
      <c r="D73" s="417"/>
      <c r="E73" s="98">
        <f>SUM(E74)</f>
        <v>0</v>
      </c>
    </row>
    <row r="74" spans="1:5" s="20" customFormat="1" ht="12.75">
      <c r="A74" s="280"/>
      <c r="B74" s="281"/>
      <c r="C74" s="282"/>
      <c r="D74" s="282"/>
      <c r="E74" s="164"/>
    </row>
    <row r="75" spans="1:5" ht="12.75">
      <c r="A75" s="448" t="s">
        <v>10</v>
      </c>
      <c r="B75" s="448"/>
      <c r="C75" s="409" t="s">
        <v>18</v>
      </c>
      <c r="D75" s="409"/>
      <c r="E75" s="65">
        <f>SUM(E76:E76)</f>
        <v>0</v>
      </c>
    </row>
    <row r="76" spans="1:5" s="20" customFormat="1" ht="12.75">
      <c r="A76" s="52">
        <v>1</v>
      </c>
      <c r="B76" s="64"/>
      <c r="C76" s="50" t="s">
        <v>8</v>
      </c>
      <c r="D76" s="19"/>
      <c r="E76" s="36">
        <v>0</v>
      </c>
    </row>
    <row r="77" spans="1:5" ht="37.5" customHeight="1" thickBot="1">
      <c r="A77" s="33" t="s">
        <v>11</v>
      </c>
      <c r="B77" s="210" t="s">
        <v>12</v>
      </c>
      <c r="C77" s="451" t="s">
        <v>7</v>
      </c>
      <c r="D77" s="452"/>
      <c r="E77" s="90">
        <f>E78+E95+E123+E128+E190+E192</f>
        <v>11463345</v>
      </c>
    </row>
    <row r="78" spans="1:5" ht="12.75">
      <c r="A78" s="402" t="s">
        <v>27</v>
      </c>
      <c r="B78" s="403"/>
      <c r="C78" s="453" t="s">
        <v>7</v>
      </c>
      <c r="D78" s="454"/>
      <c r="E78" s="29">
        <f>SUM(E79:E94)</f>
        <v>1574320</v>
      </c>
    </row>
    <row r="79" spans="1:5" s="20" customFormat="1" ht="27.75" customHeight="1">
      <c r="A79" s="19">
        <v>1</v>
      </c>
      <c r="B79" s="498" t="s">
        <v>117</v>
      </c>
      <c r="C79" s="499" t="s">
        <v>117</v>
      </c>
      <c r="D79" s="500" t="s">
        <v>117</v>
      </c>
      <c r="E79" s="178">
        <v>1000</v>
      </c>
    </row>
    <row r="80" spans="1:5" s="20" customFormat="1" ht="18" customHeight="1">
      <c r="A80" s="19">
        <v>2</v>
      </c>
      <c r="B80" s="492" t="s">
        <v>118</v>
      </c>
      <c r="C80" s="493" t="s">
        <v>118</v>
      </c>
      <c r="D80" s="494" t="s">
        <v>118</v>
      </c>
      <c r="E80" s="178">
        <v>1000</v>
      </c>
    </row>
    <row r="81" spans="1:5" s="20" customFormat="1" ht="15.75" customHeight="1">
      <c r="A81" s="19">
        <v>3</v>
      </c>
      <c r="B81" s="492" t="s">
        <v>119</v>
      </c>
      <c r="C81" s="493" t="s">
        <v>119</v>
      </c>
      <c r="D81" s="494" t="s">
        <v>119</v>
      </c>
      <c r="E81" s="178">
        <v>1000</v>
      </c>
    </row>
    <row r="82" spans="1:5" s="20" customFormat="1" ht="17.25" customHeight="1">
      <c r="A82" s="19">
        <v>4</v>
      </c>
      <c r="B82" s="492" t="s">
        <v>120</v>
      </c>
      <c r="C82" s="493" t="s">
        <v>120</v>
      </c>
      <c r="D82" s="494" t="s">
        <v>120</v>
      </c>
      <c r="E82" s="178">
        <v>1000</v>
      </c>
    </row>
    <row r="83" spans="1:5" s="20" customFormat="1" ht="14.25" customHeight="1">
      <c r="A83" s="19">
        <v>5</v>
      </c>
      <c r="B83" s="492" t="s">
        <v>121</v>
      </c>
      <c r="C83" s="493" t="s">
        <v>121</v>
      </c>
      <c r="D83" s="494" t="s">
        <v>121</v>
      </c>
      <c r="E83" s="178">
        <v>1000</v>
      </c>
    </row>
    <row r="84" spans="1:5" s="20" customFormat="1" ht="12.75">
      <c r="A84" s="19">
        <v>6</v>
      </c>
      <c r="B84" s="289" t="s">
        <v>393</v>
      </c>
      <c r="C84" s="290"/>
      <c r="D84" s="291"/>
      <c r="E84" s="178">
        <v>166600</v>
      </c>
    </row>
    <row r="85" spans="1:5" s="20" customFormat="1" ht="50.25" customHeight="1">
      <c r="A85" s="19">
        <v>7</v>
      </c>
      <c r="B85" s="283" t="s">
        <v>219</v>
      </c>
      <c r="C85" s="284" t="s">
        <v>109</v>
      </c>
      <c r="D85" s="285" t="s">
        <v>109</v>
      </c>
      <c r="E85" s="178">
        <v>410000</v>
      </c>
    </row>
    <row r="86" spans="1:5" s="20" customFormat="1" ht="30.75" customHeight="1">
      <c r="A86" s="19">
        <v>8</v>
      </c>
      <c r="B86" s="283" t="s">
        <v>197</v>
      </c>
      <c r="C86" s="284"/>
      <c r="D86" s="285"/>
      <c r="E86" s="178">
        <v>165000</v>
      </c>
    </row>
    <row r="87" spans="1:5" s="20" customFormat="1" ht="30.75" customHeight="1">
      <c r="A87" s="19">
        <v>9</v>
      </c>
      <c r="B87" s="283" t="s">
        <v>206</v>
      </c>
      <c r="C87" s="284"/>
      <c r="D87" s="285"/>
      <c r="E87" s="178">
        <v>80000</v>
      </c>
    </row>
    <row r="88" spans="1:5" ht="29.25" customHeight="1">
      <c r="A88" s="19">
        <v>10</v>
      </c>
      <c r="B88" s="283" t="s">
        <v>95</v>
      </c>
      <c r="C88" s="284"/>
      <c r="D88" s="285"/>
      <c r="E88" s="179">
        <v>25000</v>
      </c>
    </row>
    <row r="89" spans="1:5" ht="14.25">
      <c r="A89" s="19">
        <v>11</v>
      </c>
      <c r="B89" s="283" t="s">
        <v>237</v>
      </c>
      <c r="C89" s="284"/>
      <c r="D89" s="285"/>
      <c r="E89" s="179">
        <v>150000</v>
      </c>
    </row>
    <row r="90" spans="1:5" ht="25.5" customHeight="1">
      <c r="A90" s="19">
        <v>12</v>
      </c>
      <c r="B90" s="289" t="s">
        <v>315</v>
      </c>
      <c r="C90" s="290"/>
      <c r="D90" s="291"/>
      <c r="E90" s="179">
        <v>80000</v>
      </c>
    </row>
    <row r="91" spans="1:5" ht="28.5" customHeight="1">
      <c r="A91" s="19">
        <v>13</v>
      </c>
      <c r="B91" s="289" t="s">
        <v>347</v>
      </c>
      <c r="C91" s="290"/>
      <c r="D91" s="291"/>
      <c r="E91" s="179">
        <v>104720</v>
      </c>
    </row>
    <row r="92" spans="1:5" ht="39.75" customHeight="1">
      <c r="A92" s="19">
        <v>14</v>
      </c>
      <c r="B92" s="207" t="s">
        <v>348</v>
      </c>
      <c r="C92" s="208"/>
      <c r="D92" s="209"/>
      <c r="E92" s="179">
        <v>153000</v>
      </c>
    </row>
    <row r="93" spans="1:5" ht="14.25">
      <c r="A93" s="233">
        <v>15</v>
      </c>
      <c r="B93" s="495" t="s">
        <v>429</v>
      </c>
      <c r="C93" s="496"/>
      <c r="D93" s="497"/>
      <c r="E93" s="272">
        <v>230000</v>
      </c>
    </row>
    <row r="94" spans="1:5" ht="15" thickBot="1">
      <c r="A94" s="233">
        <v>16</v>
      </c>
      <c r="B94" s="314" t="s">
        <v>408</v>
      </c>
      <c r="C94" s="315"/>
      <c r="D94" s="316"/>
      <c r="E94" s="246">
        <v>5000</v>
      </c>
    </row>
    <row r="95" spans="1:5" s="7" customFormat="1" ht="12.75" customHeight="1" thickBot="1">
      <c r="A95" s="59" t="s">
        <v>23</v>
      </c>
      <c r="B95" s="58"/>
      <c r="C95" s="59"/>
      <c r="D95" s="60" t="s">
        <v>7</v>
      </c>
      <c r="E95" s="91">
        <f>SUM(E96:E122)</f>
        <v>2863720</v>
      </c>
    </row>
    <row r="96" spans="1:5" s="7" customFormat="1" ht="16.5" customHeight="1">
      <c r="A96" s="19">
        <v>1</v>
      </c>
      <c r="B96" s="283" t="s">
        <v>210</v>
      </c>
      <c r="C96" s="284"/>
      <c r="D96" s="285"/>
      <c r="E96" s="36">
        <v>131000</v>
      </c>
    </row>
    <row r="97" spans="1:6" s="7" customFormat="1" ht="12.75">
      <c r="A97" s="63">
        <v>2</v>
      </c>
      <c r="B97" s="283" t="s">
        <v>93</v>
      </c>
      <c r="C97" s="284"/>
      <c r="D97" s="285"/>
      <c r="E97" s="36">
        <v>1000</v>
      </c>
      <c r="F97" s="20"/>
    </row>
    <row r="98" spans="1:6" s="7" customFormat="1" ht="12.75">
      <c r="A98" s="19">
        <v>3</v>
      </c>
      <c r="B98" s="283" t="s">
        <v>114</v>
      </c>
      <c r="C98" s="284"/>
      <c r="D98" s="285"/>
      <c r="E98" s="36">
        <v>165000</v>
      </c>
      <c r="F98" s="20"/>
    </row>
    <row r="99" spans="1:6" s="7" customFormat="1" ht="29.25" customHeight="1">
      <c r="A99" s="63">
        <v>4</v>
      </c>
      <c r="B99" s="283" t="s">
        <v>136</v>
      </c>
      <c r="C99" s="284"/>
      <c r="D99" s="285"/>
      <c r="E99" s="36">
        <v>85000</v>
      </c>
      <c r="F99" s="20"/>
    </row>
    <row r="100" spans="1:7" s="7" customFormat="1" ht="174.75" customHeight="1">
      <c r="A100" s="19">
        <v>5</v>
      </c>
      <c r="B100" s="289" t="s">
        <v>122</v>
      </c>
      <c r="C100" s="290" t="s">
        <v>122</v>
      </c>
      <c r="D100" s="291" t="s">
        <v>122</v>
      </c>
      <c r="E100" s="36">
        <v>150000</v>
      </c>
      <c r="F100" s="20"/>
      <c r="G100" s="20"/>
    </row>
    <row r="101" spans="1:7" s="7" customFormat="1" ht="12.75">
      <c r="A101" s="63">
        <v>6</v>
      </c>
      <c r="B101" s="283" t="s">
        <v>123</v>
      </c>
      <c r="C101" s="284" t="s">
        <v>123</v>
      </c>
      <c r="D101" s="285" t="s">
        <v>123</v>
      </c>
      <c r="E101" s="36">
        <v>170000</v>
      </c>
      <c r="F101" s="20"/>
      <c r="G101" s="20"/>
    </row>
    <row r="102" spans="1:7" s="7" customFormat="1" ht="12.75">
      <c r="A102" s="19">
        <v>7</v>
      </c>
      <c r="B102" s="283" t="s">
        <v>124</v>
      </c>
      <c r="C102" s="284" t="s">
        <v>124</v>
      </c>
      <c r="D102" s="285" t="s">
        <v>124</v>
      </c>
      <c r="E102" s="36">
        <v>170000</v>
      </c>
      <c r="F102" s="20"/>
      <c r="G102" s="20"/>
    </row>
    <row r="103" spans="1:7" s="7" customFormat="1" ht="12.75">
      <c r="A103" s="63">
        <v>8</v>
      </c>
      <c r="B103" s="283" t="s">
        <v>125</v>
      </c>
      <c r="C103" s="284" t="s">
        <v>125</v>
      </c>
      <c r="D103" s="285" t="s">
        <v>125</v>
      </c>
      <c r="E103" s="36">
        <v>170000</v>
      </c>
      <c r="F103" s="20"/>
      <c r="G103" s="20"/>
    </row>
    <row r="104" spans="1:7" s="7" customFormat="1" ht="12.75">
      <c r="A104" s="19">
        <v>9</v>
      </c>
      <c r="B104" s="283" t="s">
        <v>138</v>
      </c>
      <c r="C104" s="284" t="s">
        <v>126</v>
      </c>
      <c r="D104" s="285" t="s">
        <v>126</v>
      </c>
      <c r="E104" s="36">
        <v>170000</v>
      </c>
      <c r="F104" s="20"/>
      <c r="G104" s="20"/>
    </row>
    <row r="105" spans="1:7" s="7" customFormat="1" ht="12.75">
      <c r="A105" s="63">
        <v>10</v>
      </c>
      <c r="B105" s="283" t="s">
        <v>127</v>
      </c>
      <c r="C105" s="284" t="s">
        <v>127</v>
      </c>
      <c r="D105" s="285" t="s">
        <v>127</v>
      </c>
      <c r="E105" s="36">
        <v>1000</v>
      </c>
      <c r="F105" s="20"/>
      <c r="G105" s="20"/>
    </row>
    <row r="106" spans="1:7" s="7" customFormat="1" ht="26.25" customHeight="1">
      <c r="A106" s="19">
        <v>11</v>
      </c>
      <c r="B106" s="283" t="s">
        <v>128</v>
      </c>
      <c r="C106" s="284" t="s">
        <v>128</v>
      </c>
      <c r="D106" s="285" t="s">
        <v>128</v>
      </c>
      <c r="E106" s="36">
        <v>65200</v>
      </c>
      <c r="F106" s="20"/>
      <c r="G106" s="20"/>
    </row>
    <row r="107" spans="1:7" s="7" customFormat="1" ht="12.75">
      <c r="A107" s="63">
        <v>12</v>
      </c>
      <c r="B107" s="283" t="s">
        <v>129</v>
      </c>
      <c r="C107" s="284" t="s">
        <v>129</v>
      </c>
      <c r="D107" s="285" t="s">
        <v>129</v>
      </c>
      <c r="E107" s="36">
        <v>111000</v>
      </c>
      <c r="F107" s="20"/>
      <c r="G107" s="20"/>
    </row>
    <row r="108" spans="1:7" s="7" customFormat="1" ht="12.75">
      <c r="A108" s="19">
        <v>13</v>
      </c>
      <c r="B108" s="289" t="s">
        <v>186</v>
      </c>
      <c r="C108" s="290"/>
      <c r="D108" s="291"/>
      <c r="E108" s="178">
        <v>170000</v>
      </c>
      <c r="F108" s="20"/>
      <c r="G108" s="20"/>
    </row>
    <row r="109" spans="1:7" s="7" customFormat="1" ht="12.75">
      <c r="A109" s="63">
        <v>14</v>
      </c>
      <c r="B109" s="212" t="s">
        <v>335</v>
      </c>
      <c r="C109" s="213"/>
      <c r="D109" s="214"/>
      <c r="E109" s="178">
        <v>170000</v>
      </c>
      <c r="F109" s="20"/>
      <c r="G109" s="20"/>
    </row>
    <row r="110" spans="1:7" s="7" customFormat="1" ht="12.75">
      <c r="A110" s="63">
        <v>15</v>
      </c>
      <c r="B110" s="289" t="s">
        <v>199</v>
      </c>
      <c r="C110" s="290"/>
      <c r="D110" s="291"/>
      <c r="E110" s="178">
        <v>9520</v>
      </c>
      <c r="F110" s="20"/>
      <c r="G110" s="20"/>
    </row>
    <row r="111" spans="1:7" s="7" customFormat="1" ht="12.75">
      <c r="A111" s="19">
        <v>16</v>
      </c>
      <c r="B111" s="289" t="s">
        <v>216</v>
      </c>
      <c r="C111" s="290"/>
      <c r="D111" s="291"/>
      <c r="E111" s="178">
        <v>170000</v>
      </c>
      <c r="F111" s="20"/>
      <c r="G111" s="20"/>
    </row>
    <row r="112" spans="1:7" s="7" customFormat="1" ht="12.75">
      <c r="A112" s="63">
        <v>17</v>
      </c>
      <c r="B112" s="212" t="s">
        <v>217</v>
      </c>
      <c r="C112" s="213"/>
      <c r="D112" s="214"/>
      <c r="E112" s="178">
        <v>170000</v>
      </c>
      <c r="F112" s="20"/>
      <c r="G112" s="20"/>
    </row>
    <row r="113" spans="1:7" s="7" customFormat="1" ht="12.75">
      <c r="A113" s="63">
        <v>18</v>
      </c>
      <c r="B113" s="212" t="s">
        <v>336</v>
      </c>
      <c r="C113" s="213"/>
      <c r="D113" s="214"/>
      <c r="E113" s="178">
        <v>170000</v>
      </c>
      <c r="F113" s="20"/>
      <c r="G113" s="20"/>
    </row>
    <row r="114" spans="1:7" s="7" customFormat="1" ht="15.75" customHeight="1">
      <c r="A114" s="63">
        <v>19</v>
      </c>
      <c r="B114" s="289" t="s">
        <v>204</v>
      </c>
      <c r="C114" s="290"/>
      <c r="D114" s="291"/>
      <c r="E114" s="178">
        <v>220000</v>
      </c>
      <c r="F114" s="20"/>
      <c r="G114" s="20"/>
    </row>
    <row r="115" spans="1:7" s="7" customFormat="1" ht="50.25" customHeight="1">
      <c r="A115" s="63">
        <v>20</v>
      </c>
      <c r="B115" s="283" t="s">
        <v>111</v>
      </c>
      <c r="C115" s="284"/>
      <c r="D115" s="285"/>
      <c r="E115" s="36">
        <v>41000</v>
      </c>
      <c r="F115" s="20"/>
      <c r="G115" s="20"/>
    </row>
    <row r="116" spans="1:6" s="7" customFormat="1" ht="83.25" customHeight="1">
      <c r="A116" s="19">
        <v>21</v>
      </c>
      <c r="B116" s="283" t="s">
        <v>112</v>
      </c>
      <c r="C116" s="284"/>
      <c r="D116" s="285"/>
      <c r="E116" s="36">
        <v>165000</v>
      </c>
      <c r="F116" s="20"/>
    </row>
    <row r="117" spans="1:6" s="7" customFormat="1" ht="62.25" customHeight="1">
      <c r="A117" s="63">
        <v>22</v>
      </c>
      <c r="B117" s="283" t="s">
        <v>113</v>
      </c>
      <c r="C117" s="284"/>
      <c r="D117" s="285"/>
      <c r="E117" s="36">
        <v>74000</v>
      </c>
      <c r="F117" s="20"/>
    </row>
    <row r="118" spans="1:6" s="7" customFormat="1" ht="43.5" customHeight="1">
      <c r="A118" s="63">
        <v>23</v>
      </c>
      <c r="B118" s="283" t="s">
        <v>200</v>
      </c>
      <c r="C118" s="284"/>
      <c r="D118" s="285"/>
      <c r="E118" s="180">
        <v>1000</v>
      </c>
      <c r="F118" s="20"/>
    </row>
    <row r="119" spans="1:6" s="7" customFormat="1" ht="12.75">
      <c r="A119" s="63">
        <v>24</v>
      </c>
      <c r="B119" s="204" t="s">
        <v>250</v>
      </c>
      <c r="C119" s="205"/>
      <c r="D119" s="206"/>
      <c r="E119" s="180">
        <v>20000</v>
      </c>
      <c r="F119" s="20"/>
    </row>
    <row r="120" spans="1:6" s="7" customFormat="1" ht="13.5" thickBot="1">
      <c r="A120" s="63">
        <v>25</v>
      </c>
      <c r="B120" s="478" t="s">
        <v>84</v>
      </c>
      <c r="C120" s="479"/>
      <c r="D120" s="480"/>
      <c r="E120" s="181">
        <v>92000</v>
      </c>
      <c r="F120" s="20"/>
    </row>
    <row r="121" spans="1:6" s="7" customFormat="1" ht="26.25" customHeight="1" thickBot="1">
      <c r="A121" s="250">
        <v>26</v>
      </c>
      <c r="B121" s="486" t="s">
        <v>410</v>
      </c>
      <c r="C121" s="487"/>
      <c r="D121" s="488"/>
      <c r="E121" s="251">
        <v>1000</v>
      </c>
      <c r="F121" s="20"/>
    </row>
    <row r="122" spans="1:6" ht="13.5" thickBot="1">
      <c r="A122" s="250">
        <v>26</v>
      </c>
      <c r="B122" s="489" t="s">
        <v>409</v>
      </c>
      <c r="C122" s="490"/>
      <c r="D122" s="491"/>
      <c r="E122" s="251">
        <v>1000</v>
      </c>
      <c r="F122" s="20"/>
    </row>
    <row r="123" spans="1:5" ht="13.5" thickBot="1">
      <c r="A123" s="446" t="s">
        <v>25</v>
      </c>
      <c r="B123" s="447"/>
      <c r="C123" s="412" t="s">
        <v>7</v>
      </c>
      <c r="D123" s="413"/>
      <c r="E123" s="92">
        <f>SUM(E124:E127)</f>
        <v>392800</v>
      </c>
    </row>
    <row r="124" spans="1:5" s="20" customFormat="1" ht="13.5" thickBot="1">
      <c r="A124" s="182">
        <v>1</v>
      </c>
      <c r="B124" s="503" t="s">
        <v>115</v>
      </c>
      <c r="C124" s="504"/>
      <c r="D124" s="505"/>
      <c r="E124" s="183">
        <v>160000</v>
      </c>
    </row>
    <row r="125" spans="1:5" s="20" customFormat="1" ht="29.25" customHeight="1" thickBot="1">
      <c r="A125" s="269">
        <v>2</v>
      </c>
      <c r="B125" s="314" t="s">
        <v>428</v>
      </c>
      <c r="C125" s="315"/>
      <c r="D125" s="316"/>
      <c r="E125" s="270">
        <v>65800</v>
      </c>
    </row>
    <row r="126" spans="1:5" s="20" customFormat="1" ht="29.25" customHeight="1" thickBot="1">
      <c r="A126" s="269">
        <v>3</v>
      </c>
      <c r="B126" s="314" t="s">
        <v>434</v>
      </c>
      <c r="C126" s="315"/>
      <c r="D126" s="316"/>
      <c r="E126" s="277">
        <v>150000</v>
      </c>
    </row>
    <row r="127" spans="1:5" s="20" customFormat="1" ht="28.5" customHeight="1" thickBot="1">
      <c r="A127" s="182">
        <v>4</v>
      </c>
      <c r="B127" s="483" t="s">
        <v>360</v>
      </c>
      <c r="C127" s="484"/>
      <c r="D127" s="485"/>
      <c r="E127" s="219">
        <v>17000</v>
      </c>
    </row>
    <row r="128" spans="1:5" ht="13.5" thickBot="1">
      <c r="A128" s="481" t="s">
        <v>26</v>
      </c>
      <c r="B128" s="482"/>
      <c r="C128" s="501" t="s">
        <v>7</v>
      </c>
      <c r="D128" s="502"/>
      <c r="E128" s="211">
        <f>SUM(E129:E189)</f>
        <v>3685875</v>
      </c>
    </row>
    <row r="129" spans="1:5" s="20" customFormat="1" ht="12.75">
      <c r="A129" s="184">
        <v>1</v>
      </c>
      <c r="B129" s="307" t="s">
        <v>110</v>
      </c>
      <c r="C129" s="308" t="s">
        <v>110</v>
      </c>
      <c r="D129" s="309" t="s">
        <v>110</v>
      </c>
      <c r="E129" s="21">
        <v>160000</v>
      </c>
    </row>
    <row r="130" spans="1:12" s="20" customFormat="1" ht="12.75">
      <c r="A130" s="184">
        <v>2</v>
      </c>
      <c r="B130" s="283" t="s">
        <v>108</v>
      </c>
      <c r="C130" s="284"/>
      <c r="D130" s="285"/>
      <c r="E130" s="36">
        <v>65000</v>
      </c>
      <c r="L130" s="42"/>
    </row>
    <row r="131" spans="1:12" s="20" customFormat="1" ht="12.75">
      <c r="A131" s="184">
        <v>3</v>
      </c>
      <c r="B131" s="283" t="s">
        <v>116</v>
      </c>
      <c r="C131" s="284"/>
      <c r="D131" s="285"/>
      <c r="E131" s="36">
        <v>85000</v>
      </c>
      <c r="L131" s="42"/>
    </row>
    <row r="132" spans="1:12" s="20" customFormat="1" ht="12.75">
      <c r="A132" s="184">
        <v>4</v>
      </c>
      <c r="B132" s="289" t="s">
        <v>368</v>
      </c>
      <c r="C132" s="290"/>
      <c r="D132" s="291"/>
      <c r="E132" s="36">
        <v>155000</v>
      </c>
      <c r="L132" s="42"/>
    </row>
    <row r="133" spans="1:12" s="20" customFormat="1" ht="12.75">
      <c r="A133" s="184">
        <v>5</v>
      </c>
      <c r="B133" s="329" t="s">
        <v>203</v>
      </c>
      <c r="C133" s="329"/>
      <c r="D133" s="329"/>
      <c r="E133" s="36">
        <v>73000</v>
      </c>
      <c r="L133" s="42"/>
    </row>
    <row r="134" spans="1:12" s="20" customFormat="1" ht="12.75">
      <c r="A134" s="184">
        <v>6</v>
      </c>
      <c r="B134" s="283" t="s">
        <v>148</v>
      </c>
      <c r="C134" s="284"/>
      <c r="D134" s="285"/>
      <c r="E134" s="36">
        <v>75000</v>
      </c>
      <c r="L134" s="42"/>
    </row>
    <row r="135" spans="1:12" s="20" customFormat="1" ht="55.5" customHeight="1">
      <c r="A135" s="184">
        <v>7</v>
      </c>
      <c r="B135" s="283" t="s">
        <v>156</v>
      </c>
      <c r="C135" s="284" t="s">
        <v>156</v>
      </c>
      <c r="D135" s="285" t="s">
        <v>156</v>
      </c>
      <c r="E135" s="36">
        <v>160000</v>
      </c>
      <c r="L135" s="42"/>
    </row>
    <row r="136" spans="1:12" s="20" customFormat="1" ht="51" customHeight="1">
      <c r="A136" s="184">
        <v>8</v>
      </c>
      <c r="B136" s="289" t="s">
        <v>191</v>
      </c>
      <c r="C136" s="290"/>
      <c r="D136" s="291"/>
      <c r="E136" s="36">
        <v>161000</v>
      </c>
      <c r="L136" s="42"/>
    </row>
    <row r="137" spans="1:12" s="20" customFormat="1" ht="12.75">
      <c r="A137" s="184">
        <v>9</v>
      </c>
      <c r="B137" s="498" t="s">
        <v>205</v>
      </c>
      <c r="C137" s="499"/>
      <c r="D137" s="500"/>
      <c r="E137" s="36">
        <v>2000</v>
      </c>
      <c r="L137" s="42"/>
    </row>
    <row r="138" spans="1:12" s="20" customFormat="1" ht="15.75" customHeight="1">
      <c r="A138" s="184">
        <v>10</v>
      </c>
      <c r="B138" s="333" t="s">
        <v>375</v>
      </c>
      <c r="C138" s="333"/>
      <c r="D138" s="334"/>
      <c r="E138" s="36">
        <v>7500</v>
      </c>
      <c r="L138" s="42"/>
    </row>
    <row r="139" spans="1:12" s="20" customFormat="1" ht="12.75" customHeight="1">
      <c r="A139" s="184">
        <v>11</v>
      </c>
      <c r="B139" s="332" t="s">
        <v>376</v>
      </c>
      <c r="C139" s="333"/>
      <c r="D139" s="334"/>
      <c r="E139" s="36">
        <v>45000</v>
      </c>
      <c r="L139" s="42"/>
    </row>
    <row r="140" spans="1:12" s="20" customFormat="1" ht="12.75" customHeight="1">
      <c r="A140" s="184">
        <v>12</v>
      </c>
      <c r="B140" s="332" t="s">
        <v>377</v>
      </c>
      <c r="C140" s="333"/>
      <c r="D140" s="334"/>
      <c r="E140" s="36">
        <v>44000</v>
      </c>
      <c r="L140" s="42"/>
    </row>
    <row r="141" spans="1:12" s="20" customFormat="1" ht="18.75" customHeight="1">
      <c r="A141" s="184">
        <v>13</v>
      </c>
      <c r="B141" s="332" t="s">
        <v>378</v>
      </c>
      <c r="C141" s="333"/>
      <c r="D141" s="334"/>
      <c r="E141" s="36">
        <v>15000</v>
      </c>
      <c r="L141" s="42"/>
    </row>
    <row r="142" spans="1:12" s="20" customFormat="1" ht="12.75" customHeight="1">
      <c r="A142" s="184">
        <v>14</v>
      </c>
      <c r="B142" s="332" t="s">
        <v>379</v>
      </c>
      <c r="C142" s="333"/>
      <c r="D142" s="334"/>
      <c r="E142" s="36">
        <v>93000</v>
      </c>
      <c r="L142" s="42"/>
    </row>
    <row r="143" spans="1:12" s="20" customFormat="1" ht="15" customHeight="1">
      <c r="A143" s="184">
        <v>15</v>
      </c>
      <c r="B143" s="332" t="s">
        <v>380</v>
      </c>
      <c r="C143" s="333"/>
      <c r="D143" s="334"/>
      <c r="E143" s="36">
        <v>21000</v>
      </c>
      <c r="L143" s="42"/>
    </row>
    <row r="144" spans="1:12" s="20" customFormat="1" ht="14.25" customHeight="1">
      <c r="A144" s="184">
        <v>16</v>
      </c>
      <c r="B144" s="332" t="s">
        <v>381</v>
      </c>
      <c r="C144" s="333"/>
      <c r="D144" s="334"/>
      <c r="E144" s="36">
        <v>41000</v>
      </c>
      <c r="L144" s="42"/>
    </row>
    <row r="145" spans="1:12" s="20" customFormat="1" ht="16.5" customHeight="1">
      <c r="A145" s="184">
        <v>17</v>
      </c>
      <c r="B145" s="332" t="s">
        <v>382</v>
      </c>
      <c r="C145" s="333"/>
      <c r="D145" s="334"/>
      <c r="E145" s="36">
        <v>7500</v>
      </c>
      <c r="L145" s="42"/>
    </row>
    <row r="146" spans="1:12" s="20" customFormat="1" ht="12.75" customHeight="1">
      <c r="A146" s="184">
        <v>18</v>
      </c>
      <c r="B146" s="332" t="s">
        <v>383</v>
      </c>
      <c r="C146" s="333"/>
      <c r="D146" s="334"/>
      <c r="E146" s="36">
        <v>12000</v>
      </c>
      <c r="L146" s="42"/>
    </row>
    <row r="147" spans="1:12" s="20" customFormat="1" ht="12.75" customHeight="1">
      <c r="A147" s="184">
        <v>19</v>
      </c>
      <c r="B147" s="332" t="s">
        <v>384</v>
      </c>
      <c r="C147" s="333"/>
      <c r="D147" s="334"/>
      <c r="E147" s="36">
        <v>85000</v>
      </c>
      <c r="L147" s="42"/>
    </row>
    <row r="148" spans="1:12" s="20" customFormat="1" ht="12.75" customHeight="1">
      <c r="A148" s="184">
        <v>20</v>
      </c>
      <c r="B148" s="332" t="s">
        <v>385</v>
      </c>
      <c r="C148" s="333"/>
      <c r="D148" s="334"/>
      <c r="E148" s="36">
        <v>26000</v>
      </c>
      <c r="L148" s="42"/>
    </row>
    <row r="149" spans="1:12" s="20" customFormat="1" ht="12.75" customHeight="1">
      <c r="A149" s="184">
        <v>21</v>
      </c>
      <c r="B149" s="332" t="s">
        <v>386</v>
      </c>
      <c r="C149" s="333"/>
      <c r="D149" s="334"/>
      <c r="E149" s="36">
        <v>8000</v>
      </c>
      <c r="L149" s="42"/>
    </row>
    <row r="150" spans="1:12" s="20" customFormat="1" ht="12.75" customHeight="1">
      <c r="A150" s="184">
        <v>22</v>
      </c>
      <c r="B150" s="332" t="s">
        <v>387</v>
      </c>
      <c r="C150" s="333"/>
      <c r="D150" s="334"/>
      <c r="E150" s="36">
        <v>32000</v>
      </c>
      <c r="L150" s="42"/>
    </row>
    <row r="151" spans="1:12" s="20" customFormat="1" ht="12.75" customHeight="1">
      <c r="A151" s="184">
        <v>23</v>
      </c>
      <c r="B151" s="332" t="s">
        <v>388</v>
      </c>
      <c r="C151" s="333"/>
      <c r="D151" s="334"/>
      <c r="E151" s="36">
        <v>8000</v>
      </c>
      <c r="L151" s="42"/>
    </row>
    <row r="152" spans="1:12" s="20" customFormat="1" ht="12.75" customHeight="1">
      <c r="A152" s="184">
        <v>24</v>
      </c>
      <c r="B152" s="332" t="s">
        <v>389</v>
      </c>
      <c r="C152" s="333"/>
      <c r="D152" s="334"/>
      <c r="E152" s="36">
        <v>10000</v>
      </c>
      <c r="L152" s="42"/>
    </row>
    <row r="153" spans="1:12" s="20" customFormat="1" ht="12.75">
      <c r="A153" s="184">
        <v>25</v>
      </c>
      <c r="B153" s="283" t="s">
        <v>175</v>
      </c>
      <c r="C153" s="284" t="s">
        <v>175</v>
      </c>
      <c r="D153" s="285" t="s">
        <v>175</v>
      </c>
      <c r="E153" s="36">
        <v>251000</v>
      </c>
      <c r="L153" s="42"/>
    </row>
    <row r="154" spans="1:12" s="20" customFormat="1" ht="12.75">
      <c r="A154" s="184">
        <v>26</v>
      </c>
      <c r="B154" s="283" t="s">
        <v>176</v>
      </c>
      <c r="C154" s="284" t="s">
        <v>176</v>
      </c>
      <c r="D154" s="285" t="s">
        <v>176</v>
      </c>
      <c r="E154" s="36">
        <v>75000</v>
      </c>
      <c r="L154" s="42"/>
    </row>
    <row r="155" spans="1:12" s="20" customFormat="1" ht="12.75">
      <c r="A155" s="184">
        <v>27</v>
      </c>
      <c r="B155" s="283" t="s">
        <v>181</v>
      </c>
      <c r="C155" s="284"/>
      <c r="D155" s="285"/>
      <c r="E155" s="36">
        <v>29000</v>
      </c>
      <c r="L155" s="42"/>
    </row>
    <row r="156" spans="1:12" s="20" customFormat="1" ht="12.75">
      <c r="A156" s="184">
        <v>28</v>
      </c>
      <c r="B156" s="283" t="s">
        <v>182</v>
      </c>
      <c r="C156" s="284"/>
      <c r="D156" s="285"/>
      <c r="E156" s="36">
        <v>29000</v>
      </c>
      <c r="L156" s="42"/>
    </row>
    <row r="157" spans="1:12" s="20" customFormat="1" ht="12.75">
      <c r="A157" s="184">
        <v>29</v>
      </c>
      <c r="B157" s="283" t="s">
        <v>192</v>
      </c>
      <c r="C157" s="284"/>
      <c r="D157" s="285"/>
      <c r="E157" s="36">
        <v>29000</v>
      </c>
      <c r="L157" s="42"/>
    </row>
    <row r="158" spans="1:12" s="20" customFormat="1" ht="12.75">
      <c r="A158" s="184">
        <v>30</v>
      </c>
      <c r="B158" s="283" t="s">
        <v>195</v>
      </c>
      <c r="C158" s="284"/>
      <c r="D158" s="285"/>
      <c r="E158" s="36">
        <v>29000</v>
      </c>
      <c r="L158" s="42"/>
    </row>
    <row r="159" spans="1:12" s="20" customFormat="1" ht="12.75">
      <c r="A159" s="184">
        <v>31</v>
      </c>
      <c r="B159" s="331" t="s">
        <v>198</v>
      </c>
      <c r="C159" s="331"/>
      <c r="D159" s="331"/>
      <c r="E159" s="36">
        <v>129000</v>
      </c>
      <c r="L159" s="42"/>
    </row>
    <row r="160" spans="1:12" s="20" customFormat="1" ht="16.5" customHeight="1">
      <c r="A160" s="184">
        <v>32</v>
      </c>
      <c r="B160" s="331" t="s">
        <v>212</v>
      </c>
      <c r="C160" s="331"/>
      <c r="D160" s="331"/>
      <c r="E160" s="36">
        <v>41000</v>
      </c>
      <c r="L160" s="42"/>
    </row>
    <row r="161" spans="1:12" s="20" customFormat="1" ht="12.75" customHeight="1">
      <c r="A161" s="184">
        <v>33</v>
      </c>
      <c r="B161" s="331" t="s">
        <v>309</v>
      </c>
      <c r="C161" s="331"/>
      <c r="D161" s="331"/>
      <c r="E161" s="36">
        <v>51000</v>
      </c>
      <c r="L161" s="42"/>
    </row>
    <row r="162" spans="1:12" s="20" customFormat="1" ht="12.75" customHeight="1">
      <c r="A162" s="184">
        <v>34</v>
      </c>
      <c r="B162" s="283" t="s">
        <v>397</v>
      </c>
      <c r="C162" s="284"/>
      <c r="D162" s="285"/>
      <c r="E162" s="36">
        <v>150000</v>
      </c>
      <c r="L162" s="42"/>
    </row>
    <row r="163" spans="1:12" s="20" customFormat="1" ht="12.75">
      <c r="A163" s="184">
        <v>35</v>
      </c>
      <c r="B163" s="331" t="s">
        <v>302</v>
      </c>
      <c r="C163" s="331"/>
      <c r="D163" s="331"/>
      <c r="E163" s="36">
        <v>21000</v>
      </c>
      <c r="L163" s="42"/>
    </row>
    <row r="164" spans="1:12" s="20" customFormat="1" ht="12.75">
      <c r="A164" s="222">
        <v>36</v>
      </c>
      <c r="B164" s="330" t="s">
        <v>213</v>
      </c>
      <c r="C164" s="330"/>
      <c r="D164" s="330"/>
      <c r="E164" s="223">
        <v>38675</v>
      </c>
      <c r="L164" s="42"/>
    </row>
    <row r="165" spans="1:12" s="20" customFormat="1" ht="12.75" customHeight="1">
      <c r="A165" s="184">
        <v>37</v>
      </c>
      <c r="B165" s="331" t="s">
        <v>163</v>
      </c>
      <c r="C165" s="331" t="s">
        <v>163</v>
      </c>
      <c r="D165" s="331" t="s">
        <v>163</v>
      </c>
      <c r="E165" s="36">
        <v>7400</v>
      </c>
      <c r="L165" s="42"/>
    </row>
    <row r="166" spans="1:12" s="20" customFormat="1" ht="24" customHeight="1">
      <c r="A166" s="184">
        <v>38</v>
      </c>
      <c r="B166" s="331" t="s">
        <v>193</v>
      </c>
      <c r="C166" s="331" t="s">
        <v>164</v>
      </c>
      <c r="D166" s="331" t="s">
        <v>164</v>
      </c>
      <c r="E166" s="36">
        <v>82000</v>
      </c>
      <c r="L166" s="42"/>
    </row>
    <row r="167" spans="1:12" s="20" customFormat="1" ht="30.75" customHeight="1">
      <c r="A167" s="184">
        <v>39</v>
      </c>
      <c r="B167" s="331" t="s">
        <v>165</v>
      </c>
      <c r="C167" s="331" t="s">
        <v>165</v>
      </c>
      <c r="D167" s="331" t="s">
        <v>165</v>
      </c>
      <c r="E167" s="36">
        <v>21000</v>
      </c>
      <c r="L167" s="42"/>
    </row>
    <row r="168" spans="1:12" s="20" customFormat="1" ht="12.75" customHeight="1">
      <c r="A168" s="222">
        <v>40</v>
      </c>
      <c r="B168" s="330" t="s">
        <v>188</v>
      </c>
      <c r="C168" s="330" t="s">
        <v>166</v>
      </c>
      <c r="D168" s="330" t="s">
        <v>166</v>
      </c>
      <c r="E168" s="223">
        <v>1000</v>
      </c>
      <c r="L168" s="42"/>
    </row>
    <row r="169" spans="1:12" s="20" customFormat="1" ht="12.75" customHeight="1">
      <c r="A169" s="184">
        <v>41</v>
      </c>
      <c r="B169" s="331" t="s">
        <v>301</v>
      </c>
      <c r="C169" s="331"/>
      <c r="D169" s="331"/>
      <c r="E169" s="36">
        <v>1000</v>
      </c>
      <c r="L169" s="42"/>
    </row>
    <row r="170" spans="1:12" s="20" customFormat="1" ht="12.75">
      <c r="A170" s="184">
        <v>42</v>
      </c>
      <c r="B170" s="331" t="s">
        <v>326</v>
      </c>
      <c r="C170" s="331"/>
      <c r="D170" s="331"/>
      <c r="E170" s="36">
        <v>1000</v>
      </c>
      <c r="L170" s="42"/>
    </row>
    <row r="171" spans="1:12" s="20" customFormat="1" ht="12.75">
      <c r="A171" s="184">
        <v>43</v>
      </c>
      <c r="B171" s="331" t="s">
        <v>327</v>
      </c>
      <c r="C171" s="331"/>
      <c r="D171" s="331"/>
      <c r="E171" s="36">
        <v>1000</v>
      </c>
      <c r="L171" s="42"/>
    </row>
    <row r="172" spans="1:12" s="20" customFormat="1" ht="27" customHeight="1">
      <c r="A172" s="184">
        <v>44</v>
      </c>
      <c r="B172" s="331" t="s">
        <v>155</v>
      </c>
      <c r="C172" s="331"/>
      <c r="D172" s="331"/>
      <c r="E172" s="36">
        <v>130000</v>
      </c>
      <c r="L172" s="42"/>
    </row>
    <row r="173" spans="1:12" s="20" customFormat="1" ht="24" customHeight="1">
      <c r="A173" s="184">
        <v>45</v>
      </c>
      <c r="B173" s="289" t="s">
        <v>314</v>
      </c>
      <c r="C173" s="290"/>
      <c r="D173" s="291"/>
      <c r="E173" s="186">
        <v>120000</v>
      </c>
      <c r="L173" s="42"/>
    </row>
    <row r="174" spans="1:12" s="20" customFormat="1" ht="24" customHeight="1">
      <c r="A174" s="184">
        <v>46</v>
      </c>
      <c r="B174" s="289" t="s">
        <v>358</v>
      </c>
      <c r="C174" s="290"/>
      <c r="D174" s="291"/>
      <c r="E174" s="186">
        <v>145200</v>
      </c>
      <c r="L174" s="42"/>
    </row>
    <row r="175" spans="1:12" s="20" customFormat="1" ht="12.75">
      <c r="A175" s="184">
        <v>47</v>
      </c>
      <c r="B175" s="289" t="s">
        <v>362</v>
      </c>
      <c r="C175" s="290"/>
      <c r="D175" s="291"/>
      <c r="E175" s="186">
        <v>21000</v>
      </c>
      <c r="L175" s="42"/>
    </row>
    <row r="176" spans="1:12" s="20" customFormat="1" ht="12.75">
      <c r="A176" s="184">
        <v>48</v>
      </c>
      <c r="B176" s="289" t="s">
        <v>363</v>
      </c>
      <c r="C176" s="290"/>
      <c r="D176" s="291"/>
      <c r="E176" s="186">
        <v>24000</v>
      </c>
      <c r="L176" s="42"/>
    </row>
    <row r="177" spans="1:12" s="20" customFormat="1" ht="12.75">
      <c r="A177" s="184">
        <v>49</v>
      </c>
      <c r="B177" s="289" t="s">
        <v>364</v>
      </c>
      <c r="C177" s="290"/>
      <c r="D177" s="291"/>
      <c r="E177" s="186">
        <v>11000</v>
      </c>
      <c r="L177" s="42"/>
    </row>
    <row r="178" spans="1:12" s="20" customFormat="1" ht="12.75">
      <c r="A178" s="184">
        <v>50</v>
      </c>
      <c r="B178" s="289" t="s">
        <v>365</v>
      </c>
      <c r="C178" s="290"/>
      <c r="D178" s="291"/>
      <c r="E178" s="186">
        <v>18000</v>
      </c>
      <c r="L178" s="42"/>
    </row>
    <row r="179" spans="1:12" s="20" customFormat="1" ht="24.75" customHeight="1">
      <c r="A179" s="184">
        <v>51</v>
      </c>
      <c r="B179" s="331" t="s">
        <v>214</v>
      </c>
      <c r="C179" s="331"/>
      <c r="D179" s="331"/>
      <c r="E179" s="186">
        <v>41000</v>
      </c>
      <c r="L179" s="42"/>
    </row>
    <row r="180" spans="1:12" s="20" customFormat="1" ht="24.75" customHeight="1">
      <c r="A180" s="184">
        <v>52</v>
      </c>
      <c r="B180" s="289" t="s">
        <v>321</v>
      </c>
      <c r="C180" s="290"/>
      <c r="D180" s="291"/>
      <c r="E180" s="186">
        <v>30000</v>
      </c>
      <c r="L180" s="42"/>
    </row>
    <row r="181" spans="1:12" s="20" customFormat="1" ht="24.75" customHeight="1">
      <c r="A181" s="184">
        <v>53</v>
      </c>
      <c r="B181" s="289" t="s">
        <v>353</v>
      </c>
      <c r="C181" s="290" t="s">
        <v>349</v>
      </c>
      <c r="D181" s="291" t="s">
        <v>349</v>
      </c>
      <c r="E181" s="185">
        <v>100000</v>
      </c>
      <c r="L181" s="42"/>
    </row>
    <row r="182" spans="1:12" s="20" customFormat="1" ht="12.75">
      <c r="A182" s="184">
        <v>54</v>
      </c>
      <c r="B182" s="289" t="s">
        <v>350</v>
      </c>
      <c r="C182" s="290" t="s">
        <v>350</v>
      </c>
      <c r="D182" s="291" t="s">
        <v>350</v>
      </c>
      <c r="E182" s="185">
        <v>41000</v>
      </c>
      <c r="L182" s="42"/>
    </row>
    <row r="183" spans="1:12" s="20" customFormat="1" ht="12.75">
      <c r="A183" s="184">
        <v>55</v>
      </c>
      <c r="B183" s="289" t="s">
        <v>351</v>
      </c>
      <c r="C183" s="290" t="s">
        <v>351</v>
      </c>
      <c r="D183" s="291" t="s">
        <v>351</v>
      </c>
      <c r="E183" s="185">
        <v>30000</v>
      </c>
      <c r="L183" s="42"/>
    </row>
    <row r="184" spans="1:12" s="20" customFormat="1" ht="12.75">
      <c r="A184" s="184">
        <v>56</v>
      </c>
      <c r="B184" s="289" t="s">
        <v>352</v>
      </c>
      <c r="C184" s="290" t="s">
        <v>352</v>
      </c>
      <c r="D184" s="291" t="s">
        <v>352</v>
      </c>
      <c r="E184" s="185">
        <v>80000</v>
      </c>
      <c r="L184" s="42"/>
    </row>
    <row r="185" spans="1:12" s="20" customFormat="1" ht="12.75">
      <c r="A185" s="184">
        <v>57</v>
      </c>
      <c r="B185" s="289" t="s">
        <v>390</v>
      </c>
      <c r="C185" s="290"/>
      <c r="D185" s="291"/>
      <c r="E185" s="227">
        <v>143000</v>
      </c>
      <c r="L185" s="42"/>
    </row>
    <row r="186" spans="1:12" s="20" customFormat="1" ht="12.75">
      <c r="A186" s="184">
        <v>58</v>
      </c>
      <c r="B186" s="289" t="s">
        <v>395</v>
      </c>
      <c r="C186" s="290"/>
      <c r="D186" s="291"/>
      <c r="E186" s="227">
        <v>321300</v>
      </c>
      <c r="L186" s="42"/>
    </row>
    <row r="187" spans="1:12" s="20" customFormat="1" ht="12.75">
      <c r="A187" s="274">
        <v>60</v>
      </c>
      <c r="B187" s="286" t="s">
        <v>405</v>
      </c>
      <c r="C187" s="287"/>
      <c r="D187" s="288"/>
      <c r="E187" s="275">
        <v>30000</v>
      </c>
      <c r="L187" s="42"/>
    </row>
    <row r="188" spans="1:12" s="20" customFormat="1" ht="12.75">
      <c r="A188" s="274">
        <v>61</v>
      </c>
      <c r="B188" s="506" t="s">
        <v>406</v>
      </c>
      <c r="C188" s="507"/>
      <c r="D188" s="508"/>
      <c r="E188" s="275">
        <v>9800</v>
      </c>
      <c r="L188" s="42"/>
    </row>
    <row r="189" spans="1:12" s="20" customFormat="1" ht="12.75">
      <c r="A189" s="274">
        <v>62</v>
      </c>
      <c r="B189" s="506" t="s">
        <v>407</v>
      </c>
      <c r="C189" s="507"/>
      <c r="D189" s="508"/>
      <c r="E189" s="275">
        <v>12500</v>
      </c>
      <c r="L189" s="42"/>
    </row>
    <row r="190" spans="1:5" s="7" customFormat="1" ht="12.75">
      <c r="A190" s="515" t="s">
        <v>39</v>
      </c>
      <c r="B190" s="516"/>
      <c r="C190" s="340" t="s">
        <v>7</v>
      </c>
      <c r="D190" s="341"/>
      <c r="E190" s="48">
        <f>E191</f>
        <v>0</v>
      </c>
    </row>
    <row r="191" spans="1:5" s="20" customFormat="1" ht="12.75">
      <c r="A191" s="28">
        <v>1</v>
      </c>
      <c r="B191" s="22"/>
      <c r="C191" s="35"/>
      <c r="D191" s="28"/>
      <c r="E191" s="21"/>
    </row>
    <row r="192" spans="1:7" ht="18" customHeight="1" thickBot="1">
      <c r="A192" s="324" t="s">
        <v>10</v>
      </c>
      <c r="B192" s="325"/>
      <c r="C192" s="338" t="s">
        <v>7</v>
      </c>
      <c r="D192" s="339"/>
      <c r="E192" s="93">
        <f>SUM(E193:E217)</f>
        <v>2946630</v>
      </c>
      <c r="G192" s="3"/>
    </row>
    <row r="193" spans="1:5" s="20" customFormat="1" ht="12.75">
      <c r="A193" s="184">
        <v>1</v>
      </c>
      <c r="B193" s="307" t="s">
        <v>130</v>
      </c>
      <c r="C193" s="326" t="s">
        <v>130</v>
      </c>
      <c r="D193" s="327" t="s">
        <v>130</v>
      </c>
      <c r="E193" s="36">
        <v>81000</v>
      </c>
    </row>
    <row r="194" spans="1:5" s="20" customFormat="1" ht="27" customHeight="1">
      <c r="A194" s="184">
        <v>2</v>
      </c>
      <c r="B194" s="307" t="s">
        <v>149</v>
      </c>
      <c r="C194" s="326" t="s">
        <v>131</v>
      </c>
      <c r="D194" s="327" t="s">
        <v>131</v>
      </c>
      <c r="E194" s="36">
        <v>157000</v>
      </c>
    </row>
    <row r="195" spans="1:5" s="20" customFormat="1" ht="12.75">
      <c r="A195" s="184">
        <v>3</v>
      </c>
      <c r="B195" s="307" t="s">
        <v>150</v>
      </c>
      <c r="C195" s="326" t="s">
        <v>142</v>
      </c>
      <c r="D195" s="327" t="s">
        <v>142</v>
      </c>
      <c r="E195" s="36">
        <v>149000</v>
      </c>
    </row>
    <row r="196" spans="1:5" s="20" customFormat="1" ht="12.75">
      <c r="A196" s="184">
        <v>4</v>
      </c>
      <c r="B196" s="307" t="s">
        <v>151</v>
      </c>
      <c r="C196" s="326" t="s">
        <v>143</v>
      </c>
      <c r="D196" s="327" t="s">
        <v>143</v>
      </c>
      <c r="E196" s="36">
        <v>149000</v>
      </c>
    </row>
    <row r="197" spans="1:5" s="20" customFormat="1" ht="12.75">
      <c r="A197" s="184">
        <v>5</v>
      </c>
      <c r="B197" s="307" t="s">
        <v>152</v>
      </c>
      <c r="C197" s="326" t="s">
        <v>144</v>
      </c>
      <c r="D197" s="327" t="s">
        <v>144</v>
      </c>
      <c r="E197" s="36">
        <v>149000</v>
      </c>
    </row>
    <row r="198" spans="1:5" s="20" customFormat="1" ht="12.75">
      <c r="A198" s="184">
        <v>6</v>
      </c>
      <c r="B198" s="307" t="s">
        <v>153</v>
      </c>
      <c r="C198" s="326" t="s">
        <v>145</v>
      </c>
      <c r="D198" s="327" t="s">
        <v>145</v>
      </c>
      <c r="E198" s="36">
        <v>149000</v>
      </c>
    </row>
    <row r="199" spans="1:5" s="20" customFormat="1" ht="12.75">
      <c r="A199" s="184">
        <v>7</v>
      </c>
      <c r="B199" s="307" t="s">
        <v>154</v>
      </c>
      <c r="C199" s="326" t="s">
        <v>146</v>
      </c>
      <c r="D199" s="327" t="s">
        <v>146</v>
      </c>
      <c r="E199" s="36">
        <v>149000</v>
      </c>
    </row>
    <row r="200" spans="1:5" s="20" customFormat="1" ht="25.5" customHeight="1">
      <c r="A200" s="184">
        <v>8</v>
      </c>
      <c r="B200" s="329" t="s">
        <v>139</v>
      </c>
      <c r="C200" s="329"/>
      <c r="D200" s="329"/>
      <c r="E200" s="36">
        <v>228000</v>
      </c>
    </row>
    <row r="201" spans="1:5" s="20" customFormat="1" ht="37.5" customHeight="1">
      <c r="A201" s="184">
        <v>9</v>
      </c>
      <c r="B201" s="329" t="s">
        <v>140</v>
      </c>
      <c r="C201" s="329"/>
      <c r="D201" s="329"/>
      <c r="E201" s="36">
        <v>225000</v>
      </c>
    </row>
    <row r="202" spans="1:5" s="20" customFormat="1" ht="27.75" customHeight="1">
      <c r="A202" s="184">
        <v>10</v>
      </c>
      <c r="B202" s="329" t="s">
        <v>141</v>
      </c>
      <c r="C202" s="329"/>
      <c r="D202" s="329"/>
      <c r="E202" s="36">
        <v>100000</v>
      </c>
    </row>
    <row r="203" spans="1:5" s="20" customFormat="1" ht="12.75">
      <c r="A203" s="184">
        <v>11</v>
      </c>
      <c r="B203" s="329" t="s">
        <v>174</v>
      </c>
      <c r="C203" s="329"/>
      <c r="D203" s="329"/>
      <c r="E203" s="36">
        <v>60000</v>
      </c>
    </row>
    <row r="204" spans="1:5" s="20" customFormat="1" ht="12.75">
      <c r="A204" s="184">
        <v>12</v>
      </c>
      <c r="B204" s="329" t="s">
        <v>180</v>
      </c>
      <c r="C204" s="329"/>
      <c r="D204" s="329"/>
      <c r="E204" s="36">
        <v>81000</v>
      </c>
    </row>
    <row r="205" spans="1:5" s="20" customFormat="1" ht="12.75">
      <c r="A205" s="184">
        <v>13</v>
      </c>
      <c r="B205" s="329" t="s">
        <v>189</v>
      </c>
      <c r="C205" s="329"/>
      <c r="D205" s="329"/>
      <c r="E205" s="36">
        <v>1000</v>
      </c>
    </row>
    <row r="206" spans="1:5" s="20" customFormat="1" ht="27" customHeight="1">
      <c r="A206" s="184">
        <v>14</v>
      </c>
      <c r="B206" s="329" t="s">
        <v>218</v>
      </c>
      <c r="C206" s="329"/>
      <c r="D206" s="329"/>
      <c r="E206" s="36">
        <v>41000</v>
      </c>
    </row>
    <row r="207" spans="1:5" s="20" customFormat="1" ht="27" customHeight="1">
      <c r="A207" s="184">
        <v>15</v>
      </c>
      <c r="B207" s="307" t="s">
        <v>238</v>
      </c>
      <c r="C207" s="308"/>
      <c r="D207" s="309"/>
      <c r="E207" s="36">
        <v>20230</v>
      </c>
    </row>
    <row r="208" spans="1:5" s="20" customFormat="1" ht="26.25" customHeight="1">
      <c r="A208" s="222">
        <v>16</v>
      </c>
      <c r="B208" s="317" t="s">
        <v>41</v>
      </c>
      <c r="C208" s="318"/>
      <c r="D208" s="319"/>
      <c r="E208" s="223">
        <v>156400</v>
      </c>
    </row>
    <row r="209" spans="1:5" s="20" customFormat="1" ht="12.75">
      <c r="A209" s="184">
        <v>17</v>
      </c>
      <c r="B209" s="304" t="s">
        <v>298</v>
      </c>
      <c r="C209" s="305"/>
      <c r="D209" s="306"/>
      <c r="E209" s="36">
        <v>170000</v>
      </c>
    </row>
    <row r="210" spans="1:5" s="20" customFormat="1" ht="12.75">
      <c r="A210" s="184">
        <v>18</v>
      </c>
      <c r="B210" s="289" t="s">
        <v>299</v>
      </c>
      <c r="C210" s="290"/>
      <c r="D210" s="291"/>
      <c r="E210" s="36">
        <v>80000</v>
      </c>
    </row>
    <row r="211" spans="1:5" s="20" customFormat="1" ht="12.75">
      <c r="A211" s="184">
        <v>19</v>
      </c>
      <c r="B211" s="289" t="s">
        <v>356</v>
      </c>
      <c r="C211" s="290"/>
      <c r="D211" s="291"/>
      <c r="E211" s="36">
        <v>53000</v>
      </c>
    </row>
    <row r="212" spans="1:5" s="20" customFormat="1" ht="12.75">
      <c r="A212" s="184">
        <v>20</v>
      </c>
      <c r="B212" s="289" t="s">
        <v>300</v>
      </c>
      <c r="C212" s="290"/>
      <c r="D212" s="291"/>
      <c r="E212" s="36">
        <v>100000</v>
      </c>
    </row>
    <row r="213" spans="1:5" s="20" customFormat="1" ht="12.75">
      <c r="A213" s="184">
        <v>22</v>
      </c>
      <c r="B213" s="289" t="s">
        <v>357</v>
      </c>
      <c r="C213" s="290"/>
      <c r="D213" s="291"/>
      <c r="E213" s="36">
        <v>52000</v>
      </c>
    </row>
    <row r="214" spans="1:5" s="20" customFormat="1" ht="12.75">
      <c r="A214" s="184">
        <v>23</v>
      </c>
      <c r="B214" s="289" t="s">
        <v>303</v>
      </c>
      <c r="C214" s="290"/>
      <c r="D214" s="291"/>
      <c r="E214" s="36">
        <v>300000</v>
      </c>
    </row>
    <row r="215" spans="1:8" ht="12.75">
      <c r="A215" s="184">
        <v>24</v>
      </c>
      <c r="B215" s="352" t="s">
        <v>173</v>
      </c>
      <c r="C215" s="353"/>
      <c r="D215" s="354"/>
      <c r="E215" s="36">
        <v>1000</v>
      </c>
      <c r="F215" s="20"/>
      <c r="G215" s="20"/>
      <c r="H215" s="20"/>
    </row>
    <row r="216" spans="1:8" ht="12.75">
      <c r="A216" s="278">
        <v>25</v>
      </c>
      <c r="B216" s="335" t="s">
        <v>435</v>
      </c>
      <c r="C216" s="336"/>
      <c r="D216" s="337"/>
      <c r="E216" s="223">
        <v>250000</v>
      </c>
      <c r="F216" s="20"/>
      <c r="G216" s="20"/>
      <c r="H216" s="20"/>
    </row>
    <row r="217" spans="1:5" s="20" customFormat="1" ht="13.5" thickBot="1">
      <c r="A217" s="145">
        <v>26</v>
      </c>
      <c r="B217" s="388" t="s">
        <v>170</v>
      </c>
      <c r="C217" s="389"/>
      <c r="D217" s="390"/>
      <c r="E217" s="187">
        <v>45000</v>
      </c>
    </row>
    <row r="218" spans="1:5" s="7" customFormat="1" ht="37.5" customHeight="1" thickBot="1">
      <c r="A218" s="94" t="s">
        <v>14</v>
      </c>
      <c r="B218" s="51" t="s">
        <v>15</v>
      </c>
      <c r="C218" s="328" t="s">
        <v>7</v>
      </c>
      <c r="D218" s="328"/>
      <c r="E218" s="95">
        <f>E219+E231+E236+E258</f>
        <v>138989320</v>
      </c>
    </row>
    <row r="219" spans="1:7" s="7" customFormat="1" ht="15" customHeight="1" thickBot="1">
      <c r="A219" s="310" t="s">
        <v>27</v>
      </c>
      <c r="B219" s="310"/>
      <c r="C219" s="391" t="s">
        <v>7</v>
      </c>
      <c r="D219" s="391"/>
      <c r="E219" s="89">
        <f>SUM(E220:E230)</f>
        <v>6082000</v>
      </c>
      <c r="G219" s="23"/>
    </row>
    <row r="220" spans="1:7" s="20" customFormat="1" ht="12.75">
      <c r="A220" s="252">
        <v>1</v>
      </c>
      <c r="B220" s="314" t="s">
        <v>81</v>
      </c>
      <c r="C220" s="315"/>
      <c r="D220" s="316"/>
      <c r="E220" s="273">
        <v>3830000</v>
      </c>
      <c r="G220" s="57"/>
    </row>
    <row r="221" spans="1:7" s="7" customFormat="1" ht="25.5" customHeight="1">
      <c r="A221" s="66">
        <v>2</v>
      </c>
      <c r="B221" s="295" t="s">
        <v>82</v>
      </c>
      <c r="C221" s="296"/>
      <c r="D221" s="297"/>
      <c r="E221" s="188">
        <v>128000</v>
      </c>
      <c r="G221" s="23"/>
    </row>
    <row r="222" spans="1:7" s="7" customFormat="1" ht="25.5" customHeight="1">
      <c r="A222" s="66">
        <v>3</v>
      </c>
      <c r="B222" s="295" t="s">
        <v>83</v>
      </c>
      <c r="C222" s="296"/>
      <c r="D222" s="297"/>
      <c r="E222" s="188">
        <v>62000</v>
      </c>
      <c r="G222" s="23"/>
    </row>
    <row r="223" spans="1:7" s="7" customFormat="1" ht="25.5" customHeight="1">
      <c r="A223" s="66">
        <v>4</v>
      </c>
      <c r="B223" s="320" t="s">
        <v>355</v>
      </c>
      <c r="C223" s="321"/>
      <c r="D223" s="322"/>
      <c r="E223" s="188">
        <v>900000</v>
      </c>
      <c r="G223" s="23"/>
    </row>
    <row r="224" spans="1:7" s="7" customFormat="1" ht="12.75">
      <c r="A224" s="66">
        <v>5</v>
      </c>
      <c r="B224" s="216" t="s">
        <v>367</v>
      </c>
      <c r="C224" s="217"/>
      <c r="D224" s="218"/>
      <c r="E224" s="188">
        <v>150000</v>
      </c>
      <c r="G224" s="23"/>
    </row>
    <row r="225" spans="1:7" s="7" customFormat="1" ht="25.5" customHeight="1">
      <c r="A225" s="66">
        <v>6</v>
      </c>
      <c r="B225" s="295" t="s">
        <v>234</v>
      </c>
      <c r="C225" s="296"/>
      <c r="D225" s="297"/>
      <c r="E225" s="188">
        <v>950000</v>
      </c>
      <c r="G225" s="23"/>
    </row>
    <row r="226" spans="1:7" s="7" customFormat="1" ht="25.5" customHeight="1">
      <c r="A226" s="66">
        <v>7</v>
      </c>
      <c r="B226" s="301" t="s">
        <v>97</v>
      </c>
      <c r="C226" s="302"/>
      <c r="D226" s="303"/>
      <c r="E226" s="188">
        <v>39000</v>
      </c>
      <c r="G226" s="23"/>
    </row>
    <row r="227" spans="1:7" s="7" customFormat="1" ht="25.5" customHeight="1">
      <c r="A227" s="66">
        <v>8</v>
      </c>
      <c r="B227" s="301" t="s">
        <v>98</v>
      </c>
      <c r="C227" s="302" t="s">
        <v>98</v>
      </c>
      <c r="D227" s="303" t="s">
        <v>98</v>
      </c>
      <c r="E227" s="188">
        <v>20000</v>
      </c>
      <c r="G227" s="23"/>
    </row>
    <row r="228" spans="1:7" s="7" customFormat="1" ht="25.5" customHeight="1">
      <c r="A228" s="252">
        <v>9</v>
      </c>
      <c r="B228" s="527" t="s">
        <v>430</v>
      </c>
      <c r="C228" s="528"/>
      <c r="D228" s="529"/>
      <c r="E228" s="273">
        <v>1000</v>
      </c>
      <c r="G228" s="23"/>
    </row>
    <row r="229" spans="1:7" s="7" customFormat="1" ht="25.5" customHeight="1">
      <c r="A229" s="252">
        <v>10</v>
      </c>
      <c r="B229" s="527" t="s">
        <v>431</v>
      </c>
      <c r="C229" s="528"/>
      <c r="D229" s="529"/>
      <c r="E229" s="273">
        <v>1000</v>
      </c>
      <c r="G229" s="23"/>
    </row>
    <row r="230" spans="1:7" s="7" customFormat="1" ht="25.5" customHeight="1">
      <c r="A230" s="252">
        <v>11</v>
      </c>
      <c r="B230" s="527" t="s">
        <v>432</v>
      </c>
      <c r="C230" s="528"/>
      <c r="D230" s="529"/>
      <c r="E230" s="273">
        <v>1000</v>
      </c>
      <c r="G230" s="23"/>
    </row>
    <row r="231" spans="1:6" s="7" customFormat="1" ht="18" customHeight="1">
      <c r="A231" s="512" t="s">
        <v>23</v>
      </c>
      <c r="B231" s="513"/>
      <c r="C231" s="514"/>
      <c r="D231" s="30" t="s">
        <v>7</v>
      </c>
      <c r="E231" s="96">
        <f>SUM(E232:E235)</f>
        <v>146000</v>
      </c>
      <c r="F231" s="67"/>
    </row>
    <row r="232" spans="1:6" s="20" customFormat="1" ht="27.75" customHeight="1">
      <c r="A232" s="152">
        <v>1</v>
      </c>
      <c r="B232" s="283" t="s">
        <v>399</v>
      </c>
      <c r="C232" s="284"/>
      <c r="D232" s="285"/>
      <c r="E232" s="144">
        <v>143000</v>
      </c>
      <c r="F232" s="41"/>
    </row>
    <row r="233" spans="1:6" s="20" customFormat="1" ht="27.75" customHeight="1">
      <c r="A233" s="238">
        <v>2</v>
      </c>
      <c r="B233" s="247" t="s">
        <v>413</v>
      </c>
      <c r="C233" s="248"/>
      <c r="D233" s="249"/>
      <c r="E233" s="232">
        <v>1000</v>
      </c>
      <c r="F233" s="41"/>
    </row>
    <row r="234" spans="1:6" s="20" customFormat="1" ht="27.75" customHeight="1">
      <c r="A234" s="238">
        <v>3</v>
      </c>
      <c r="B234" s="335" t="s">
        <v>411</v>
      </c>
      <c r="C234" s="336"/>
      <c r="D234" s="337"/>
      <c r="E234" s="232">
        <v>1000</v>
      </c>
      <c r="F234" s="41"/>
    </row>
    <row r="235" spans="1:6" s="20" customFormat="1" ht="27.75" customHeight="1">
      <c r="A235" s="238">
        <v>4</v>
      </c>
      <c r="B235" s="517" t="s">
        <v>412</v>
      </c>
      <c r="C235" s="518"/>
      <c r="D235" s="519"/>
      <c r="E235" s="232">
        <v>1000</v>
      </c>
      <c r="F235" s="41"/>
    </row>
    <row r="236" spans="1:5" s="7" customFormat="1" ht="15" customHeight="1">
      <c r="A236" s="298" t="s">
        <v>28</v>
      </c>
      <c r="B236" s="520"/>
      <c r="C236" s="453" t="s">
        <v>7</v>
      </c>
      <c r="D236" s="454"/>
      <c r="E236" s="97">
        <f>SUM(E237:E257)</f>
        <v>37568300</v>
      </c>
    </row>
    <row r="237" spans="1:5" s="20" customFormat="1" ht="25.5" customHeight="1">
      <c r="A237" s="233">
        <v>1</v>
      </c>
      <c r="B237" s="292" t="s">
        <v>147</v>
      </c>
      <c r="C237" s="293"/>
      <c r="D237" s="294"/>
      <c r="E237" s="223">
        <v>33500</v>
      </c>
    </row>
    <row r="238" spans="1:5" s="20" customFormat="1" ht="17.25" customHeight="1">
      <c r="A238" s="66">
        <v>2</v>
      </c>
      <c r="B238" s="289" t="s">
        <v>194</v>
      </c>
      <c r="C238" s="290"/>
      <c r="D238" s="291"/>
      <c r="E238" s="36">
        <v>1143000</v>
      </c>
    </row>
    <row r="239" spans="1:5" s="20" customFormat="1" ht="29.25" customHeight="1">
      <c r="A239" s="66">
        <v>3</v>
      </c>
      <c r="B239" s="289" t="s">
        <v>332</v>
      </c>
      <c r="C239" s="290"/>
      <c r="D239" s="291"/>
      <c r="E239" s="36">
        <v>28000</v>
      </c>
    </row>
    <row r="240" spans="1:5" s="20" customFormat="1" ht="26.25" customHeight="1">
      <c r="A240" s="66">
        <v>4</v>
      </c>
      <c r="B240" s="289" t="s">
        <v>190</v>
      </c>
      <c r="C240" s="290"/>
      <c r="D240" s="291"/>
      <c r="E240" s="36">
        <v>274000</v>
      </c>
    </row>
    <row r="241" spans="1:5" s="20" customFormat="1" ht="36" customHeight="1">
      <c r="A241" s="66">
        <v>5</v>
      </c>
      <c r="B241" s="289" t="s">
        <v>333</v>
      </c>
      <c r="C241" s="290"/>
      <c r="D241" s="291"/>
      <c r="E241" s="36">
        <v>8300</v>
      </c>
    </row>
    <row r="242" spans="1:5" s="20" customFormat="1" ht="12.75">
      <c r="A242" s="19">
        <v>6</v>
      </c>
      <c r="B242" s="289" t="s">
        <v>160</v>
      </c>
      <c r="C242" s="290"/>
      <c r="D242" s="291"/>
      <c r="E242" s="36">
        <v>109000</v>
      </c>
    </row>
    <row r="243" spans="1:5" s="20" customFormat="1" ht="25.5" customHeight="1">
      <c r="A243" s="66">
        <v>7</v>
      </c>
      <c r="B243" s="289" t="s">
        <v>331</v>
      </c>
      <c r="C243" s="290"/>
      <c r="D243" s="291"/>
      <c r="E243" s="36">
        <v>3500</v>
      </c>
    </row>
    <row r="244" spans="1:5" s="20" customFormat="1" ht="16.5" customHeight="1">
      <c r="A244" s="252">
        <v>8</v>
      </c>
      <c r="B244" s="292" t="s">
        <v>162</v>
      </c>
      <c r="C244" s="293"/>
      <c r="D244" s="294"/>
      <c r="E244" s="223">
        <v>7350000</v>
      </c>
    </row>
    <row r="245" spans="1:5" s="20" customFormat="1" ht="12.75" customHeight="1">
      <c r="A245" s="19">
        <v>9</v>
      </c>
      <c r="B245" s="289" t="s">
        <v>187</v>
      </c>
      <c r="C245" s="290"/>
      <c r="D245" s="291"/>
      <c r="E245" s="36">
        <v>1000</v>
      </c>
    </row>
    <row r="246" spans="1:5" s="20" customFormat="1" ht="24" customHeight="1">
      <c r="A246" s="66">
        <v>10</v>
      </c>
      <c r="B246" s="289" t="s">
        <v>161</v>
      </c>
      <c r="C246" s="290"/>
      <c r="D246" s="291"/>
      <c r="E246" s="36">
        <v>27000</v>
      </c>
    </row>
    <row r="247" spans="1:5" s="20" customFormat="1" ht="12.75">
      <c r="A247" s="19">
        <v>11</v>
      </c>
      <c r="B247" s="289" t="s">
        <v>328</v>
      </c>
      <c r="C247" s="290"/>
      <c r="D247" s="291"/>
      <c r="E247" s="36">
        <v>1000</v>
      </c>
    </row>
    <row r="248" spans="1:5" s="20" customFormat="1" ht="24" customHeight="1">
      <c r="A248" s="66">
        <v>12</v>
      </c>
      <c r="B248" s="289" t="s">
        <v>329</v>
      </c>
      <c r="C248" s="290" t="s">
        <v>167</v>
      </c>
      <c r="D248" s="291" t="s">
        <v>167</v>
      </c>
      <c r="E248" s="36">
        <v>1000</v>
      </c>
    </row>
    <row r="249" spans="1:5" s="20" customFormat="1" ht="25.5" customHeight="1">
      <c r="A249" s="19">
        <v>13</v>
      </c>
      <c r="B249" s="289" t="s">
        <v>330</v>
      </c>
      <c r="C249" s="290" t="s">
        <v>168</v>
      </c>
      <c r="D249" s="291" t="s">
        <v>168</v>
      </c>
      <c r="E249" s="36">
        <v>1000</v>
      </c>
    </row>
    <row r="250" spans="1:5" s="20" customFormat="1" ht="12" customHeight="1">
      <c r="A250" s="19">
        <v>14</v>
      </c>
      <c r="B250" s="289" t="s">
        <v>323</v>
      </c>
      <c r="C250" s="290"/>
      <c r="D250" s="291"/>
      <c r="E250" s="36">
        <v>1000</v>
      </c>
    </row>
    <row r="251" spans="1:5" s="20" customFormat="1" ht="12" customHeight="1">
      <c r="A251" s="19">
        <v>15</v>
      </c>
      <c r="B251" s="289" t="s">
        <v>324</v>
      </c>
      <c r="C251" s="290"/>
      <c r="D251" s="291"/>
      <c r="E251" s="36">
        <v>1000</v>
      </c>
    </row>
    <row r="252" spans="1:5" s="20" customFormat="1" ht="27.75" customHeight="1">
      <c r="A252" s="19">
        <v>16</v>
      </c>
      <c r="B252" s="289" t="s">
        <v>325</v>
      </c>
      <c r="C252" s="290"/>
      <c r="D252" s="291"/>
      <c r="E252" s="36">
        <v>1000</v>
      </c>
    </row>
    <row r="253" spans="1:5" s="20" customFormat="1" ht="27.75" customHeight="1">
      <c r="A253" s="19">
        <v>17</v>
      </c>
      <c r="B253" s="289" t="s">
        <v>359</v>
      </c>
      <c r="C253" s="290"/>
      <c r="D253" s="291"/>
      <c r="E253" s="36">
        <v>15500</v>
      </c>
    </row>
    <row r="254" spans="1:5" s="20" customFormat="1" ht="27.75" customHeight="1">
      <c r="A254" s="233">
        <v>18</v>
      </c>
      <c r="B254" s="323" t="s">
        <v>404</v>
      </c>
      <c r="C254" s="315"/>
      <c r="D254" s="316"/>
      <c r="E254" s="223">
        <v>1216000</v>
      </c>
    </row>
    <row r="255" spans="1:5" s="20" customFormat="1" ht="27.75" customHeight="1">
      <c r="A255" s="233">
        <v>19</v>
      </c>
      <c r="B255" s="314" t="s">
        <v>427</v>
      </c>
      <c r="C255" s="315"/>
      <c r="D255" s="316"/>
      <c r="E255" s="223">
        <v>16500</v>
      </c>
    </row>
    <row r="256" spans="1:5" s="20" customFormat="1" ht="27.75" customHeight="1">
      <c r="A256" s="233">
        <v>20</v>
      </c>
      <c r="B256" s="314" t="s">
        <v>433</v>
      </c>
      <c r="C256" s="315"/>
      <c r="D256" s="316"/>
      <c r="E256" s="223">
        <v>300000</v>
      </c>
    </row>
    <row r="257" spans="1:5" s="20" customFormat="1" ht="12.75">
      <c r="A257" s="233">
        <v>21</v>
      </c>
      <c r="B257" s="314" t="s">
        <v>85</v>
      </c>
      <c r="C257" s="315" t="s">
        <v>70</v>
      </c>
      <c r="D257" s="316" t="s">
        <v>70</v>
      </c>
      <c r="E257" s="223">
        <v>27037000</v>
      </c>
    </row>
    <row r="258" spans="1:11" ht="13.5" thickBot="1">
      <c r="A258" s="414" t="s">
        <v>10</v>
      </c>
      <c r="B258" s="415"/>
      <c r="C258" s="416" t="s">
        <v>7</v>
      </c>
      <c r="D258" s="417"/>
      <c r="E258" s="98">
        <f>SUM(E259:E285)</f>
        <v>95193020</v>
      </c>
      <c r="K258" s="3"/>
    </row>
    <row r="259" spans="1:11" s="20" customFormat="1" ht="12.75">
      <c r="A259" s="184">
        <v>1</v>
      </c>
      <c r="B259" s="530" t="s">
        <v>36</v>
      </c>
      <c r="C259" s="531"/>
      <c r="D259" s="532"/>
      <c r="E259" s="189">
        <v>610000</v>
      </c>
      <c r="K259" s="25"/>
    </row>
    <row r="260" spans="1:11" s="20" customFormat="1" ht="12.75" customHeight="1">
      <c r="A260" s="222">
        <v>2</v>
      </c>
      <c r="B260" s="286" t="s">
        <v>49</v>
      </c>
      <c r="C260" s="287"/>
      <c r="D260" s="288"/>
      <c r="E260" s="267">
        <v>5700000</v>
      </c>
      <c r="K260" s="25"/>
    </row>
    <row r="261" spans="1:11" s="7" customFormat="1" ht="12.75">
      <c r="A261" s="184">
        <v>3</v>
      </c>
      <c r="B261" s="311" t="s">
        <v>37</v>
      </c>
      <c r="C261" s="312"/>
      <c r="D261" s="313"/>
      <c r="E261" s="36">
        <v>77102200</v>
      </c>
      <c r="F261" s="20"/>
      <c r="G261" s="20"/>
      <c r="K261" s="12"/>
    </row>
    <row r="262" spans="1:11" s="7" customFormat="1" ht="25.5" customHeight="1">
      <c r="A262" s="222">
        <v>4</v>
      </c>
      <c r="B262" s="317" t="s">
        <v>42</v>
      </c>
      <c r="C262" s="318"/>
      <c r="D262" s="319"/>
      <c r="E262" s="223">
        <v>689000</v>
      </c>
      <c r="F262" s="20"/>
      <c r="K262" s="12"/>
    </row>
    <row r="263" spans="1:11" s="7" customFormat="1" ht="25.5" customHeight="1">
      <c r="A263" s="184">
        <v>5</v>
      </c>
      <c r="B263" s="289" t="s">
        <v>312</v>
      </c>
      <c r="C263" s="290"/>
      <c r="D263" s="291"/>
      <c r="E263" s="36">
        <v>42840</v>
      </c>
      <c r="F263" s="20"/>
      <c r="K263" s="12"/>
    </row>
    <row r="264" spans="1:11" s="7" customFormat="1" ht="25.5" customHeight="1">
      <c r="A264" s="222">
        <v>6</v>
      </c>
      <c r="B264" s="292" t="s">
        <v>313</v>
      </c>
      <c r="C264" s="293"/>
      <c r="D264" s="294"/>
      <c r="E264" s="223">
        <v>5400</v>
      </c>
      <c r="F264" s="20"/>
      <c r="K264" s="12"/>
    </row>
    <row r="265" spans="1:11" s="7" customFormat="1" ht="12.75">
      <c r="A265" s="222">
        <v>7</v>
      </c>
      <c r="B265" s="317" t="s">
        <v>305</v>
      </c>
      <c r="C265" s="318"/>
      <c r="D265" s="319"/>
      <c r="E265" s="223">
        <v>120000</v>
      </c>
      <c r="F265" s="20"/>
      <c r="K265" s="12"/>
    </row>
    <row r="266" spans="1:11" s="7" customFormat="1" ht="12.75">
      <c r="A266" s="222">
        <v>8</v>
      </c>
      <c r="B266" s="314" t="s">
        <v>40</v>
      </c>
      <c r="C266" s="315"/>
      <c r="D266" s="316"/>
      <c r="E266" s="268">
        <v>30000</v>
      </c>
      <c r="F266" s="20"/>
      <c r="K266" s="12"/>
    </row>
    <row r="267" spans="1:11" s="7" customFormat="1" ht="24" customHeight="1">
      <c r="A267" s="184">
        <v>9</v>
      </c>
      <c r="B267" s="283" t="s">
        <v>69</v>
      </c>
      <c r="C267" s="284"/>
      <c r="D267" s="285"/>
      <c r="E267" s="180">
        <v>37000</v>
      </c>
      <c r="K267" s="12"/>
    </row>
    <row r="268" spans="1:11" s="7" customFormat="1" ht="28.5" customHeight="1">
      <c r="A268" s="184">
        <v>10</v>
      </c>
      <c r="B268" s="385" t="s">
        <v>96</v>
      </c>
      <c r="C268" s="386"/>
      <c r="D268" s="387"/>
      <c r="E268" s="180">
        <v>36000</v>
      </c>
      <c r="K268" s="12"/>
    </row>
    <row r="269" spans="1:11" s="7" customFormat="1" ht="28.5" customHeight="1">
      <c r="A269" s="184">
        <v>11</v>
      </c>
      <c r="B269" s="283" t="s">
        <v>48</v>
      </c>
      <c r="C269" s="284"/>
      <c r="D269" s="285"/>
      <c r="E269" s="36">
        <v>2850000</v>
      </c>
      <c r="K269" s="12"/>
    </row>
    <row r="270" spans="1:11" s="110" customFormat="1" ht="27.75" customHeight="1">
      <c r="A270" s="184">
        <v>12</v>
      </c>
      <c r="B270" s="509" t="s">
        <v>79</v>
      </c>
      <c r="C270" s="510" t="s">
        <v>79</v>
      </c>
      <c r="D270" s="511" t="s">
        <v>79</v>
      </c>
      <c r="E270" s="220">
        <v>175000</v>
      </c>
      <c r="F270" s="109"/>
      <c r="K270" s="111"/>
    </row>
    <row r="271" spans="1:11" s="7" customFormat="1" ht="26.25" customHeight="1">
      <c r="A271" s="184">
        <v>13</v>
      </c>
      <c r="B271" s="283" t="s">
        <v>80</v>
      </c>
      <c r="C271" s="284" t="s">
        <v>80</v>
      </c>
      <c r="D271" s="285" t="s">
        <v>80</v>
      </c>
      <c r="E271" s="36">
        <v>287000</v>
      </c>
      <c r="F271" s="20"/>
      <c r="K271" s="12"/>
    </row>
    <row r="272" spans="1:11" s="7" customFormat="1" ht="12.75">
      <c r="A272" s="184">
        <v>14</v>
      </c>
      <c r="B272" s="283" t="s">
        <v>99</v>
      </c>
      <c r="C272" s="284"/>
      <c r="D272" s="285"/>
      <c r="E272" s="47">
        <v>1087580</v>
      </c>
      <c r="F272" s="20"/>
      <c r="K272" s="12"/>
    </row>
    <row r="273" spans="1:11" s="7" customFormat="1" ht="12.75">
      <c r="A273" s="184">
        <v>15</v>
      </c>
      <c r="B273" s="379" t="s">
        <v>101</v>
      </c>
      <c r="C273" s="380"/>
      <c r="D273" s="381"/>
      <c r="E273" s="190">
        <v>6000</v>
      </c>
      <c r="F273" s="20"/>
      <c r="K273" s="12"/>
    </row>
    <row r="274" spans="1:11" s="7" customFormat="1" ht="12.75">
      <c r="A274" s="184">
        <v>16</v>
      </c>
      <c r="B274" s="283" t="s">
        <v>102</v>
      </c>
      <c r="C274" s="380"/>
      <c r="D274" s="381"/>
      <c r="E274" s="47">
        <v>23000</v>
      </c>
      <c r="F274" s="20"/>
      <c r="K274" s="12"/>
    </row>
    <row r="275" spans="1:11" s="7" customFormat="1" ht="12.75">
      <c r="A275" s="184">
        <v>17</v>
      </c>
      <c r="B275" s="372" t="s">
        <v>100</v>
      </c>
      <c r="C275" s="373"/>
      <c r="D275" s="374"/>
      <c r="E275" s="190">
        <v>2940000</v>
      </c>
      <c r="F275" s="20"/>
      <c r="K275" s="12"/>
    </row>
    <row r="276" spans="1:11" s="7" customFormat="1" ht="25.5" customHeight="1">
      <c r="A276" s="184">
        <v>18</v>
      </c>
      <c r="B276" s="331" t="s">
        <v>103</v>
      </c>
      <c r="C276" s="367"/>
      <c r="D276" s="367"/>
      <c r="E276" s="47">
        <v>28000</v>
      </c>
      <c r="F276" s="20"/>
      <c r="K276" s="12"/>
    </row>
    <row r="277" spans="1:11" s="7" customFormat="1" ht="12.75">
      <c r="A277" s="222">
        <v>19</v>
      </c>
      <c r="B277" s="314" t="s">
        <v>211</v>
      </c>
      <c r="C277" s="315"/>
      <c r="D277" s="316"/>
      <c r="E277" s="262">
        <v>1000000</v>
      </c>
      <c r="F277" s="20"/>
      <c r="K277" s="12"/>
    </row>
    <row r="278" spans="1:11" s="7" customFormat="1" ht="12.75">
      <c r="A278" s="222">
        <v>20</v>
      </c>
      <c r="B278" s="292" t="s">
        <v>310</v>
      </c>
      <c r="C278" s="293"/>
      <c r="D278" s="294"/>
      <c r="E278" s="262">
        <v>18000</v>
      </c>
      <c r="F278" s="20"/>
      <c r="K278" s="12"/>
    </row>
    <row r="279" spans="1:11" s="7" customFormat="1" ht="25.5" customHeight="1">
      <c r="A279" s="184">
        <v>21</v>
      </c>
      <c r="B279" s="289" t="s">
        <v>311</v>
      </c>
      <c r="C279" s="290"/>
      <c r="D279" s="291"/>
      <c r="E279" s="47">
        <v>1000</v>
      </c>
      <c r="F279" s="20"/>
      <c r="K279" s="12"/>
    </row>
    <row r="280" spans="1:11" s="7" customFormat="1" ht="12.75">
      <c r="A280" s="184">
        <v>22</v>
      </c>
      <c r="B280" s="289" t="s">
        <v>308</v>
      </c>
      <c r="C280" s="290"/>
      <c r="D280" s="291"/>
      <c r="E280" s="47">
        <v>725000</v>
      </c>
      <c r="F280" s="20"/>
      <c r="K280" s="12"/>
    </row>
    <row r="281" spans="1:11" s="7" customFormat="1" ht="12.75">
      <c r="A281" s="184">
        <v>23</v>
      </c>
      <c r="B281" s="289" t="s">
        <v>306</v>
      </c>
      <c r="C281" s="290"/>
      <c r="D281" s="291"/>
      <c r="E281" s="47">
        <v>15000</v>
      </c>
      <c r="F281" s="20"/>
      <c r="K281" s="12"/>
    </row>
    <row r="282" spans="1:11" s="7" customFormat="1" ht="24.75" customHeight="1">
      <c r="A282" s="184">
        <v>24</v>
      </c>
      <c r="B282" s="289" t="s">
        <v>307</v>
      </c>
      <c r="C282" s="290"/>
      <c r="D282" s="291"/>
      <c r="E282" s="47">
        <v>18000</v>
      </c>
      <c r="F282" s="20"/>
      <c r="K282" s="12"/>
    </row>
    <row r="283" spans="1:11" s="7" customFormat="1" ht="12.75">
      <c r="A283" s="184">
        <v>25</v>
      </c>
      <c r="B283" s="331" t="s">
        <v>169</v>
      </c>
      <c r="C283" s="367"/>
      <c r="D283" s="367"/>
      <c r="E283" s="47">
        <v>1600000</v>
      </c>
      <c r="F283" s="20"/>
      <c r="K283" s="12"/>
    </row>
    <row r="284" spans="1:11" s="7" customFormat="1" ht="12.75">
      <c r="A284" s="184">
        <v>26</v>
      </c>
      <c r="B284" s="331" t="s">
        <v>172</v>
      </c>
      <c r="C284" s="367"/>
      <c r="D284" s="367"/>
      <c r="E284" s="47">
        <v>38000</v>
      </c>
      <c r="F284" s="20"/>
      <c r="K284" s="12"/>
    </row>
    <row r="285" spans="1:11" s="7" customFormat="1" ht="13.5" thickBot="1">
      <c r="A285" s="184">
        <v>27</v>
      </c>
      <c r="B285" s="331" t="s">
        <v>171</v>
      </c>
      <c r="C285" s="367"/>
      <c r="D285" s="367"/>
      <c r="E285" s="47">
        <v>9000</v>
      </c>
      <c r="F285" s="20"/>
      <c r="K285" s="12"/>
    </row>
    <row r="286" spans="1:11" ht="19.5" thickBot="1">
      <c r="A286" s="475" t="s">
        <v>16</v>
      </c>
      <c r="B286" s="476"/>
      <c r="C286" s="476"/>
      <c r="D286" s="477"/>
      <c r="E286" s="141">
        <f>E218+E77+E18+E11</f>
        <v>162404726</v>
      </c>
      <c r="I286" s="3"/>
      <c r="K286" s="3"/>
    </row>
    <row r="287" spans="1:11" ht="30.75" customHeight="1">
      <c r="A287" s="361" t="s">
        <v>224</v>
      </c>
      <c r="B287" s="362"/>
      <c r="C287" s="362"/>
      <c r="D287" s="362"/>
      <c r="E287" s="363"/>
      <c r="K287" s="3"/>
    </row>
    <row r="288" spans="1:11" s="14" customFormat="1" ht="18" customHeight="1">
      <c r="A288" s="382" t="s">
        <v>30</v>
      </c>
      <c r="B288" s="383"/>
      <c r="C288" s="383"/>
      <c r="D288" s="383"/>
      <c r="E288" s="384"/>
      <c r="K288" s="15"/>
    </row>
    <row r="289" spans="1:11" s="14" customFormat="1" ht="18" customHeight="1">
      <c r="A289" s="99"/>
      <c r="B289" s="37"/>
      <c r="C289" s="37"/>
      <c r="D289" s="37"/>
      <c r="E289" s="100"/>
      <c r="K289" s="15"/>
    </row>
    <row r="290" spans="1:11" ht="27.75" customHeight="1">
      <c r="A290" s="38" t="s">
        <v>1</v>
      </c>
      <c r="B290" s="38" t="s">
        <v>43</v>
      </c>
      <c r="C290" s="39" t="s">
        <v>29</v>
      </c>
      <c r="D290" s="122"/>
      <c r="E290" s="123"/>
      <c r="K290" s="3"/>
    </row>
    <row r="291" spans="1:11" ht="13.5" customHeight="1" thickBot="1">
      <c r="A291" s="124">
        <v>0</v>
      </c>
      <c r="B291" s="125">
        <v>1</v>
      </c>
      <c r="C291" s="125">
        <v>2</v>
      </c>
      <c r="D291" s="125"/>
      <c r="E291" s="126"/>
      <c r="K291" s="3"/>
    </row>
    <row r="292" spans="1:11" ht="17.25" customHeight="1">
      <c r="A292" s="101" t="s">
        <v>5</v>
      </c>
      <c r="B292" s="524" t="s">
        <v>6</v>
      </c>
      <c r="C292" s="525"/>
      <c r="D292" s="526"/>
      <c r="E292" s="127">
        <v>0</v>
      </c>
      <c r="K292" s="3"/>
    </row>
    <row r="293" spans="1:5" ht="14.25" customHeight="1">
      <c r="A293" s="102" t="s">
        <v>9</v>
      </c>
      <c r="B293" s="369" t="s">
        <v>20</v>
      </c>
      <c r="C293" s="370"/>
      <c r="D293" s="371"/>
      <c r="E293" s="128">
        <f>E294+E304+E296+E306</f>
        <v>9414212</v>
      </c>
    </row>
    <row r="294" spans="1:5" ht="12.75">
      <c r="A294" s="473" t="s">
        <v>67</v>
      </c>
      <c r="B294" s="474"/>
      <c r="C294" s="474"/>
      <c r="D294" s="474"/>
      <c r="E294" s="43">
        <f>SUM(E295)</f>
        <v>33600</v>
      </c>
    </row>
    <row r="295" spans="1:5" s="20" customFormat="1" ht="12.75">
      <c r="A295" s="28">
        <v>1</v>
      </c>
      <c r="B295" s="307" t="s">
        <v>89</v>
      </c>
      <c r="C295" s="308"/>
      <c r="D295" s="309"/>
      <c r="E295" s="186">
        <v>33600</v>
      </c>
    </row>
    <row r="296" spans="1:5" s="20" customFormat="1" ht="12.75">
      <c r="A296" s="473" t="s">
        <v>22</v>
      </c>
      <c r="B296" s="474"/>
      <c r="C296" s="474"/>
      <c r="D296" s="474"/>
      <c r="E296" s="43">
        <f>SUM(E297:E303)</f>
        <v>2666612</v>
      </c>
    </row>
    <row r="297" spans="1:5" s="20" customFormat="1" ht="38.25" customHeight="1">
      <c r="A297" s="19">
        <v>1</v>
      </c>
      <c r="B297" s="283" t="s">
        <v>137</v>
      </c>
      <c r="C297" s="284"/>
      <c r="D297" s="285"/>
      <c r="E297" s="36">
        <v>833200</v>
      </c>
    </row>
    <row r="298" spans="1:5" ht="34.5" customHeight="1">
      <c r="A298" s="19">
        <v>2</v>
      </c>
      <c r="B298" s="283" t="s">
        <v>133</v>
      </c>
      <c r="C298" s="284" t="s">
        <v>133</v>
      </c>
      <c r="D298" s="285" t="s">
        <v>133</v>
      </c>
      <c r="E298" s="36">
        <v>243000</v>
      </c>
    </row>
    <row r="299" spans="1:5" s="20" customFormat="1" ht="27.75" customHeight="1">
      <c r="A299" s="19">
        <v>3</v>
      </c>
      <c r="B299" s="283" t="s">
        <v>134</v>
      </c>
      <c r="C299" s="284" t="s">
        <v>134</v>
      </c>
      <c r="D299" s="285" t="s">
        <v>134</v>
      </c>
      <c r="E299" s="36">
        <v>100300</v>
      </c>
    </row>
    <row r="300" spans="1:5" s="20" customFormat="1" ht="29.25" customHeight="1">
      <c r="A300" s="233">
        <v>4</v>
      </c>
      <c r="B300" s="314" t="s">
        <v>196</v>
      </c>
      <c r="C300" s="315"/>
      <c r="D300" s="316"/>
      <c r="E300" s="223">
        <v>669840</v>
      </c>
    </row>
    <row r="301" spans="1:5" s="20" customFormat="1" ht="36" customHeight="1">
      <c r="A301" s="19">
        <v>5</v>
      </c>
      <c r="B301" s="283" t="s">
        <v>202</v>
      </c>
      <c r="C301" s="284"/>
      <c r="D301" s="285"/>
      <c r="E301" s="36">
        <v>401030</v>
      </c>
    </row>
    <row r="302" spans="1:5" s="20" customFormat="1" ht="41.25" customHeight="1">
      <c r="A302" s="19">
        <v>6</v>
      </c>
      <c r="B302" s="283" t="s">
        <v>207</v>
      </c>
      <c r="C302" s="284"/>
      <c r="D302" s="285"/>
      <c r="E302" s="36">
        <v>240618</v>
      </c>
    </row>
    <row r="303" spans="1:5" s="20" customFormat="1" ht="36.75" customHeight="1">
      <c r="A303" s="19">
        <v>7</v>
      </c>
      <c r="B303" s="283" t="s">
        <v>208</v>
      </c>
      <c r="C303" s="284"/>
      <c r="D303" s="285"/>
      <c r="E303" s="36">
        <v>178624</v>
      </c>
    </row>
    <row r="304" spans="1:5" s="20" customFormat="1" ht="12.75">
      <c r="A304" s="298" t="s">
        <v>402</v>
      </c>
      <c r="B304" s="299"/>
      <c r="C304" s="299"/>
      <c r="D304" s="300"/>
      <c r="E304" s="98">
        <f>SUM(E305)</f>
        <v>5000</v>
      </c>
    </row>
    <row r="305" spans="1:5" s="20" customFormat="1" ht="25.5">
      <c r="A305" s="243">
        <v>1</v>
      </c>
      <c r="B305" s="242" t="s">
        <v>403</v>
      </c>
      <c r="C305" s="244"/>
      <c r="D305" s="244"/>
      <c r="E305" s="245">
        <v>5000</v>
      </c>
    </row>
    <row r="306" spans="1:5" s="20" customFormat="1" ht="12.75">
      <c r="A306" s="473" t="s">
        <v>63</v>
      </c>
      <c r="B306" s="474"/>
      <c r="C306" s="474"/>
      <c r="D306" s="474"/>
      <c r="E306" s="43">
        <f>E307</f>
        <v>6709000</v>
      </c>
    </row>
    <row r="307" spans="1:5" s="20" customFormat="1" ht="32.25" customHeight="1">
      <c r="A307" s="19">
        <v>1</v>
      </c>
      <c r="B307" s="301" t="s">
        <v>185</v>
      </c>
      <c r="C307" s="302"/>
      <c r="D307" s="303"/>
      <c r="E307" s="177">
        <v>6709000</v>
      </c>
    </row>
    <row r="308" spans="1:5" ht="32.25" customHeight="1">
      <c r="A308" s="33" t="s">
        <v>11</v>
      </c>
      <c r="B308" s="377" t="s">
        <v>44</v>
      </c>
      <c r="C308" s="377"/>
      <c r="D308" s="377"/>
      <c r="E308" s="129">
        <f>E309+E313</f>
        <v>302900</v>
      </c>
    </row>
    <row r="309" spans="1:5" ht="12.75" customHeight="1">
      <c r="A309" s="521" t="s">
        <v>46</v>
      </c>
      <c r="B309" s="522"/>
      <c r="C309" s="522"/>
      <c r="D309" s="523"/>
      <c r="E309" s="44">
        <f>SUM(E310:E312)</f>
        <v>302900</v>
      </c>
    </row>
    <row r="310" spans="1:5" s="20" customFormat="1" ht="27.75" customHeight="1">
      <c r="A310" s="233">
        <v>1</v>
      </c>
      <c r="B310" s="314" t="s">
        <v>440</v>
      </c>
      <c r="C310" s="315" t="s">
        <v>183</v>
      </c>
      <c r="D310" s="316" t="s">
        <v>183</v>
      </c>
      <c r="E310" s="263">
        <v>500</v>
      </c>
    </row>
    <row r="311" spans="1:5" s="20" customFormat="1" ht="27" customHeight="1">
      <c r="A311" s="233">
        <v>2</v>
      </c>
      <c r="B311" s="314" t="s">
        <v>439</v>
      </c>
      <c r="C311" s="315" t="s">
        <v>184</v>
      </c>
      <c r="D311" s="316" t="s">
        <v>184</v>
      </c>
      <c r="E311" s="263">
        <v>2400</v>
      </c>
    </row>
    <row r="312" spans="1:5" s="20" customFormat="1" ht="12.75" customHeight="1">
      <c r="A312" s="233">
        <v>3</v>
      </c>
      <c r="B312" s="314" t="s">
        <v>221</v>
      </c>
      <c r="C312" s="315"/>
      <c r="D312" s="316"/>
      <c r="E312" s="263">
        <v>300000</v>
      </c>
    </row>
    <row r="313" spans="1:5" ht="17.25" customHeight="1">
      <c r="A313" s="449" t="s">
        <v>10</v>
      </c>
      <c r="B313" s="450"/>
      <c r="C313" s="375" t="s">
        <v>7</v>
      </c>
      <c r="D313" s="376"/>
      <c r="E313" s="130">
        <f>SUM(E314:E314)</f>
        <v>0</v>
      </c>
    </row>
    <row r="314" spans="1:5" ht="12.75">
      <c r="A314" s="66">
        <v>1</v>
      </c>
      <c r="B314" s="283"/>
      <c r="C314" s="284"/>
      <c r="D314" s="285"/>
      <c r="E314" s="131">
        <v>0</v>
      </c>
    </row>
    <row r="315" spans="1:5" s="20" customFormat="1" ht="57.75" customHeight="1">
      <c r="A315" s="33" t="s">
        <v>13</v>
      </c>
      <c r="B315" s="377" t="s">
        <v>339</v>
      </c>
      <c r="C315" s="377"/>
      <c r="D315" s="377"/>
      <c r="E315" s="129">
        <v>0</v>
      </c>
    </row>
    <row r="316" spans="1:5" ht="36.75" customHeight="1">
      <c r="A316" s="33" t="s">
        <v>14</v>
      </c>
      <c r="B316" s="377" t="s">
        <v>45</v>
      </c>
      <c r="C316" s="377"/>
      <c r="D316" s="377"/>
      <c r="E316" s="128">
        <f>E317+E322+E335+E337+E352</f>
        <v>78258102</v>
      </c>
    </row>
    <row r="317" spans="1:5" ht="12.75">
      <c r="A317" s="393" t="s">
        <v>22</v>
      </c>
      <c r="B317" s="394"/>
      <c r="C317" s="394"/>
      <c r="D317" s="395"/>
      <c r="E317" s="34">
        <f>SUM(E318:E321)</f>
        <v>3494550</v>
      </c>
    </row>
    <row r="318" spans="1:5" s="20" customFormat="1" ht="18" customHeight="1">
      <c r="A318" s="66">
        <v>1</v>
      </c>
      <c r="B318" s="283" t="s">
        <v>132</v>
      </c>
      <c r="C318" s="284"/>
      <c r="D318" s="285"/>
      <c r="E318" s="21">
        <v>3400000</v>
      </c>
    </row>
    <row r="319" spans="1:5" ht="35.25" customHeight="1">
      <c r="A319" s="66">
        <v>2</v>
      </c>
      <c r="B319" s="283" t="s">
        <v>47</v>
      </c>
      <c r="C319" s="284" t="s">
        <v>47</v>
      </c>
      <c r="D319" s="285" t="s">
        <v>47</v>
      </c>
      <c r="E319" s="47">
        <v>48800</v>
      </c>
    </row>
    <row r="320" spans="1:5" s="20" customFormat="1" ht="25.5" customHeight="1">
      <c r="A320" s="19">
        <v>3</v>
      </c>
      <c r="B320" s="283" t="s">
        <v>94</v>
      </c>
      <c r="C320" s="284"/>
      <c r="D320" s="285"/>
      <c r="E320" s="47">
        <v>33700</v>
      </c>
    </row>
    <row r="321" spans="1:5" ht="29.25" customHeight="1">
      <c r="A321" s="19">
        <v>4</v>
      </c>
      <c r="B321" s="289" t="s">
        <v>135</v>
      </c>
      <c r="C321" s="290"/>
      <c r="D321" s="291"/>
      <c r="E321" s="47">
        <v>12050</v>
      </c>
    </row>
    <row r="322" spans="1:5" ht="12.75">
      <c r="A322" s="346" t="s">
        <v>34</v>
      </c>
      <c r="B322" s="347"/>
      <c r="C322" s="347"/>
      <c r="D322" s="348"/>
      <c r="E322" s="34">
        <f>SUM(E323:E334)</f>
        <v>19400300</v>
      </c>
    </row>
    <row r="323" spans="1:5" ht="25.5" customHeight="1">
      <c r="A323" s="233">
        <v>1</v>
      </c>
      <c r="B323" s="314" t="s">
        <v>90</v>
      </c>
      <c r="C323" s="315"/>
      <c r="D323" s="316"/>
      <c r="E323" s="262">
        <v>5630000</v>
      </c>
    </row>
    <row r="324" spans="1:5" ht="27.75" customHeight="1">
      <c r="A324" s="19">
        <v>2</v>
      </c>
      <c r="B324" s="283" t="s">
        <v>91</v>
      </c>
      <c r="C324" s="284"/>
      <c r="D324" s="285"/>
      <c r="E324" s="47">
        <v>136000</v>
      </c>
    </row>
    <row r="325" spans="1:5" s="20" customFormat="1" ht="27" customHeight="1">
      <c r="A325" s="19">
        <v>3</v>
      </c>
      <c r="B325" s="283" t="s">
        <v>92</v>
      </c>
      <c r="C325" s="284"/>
      <c r="D325" s="285"/>
      <c r="E325" s="47">
        <v>38000</v>
      </c>
    </row>
    <row r="326" spans="1:5" ht="26.25" customHeight="1">
      <c r="A326" s="19">
        <v>4</v>
      </c>
      <c r="B326" s="283" t="s">
        <v>88</v>
      </c>
      <c r="C326" s="284"/>
      <c r="D326" s="285"/>
      <c r="E326" s="47">
        <v>8333700</v>
      </c>
    </row>
    <row r="327" spans="1:5" ht="27.75" customHeight="1">
      <c r="A327" s="276">
        <v>5</v>
      </c>
      <c r="B327" s="292" t="s">
        <v>66</v>
      </c>
      <c r="C327" s="293"/>
      <c r="D327" s="294"/>
      <c r="E327" s="262">
        <v>1742700</v>
      </c>
    </row>
    <row r="328" spans="1:5" ht="33.75" customHeight="1">
      <c r="A328" s="192">
        <v>6</v>
      </c>
      <c r="B328" s="283" t="s">
        <v>74</v>
      </c>
      <c r="C328" s="284"/>
      <c r="D328" s="285"/>
      <c r="E328" s="47">
        <v>47600</v>
      </c>
    </row>
    <row r="329" spans="1:5" ht="36.75" customHeight="1">
      <c r="A329" s="276">
        <v>7</v>
      </c>
      <c r="B329" s="314" t="s">
        <v>75</v>
      </c>
      <c r="C329" s="315"/>
      <c r="D329" s="316"/>
      <c r="E329" s="262">
        <v>33100</v>
      </c>
    </row>
    <row r="330" spans="1:5" ht="45" customHeight="1">
      <c r="A330" s="152">
        <v>8</v>
      </c>
      <c r="B330" s="283" t="s">
        <v>86</v>
      </c>
      <c r="C330" s="284" t="s">
        <v>76</v>
      </c>
      <c r="D330" s="285" t="s">
        <v>76</v>
      </c>
      <c r="E330" s="47">
        <v>118800</v>
      </c>
    </row>
    <row r="331" spans="1:5" ht="39.75" customHeight="1">
      <c r="A331" s="19">
        <v>9</v>
      </c>
      <c r="B331" s="283" t="s">
        <v>87</v>
      </c>
      <c r="C331" s="284" t="s">
        <v>77</v>
      </c>
      <c r="D331" s="285" t="s">
        <v>77</v>
      </c>
      <c r="E331" s="47">
        <v>26800</v>
      </c>
    </row>
    <row r="332" spans="1:5" ht="12.75" customHeight="1">
      <c r="A332" s="19">
        <v>10</v>
      </c>
      <c r="B332" s="283" t="s">
        <v>105</v>
      </c>
      <c r="C332" s="284"/>
      <c r="D332" s="285"/>
      <c r="E332" s="47">
        <v>3200000</v>
      </c>
    </row>
    <row r="333" spans="1:5" ht="29.25" customHeight="1">
      <c r="A333" s="19">
        <v>11</v>
      </c>
      <c r="B333" s="283" t="s">
        <v>106</v>
      </c>
      <c r="C333" s="284"/>
      <c r="D333" s="285"/>
      <c r="E333" s="47">
        <v>81600</v>
      </c>
    </row>
    <row r="334" spans="1:5" ht="27.75" customHeight="1">
      <c r="A334" s="19">
        <v>12</v>
      </c>
      <c r="B334" s="283" t="s">
        <v>107</v>
      </c>
      <c r="C334" s="284"/>
      <c r="D334" s="285"/>
      <c r="E334" s="47">
        <v>12000</v>
      </c>
    </row>
    <row r="335" spans="1:5" ht="27.75" customHeight="1">
      <c r="A335" s="396" t="s">
        <v>344</v>
      </c>
      <c r="B335" s="397"/>
      <c r="C335" s="396"/>
      <c r="D335" s="397"/>
      <c r="E335" s="200">
        <f>SUM(E336)</f>
        <v>10000</v>
      </c>
    </row>
    <row r="336" spans="1:5" s="20" customFormat="1" ht="27.75" customHeight="1">
      <c r="A336" s="199">
        <v>1</v>
      </c>
      <c r="B336" s="201" t="s">
        <v>343</v>
      </c>
      <c r="C336" s="202"/>
      <c r="D336" s="203"/>
      <c r="E336" s="47">
        <v>10000</v>
      </c>
    </row>
    <row r="337" spans="1:5" ht="12.75" customHeight="1">
      <c r="A337" s="364" t="s">
        <v>46</v>
      </c>
      <c r="B337" s="365"/>
      <c r="C337" s="365"/>
      <c r="D337" s="366"/>
      <c r="E337" s="34">
        <f>SUM(E338:E351)</f>
        <v>27334752</v>
      </c>
    </row>
    <row r="338" spans="1:5" ht="12.75" customHeight="1">
      <c r="A338" s="192">
        <v>1</v>
      </c>
      <c r="B338" s="283" t="s">
        <v>50</v>
      </c>
      <c r="C338" s="284" t="s">
        <v>50</v>
      </c>
      <c r="D338" s="285" t="s">
        <v>50</v>
      </c>
      <c r="E338" s="47">
        <v>1728600</v>
      </c>
    </row>
    <row r="339" spans="1:5" ht="12.75" customHeight="1">
      <c r="A339" s="192">
        <v>2</v>
      </c>
      <c r="B339" s="283" t="s">
        <v>51</v>
      </c>
      <c r="C339" s="284" t="s">
        <v>51</v>
      </c>
      <c r="D339" s="285" t="s">
        <v>51</v>
      </c>
      <c r="E339" s="47">
        <v>473300</v>
      </c>
    </row>
    <row r="340" spans="1:5" ht="12.75" customHeight="1">
      <c r="A340" s="192">
        <v>3</v>
      </c>
      <c r="B340" s="283" t="s">
        <v>52</v>
      </c>
      <c r="C340" s="284" t="s">
        <v>52</v>
      </c>
      <c r="D340" s="285" t="s">
        <v>52</v>
      </c>
      <c r="E340" s="47">
        <v>1586200</v>
      </c>
    </row>
    <row r="341" spans="1:5" ht="12.75" customHeight="1">
      <c r="A341" s="192">
        <v>4</v>
      </c>
      <c r="B341" s="372" t="s">
        <v>53</v>
      </c>
      <c r="C341" s="373" t="s">
        <v>53</v>
      </c>
      <c r="D341" s="374" t="s">
        <v>53</v>
      </c>
      <c r="E341" s="191">
        <v>2100000</v>
      </c>
    </row>
    <row r="342" spans="1:5" ht="30.75" customHeight="1">
      <c r="A342" s="276">
        <v>5</v>
      </c>
      <c r="B342" s="314" t="s">
        <v>71</v>
      </c>
      <c r="C342" s="315"/>
      <c r="D342" s="316"/>
      <c r="E342" s="263">
        <v>20313000</v>
      </c>
    </row>
    <row r="343" spans="1:5" ht="29.25" customHeight="1">
      <c r="A343" s="192">
        <v>6</v>
      </c>
      <c r="B343" s="283" t="s">
        <v>72</v>
      </c>
      <c r="C343" s="284" t="s">
        <v>72</v>
      </c>
      <c r="D343" s="285" t="s">
        <v>72</v>
      </c>
      <c r="E343" s="191">
        <v>132000</v>
      </c>
    </row>
    <row r="344" spans="1:5" s="20" customFormat="1" ht="33.75" customHeight="1">
      <c r="A344" s="192">
        <v>7</v>
      </c>
      <c r="B344" s="283" t="s">
        <v>73</v>
      </c>
      <c r="C344" s="284" t="s">
        <v>73</v>
      </c>
      <c r="D344" s="285" t="s">
        <v>73</v>
      </c>
      <c r="E344" s="191">
        <v>80000</v>
      </c>
    </row>
    <row r="345" spans="1:5" ht="12.75">
      <c r="A345" s="192">
        <v>8</v>
      </c>
      <c r="B345" s="283" t="s">
        <v>54</v>
      </c>
      <c r="C345" s="284" t="s">
        <v>50</v>
      </c>
      <c r="D345" s="285" t="s">
        <v>50</v>
      </c>
      <c r="E345" s="191">
        <v>13900</v>
      </c>
    </row>
    <row r="346" spans="1:5" s="20" customFormat="1" ht="12.75">
      <c r="A346" s="192">
        <v>9</v>
      </c>
      <c r="B346" s="283" t="s">
        <v>55</v>
      </c>
      <c r="C346" s="284" t="s">
        <v>51</v>
      </c>
      <c r="D346" s="285" t="s">
        <v>51</v>
      </c>
      <c r="E346" s="191">
        <v>5400</v>
      </c>
    </row>
    <row r="347" spans="1:24" ht="12.75">
      <c r="A347" s="192">
        <v>10</v>
      </c>
      <c r="B347" s="283" t="s">
        <v>56</v>
      </c>
      <c r="C347" s="284" t="s">
        <v>52</v>
      </c>
      <c r="D347" s="285" t="s">
        <v>52</v>
      </c>
      <c r="E347" s="191">
        <v>12400</v>
      </c>
      <c r="G347" s="6"/>
      <c r="H347" s="6"/>
      <c r="I347" s="6"/>
      <c r="J347" s="6"/>
      <c r="K347" s="6"/>
      <c r="L347" s="6"/>
      <c r="M347" s="6"/>
      <c r="N347" s="6"/>
      <c r="O347" s="6"/>
      <c r="P347" s="6"/>
      <c r="Q347" s="6"/>
      <c r="R347" s="6"/>
      <c r="S347" s="6"/>
      <c r="T347" s="6"/>
      <c r="U347" s="6"/>
      <c r="V347" s="6"/>
      <c r="W347" s="6"/>
      <c r="X347" s="6"/>
    </row>
    <row r="348" spans="1:24" ht="15.75">
      <c r="A348" s="192">
        <v>11</v>
      </c>
      <c r="B348" s="372" t="s">
        <v>57</v>
      </c>
      <c r="C348" s="373" t="s">
        <v>53</v>
      </c>
      <c r="D348" s="374" t="s">
        <v>53</v>
      </c>
      <c r="E348" s="191">
        <v>8600</v>
      </c>
      <c r="G348" s="16"/>
      <c r="H348" s="16"/>
      <c r="I348" s="16"/>
      <c r="J348" s="16"/>
      <c r="K348" s="17"/>
      <c r="L348" s="18"/>
      <c r="M348" s="392"/>
      <c r="N348" s="392"/>
      <c r="O348" s="6"/>
      <c r="P348" s="6"/>
      <c r="Q348" s="6"/>
      <c r="R348" s="6"/>
      <c r="S348" s="6"/>
      <c r="T348" s="6"/>
      <c r="U348" s="6"/>
      <c r="V348" s="6"/>
      <c r="W348" s="6"/>
      <c r="X348" s="6"/>
    </row>
    <row r="349" spans="1:14" ht="27" customHeight="1">
      <c r="A349" s="192">
        <v>12</v>
      </c>
      <c r="B349" s="283" t="s">
        <v>58</v>
      </c>
      <c r="C349" s="284" t="s">
        <v>50</v>
      </c>
      <c r="D349" s="285" t="s">
        <v>50</v>
      </c>
      <c r="E349" s="191">
        <v>4752</v>
      </c>
      <c r="N349" s="18"/>
    </row>
    <row r="350" spans="1:14" ht="31.5" customHeight="1">
      <c r="A350" s="192">
        <v>13</v>
      </c>
      <c r="B350" s="289" t="s">
        <v>334</v>
      </c>
      <c r="C350" s="290"/>
      <c r="D350" s="291"/>
      <c r="E350" s="191">
        <v>867600</v>
      </c>
      <c r="F350" s="279"/>
      <c r="G350" s="20"/>
      <c r="N350" s="46"/>
    </row>
    <row r="351" spans="1:14" ht="27.75" customHeight="1">
      <c r="A351" s="192">
        <v>14</v>
      </c>
      <c r="B351" s="372" t="s">
        <v>59</v>
      </c>
      <c r="C351" s="373" t="s">
        <v>53</v>
      </c>
      <c r="D351" s="374" t="s">
        <v>53</v>
      </c>
      <c r="E351" s="191">
        <v>9000</v>
      </c>
      <c r="F351" s="20"/>
      <c r="G351" s="20"/>
      <c r="N351" s="46"/>
    </row>
    <row r="352" spans="1:14" ht="30" customHeight="1">
      <c r="A352" s="346" t="s">
        <v>63</v>
      </c>
      <c r="B352" s="347"/>
      <c r="C352" s="347"/>
      <c r="D352" s="348"/>
      <c r="E352" s="34">
        <f>SUM(E353:E356)</f>
        <v>28018500</v>
      </c>
      <c r="F352" s="20"/>
      <c r="G352" s="20"/>
      <c r="N352" s="46"/>
    </row>
    <row r="353" spans="1:14" s="20" customFormat="1" ht="27" customHeight="1">
      <c r="A353" s="19">
        <v>1</v>
      </c>
      <c r="B353" s="283" t="s">
        <v>185</v>
      </c>
      <c r="C353" s="284"/>
      <c r="D353" s="285"/>
      <c r="E353" s="221">
        <v>1516000</v>
      </c>
      <c r="N353" s="46"/>
    </row>
    <row r="354" spans="1:14" ht="46.5" customHeight="1">
      <c r="A354" s="233">
        <v>2</v>
      </c>
      <c r="B354" s="314" t="s">
        <v>78</v>
      </c>
      <c r="C354" s="315"/>
      <c r="D354" s="316"/>
      <c r="E354" s="262">
        <v>26000000</v>
      </c>
      <c r="F354" s="20"/>
      <c r="G354" s="20"/>
      <c r="N354" s="46"/>
    </row>
    <row r="355" spans="1:14" ht="48" customHeight="1">
      <c r="A355" s="238">
        <v>3</v>
      </c>
      <c r="B355" s="314" t="s">
        <v>64</v>
      </c>
      <c r="C355" s="315" t="s">
        <v>60</v>
      </c>
      <c r="D355" s="316" t="s">
        <v>60</v>
      </c>
      <c r="E355" s="263">
        <v>386000</v>
      </c>
      <c r="F355" s="20"/>
      <c r="G355" s="20"/>
      <c r="N355" s="46"/>
    </row>
    <row r="356" spans="1:14" ht="45" customHeight="1" thickBot="1">
      <c r="A356" s="238">
        <v>4</v>
      </c>
      <c r="B356" s="467" t="s">
        <v>65</v>
      </c>
      <c r="C356" s="468" t="s">
        <v>61</v>
      </c>
      <c r="D356" s="469" t="s">
        <v>61</v>
      </c>
      <c r="E356" s="263">
        <v>116500</v>
      </c>
      <c r="F356" s="20"/>
      <c r="G356" s="20"/>
      <c r="N356" s="46"/>
    </row>
    <row r="357" spans="1:7" ht="25.5" customHeight="1">
      <c r="A357" s="343" t="s">
        <v>340</v>
      </c>
      <c r="B357" s="344"/>
      <c r="C357" s="344"/>
      <c r="D357" s="345"/>
      <c r="E357" s="132">
        <f>E316+E308+E293</f>
        <v>87975214</v>
      </c>
      <c r="F357" s="20"/>
      <c r="G357" s="20"/>
    </row>
    <row r="358" spans="1:5" s="20" customFormat="1" ht="9.75" customHeight="1">
      <c r="A358" s="133"/>
      <c r="B358" s="133"/>
      <c r="C358" s="134"/>
      <c r="D358"/>
      <c r="E358"/>
    </row>
    <row r="359" spans="1:5" s="20" customFormat="1" ht="49.5" customHeight="1">
      <c r="A359" s="378" t="s">
        <v>337</v>
      </c>
      <c r="B359" s="378"/>
      <c r="C359" s="378"/>
      <c r="D359" s="378"/>
      <c r="E359" s="378"/>
    </row>
    <row r="360" spans="1:5" ht="18">
      <c r="A360" s="108" t="s">
        <v>5</v>
      </c>
      <c r="B360" s="470" t="s">
        <v>6</v>
      </c>
      <c r="C360" s="471"/>
      <c r="D360" s="472"/>
      <c r="E360" s="135">
        <v>0</v>
      </c>
    </row>
    <row r="361" spans="1:5" s="20" customFormat="1" ht="15.75">
      <c r="A361" s="102" t="s">
        <v>9</v>
      </c>
      <c r="B361" s="369" t="s">
        <v>20</v>
      </c>
      <c r="C361" s="370"/>
      <c r="D361" s="371"/>
      <c r="E361" s="128">
        <f>E362+E364</f>
        <v>9696000</v>
      </c>
    </row>
    <row r="362" spans="1:6" ht="18.75" customHeight="1">
      <c r="A362" s="358" t="s">
        <v>426</v>
      </c>
      <c r="B362" s="359"/>
      <c r="C362" s="359"/>
      <c r="D362" s="360"/>
      <c r="E362" s="136">
        <f>SUM(E363)</f>
        <v>1000</v>
      </c>
      <c r="F362" s="20"/>
    </row>
    <row r="363" spans="1:5" s="20" customFormat="1" ht="12.75">
      <c r="A363" s="19">
        <v>1</v>
      </c>
      <c r="B363" s="352" t="s">
        <v>249</v>
      </c>
      <c r="C363" s="353"/>
      <c r="D363" s="354"/>
      <c r="E363" s="193">
        <v>1000</v>
      </c>
    </row>
    <row r="364" spans="1:6" ht="15.75">
      <c r="A364" s="355" t="s">
        <v>63</v>
      </c>
      <c r="B364" s="356"/>
      <c r="C364" s="356"/>
      <c r="D364" s="357"/>
      <c r="E364" s="137">
        <f>SUM(E365)</f>
        <v>9695000</v>
      </c>
      <c r="F364" s="20"/>
    </row>
    <row r="365" spans="1:5" s="20" customFormat="1" ht="12.75">
      <c r="A365" s="233">
        <v>1</v>
      </c>
      <c r="B365" s="464" t="s">
        <v>296</v>
      </c>
      <c r="C365" s="465"/>
      <c r="D365" s="466"/>
      <c r="E365" s="258">
        <v>9695000</v>
      </c>
    </row>
    <row r="366" spans="1:6" ht="39" customHeight="1">
      <c r="A366" s="107" t="s">
        <v>11</v>
      </c>
      <c r="B366" s="368" t="s">
        <v>44</v>
      </c>
      <c r="C366" s="368"/>
      <c r="D366" s="368"/>
      <c r="E366" s="129">
        <f>E371+E374+E367</f>
        <v>3896554</v>
      </c>
      <c r="F366" s="20"/>
    </row>
    <row r="367" spans="1:6" ht="15.75">
      <c r="A367" s="355" t="s">
        <v>22</v>
      </c>
      <c r="B367" s="356"/>
      <c r="C367" s="356"/>
      <c r="D367" s="357"/>
      <c r="E367" s="138">
        <f>SUM(E368:E370)</f>
        <v>828000</v>
      </c>
      <c r="F367" s="20"/>
    </row>
    <row r="368" spans="1:6" ht="25.5" customHeight="1">
      <c r="A368" s="264">
        <v>1</v>
      </c>
      <c r="B368" s="314" t="s">
        <v>239</v>
      </c>
      <c r="C368" s="315"/>
      <c r="D368" s="316"/>
      <c r="E368" s="265">
        <v>161000</v>
      </c>
      <c r="F368" s="20"/>
    </row>
    <row r="369" spans="1:6" ht="34.5" customHeight="1">
      <c r="A369" s="264">
        <v>3</v>
      </c>
      <c r="B369" s="314" t="s">
        <v>338</v>
      </c>
      <c r="C369" s="315"/>
      <c r="D369" s="316"/>
      <c r="E369" s="265">
        <v>350000</v>
      </c>
      <c r="F369" s="20"/>
    </row>
    <row r="370" spans="1:6" ht="12.75">
      <c r="A370" s="194">
        <v>4</v>
      </c>
      <c r="B370" s="289" t="s">
        <v>374</v>
      </c>
      <c r="C370" s="290"/>
      <c r="D370" s="291"/>
      <c r="E370" s="195">
        <v>317000</v>
      </c>
      <c r="F370" s="20"/>
    </row>
    <row r="371" spans="1:6" ht="16.5" customHeight="1">
      <c r="A371" s="358" t="s">
        <v>34</v>
      </c>
      <c r="B371" s="359"/>
      <c r="C371" s="359"/>
      <c r="D371" s="360"/>
      <c r="E371" s="138">
        <f>SUM(E372:E373)</f>
        <v>1038000</v>
      </c>
      <c r="F371" s="20"/>
    </row>
    <row r="372" spans="1:6" ht="24" customHeight="1">
      <c r="A372" s="233">
        <v>1</v>
      </c>
      <c r="B372" s="335" t="s">
        <v>209</v>
      </c>
      <c r="C372" s="336"/>
      <c r="D372" s="337"/>
      <c r="E372" s="259">
        <v>388000</v>
      </c>
      <c r="F372" s="20"/>
    </row>
    <row r="373" spans="1:6" ht="22.5" customHeight="1">
      <c r="A373" s="233">
        <v>2</v>
      </c>
      <c r="B373" s="335" t="s">
        <v>443</v>
      </c>
      <c r="C373" s="336"/>
      <c r="D373" s="337"/>
      <c r="E373" s="259">
        <v>650000</v>
      </c>
      <c r="F373" s="20"/>
    </row>
    <row r="374" spans="1:6" ht="16.5" thickBot="1">
      <c r="A374" s="358" t="s">
        <v>46</v>
      </c>
      <c r="B374" s="359"/>
      <c r="C374" s="359"/>
      <c r="D374" s="360"/>
      <c r="E374" s="138">
        <f>SUM(E375:E388)</f>
        <v>2030554</v>
      </c>
      <c r="F374" s="20"/>
    </row>
    <row r="375" spans="1:6" ht="12.75">
      <c r="A375" s="233">
        <v>1</v>
      </c>
      <c r="B375" s="292" t="s">
        <v>453</v>
      </c>
      <c r="C375" s="293" t="s">
        <v>251</v>
      </c>
      <c r="D375" s="294" t="s">
        <v>251</v>
      </c>
      <c r="E375" s="256">
        <v>105700</v>
      </c>
      <c r="F375" s="20"/>
    </row>
    <row r="376" spans="1:6" ht="12.75">
      <c r="A376" s="233">
        <v>2</v>
      </c>
      <c r="B376" s="292" t="s">
        <v>454</v>
      </c>
      <c r="C376" s="293" t="s">
        <v>252</v>
      </c>
      <c r="D376" s="294" t="s">
        <v>252</v>
      </c>
      <c r="E376" s="256">
        <v>71000</v>
      </c>
      <c r="F376" s="20"/>
    </row>
    <row r="377" spans="1:6" ht="12.75">
      <c r="A377" s="233">
        <v>3</v>
      </c>
      <c r="B377" s="292" t="s">
        <v>422</v>
      </c>
      <c r="C377" s="293" t="s">
        <v>253</v>
      </c>
      <c r="D377" s="294" t="s">
        <v>253</v>
      </c>
      <c r="E377" s="256">
        <v>72000</v>
      </c>
      <c r="F377" s="20"/>
    </row>
    <row r="378" spans="1:6" ht="12.75">
      <c r="A378" s="233">
        <v>4</v>
      </c>
      <c r="B378" s="292" t="s">
        <v>418</v>
      </c>
      <c r="C378" s="293" t="s">
        <v>254</v>
      </c>
      <c r="D378" s="294" t="s">
        <v>254</v>
      </c>
      <c r="E378" s="256">
        <v>73500</v>
      </c>
      <c r="F378" s="20"/>
    </row>
    <row r="379" spans="1:5" ht="12.75">
      <c r="A379" s="233">
        <v>5</v>
      </c>
      <c r="B379" s="292" t="s">
        <v>255</v>
      </c>
      <c r="C379" s="293" t="s">
        <v>255</v>
      </c>
      <c r="D379" s="294" t="s">
        <v>255</v>
      </c>
      <c r="E379" s="256">
        <v>71600</v>
      </c>
    </row>
    <row r="380" spans="1:5" ht="12.75">
      <c r="A380" s="233">
        <v>6</v>
      </c>
      <c r="B380" s="292" t="s">
        <v>455</v>
      </c>
      <c r="C380" s="293" t="s">
        <v>256</v>
      </c>
      <c r="D380" s="294" t="s">
        <v>256</v>
      </c>
      <c r="E380" s="256">
        <v>100000</v>
      </c>
    </row>
    <row r="381" spans="1:5" s="20" customFormat="1" ht="12.75">
      <c r="A381" s="233">
        <v>7</v>
      </c>
      <c r="B381" s="292" t="s">
        <v>437</v>
      </c>
      <c r="C381" s="293" t="s">
        <v>255</v>
      </c>
      <c r="D381" s="294" t="s">
        <v>255</v>
      </c>
      <c r="E381" s="254">
        <v>111000</v>
      </c>
    </row>
    <row r="382" spans="1:5" ht="12.75">
      <c r="A382" s="233">
        <v>8</v>
      </c>
      <c r="B382" s="292" t="s">
        <v>414</v>
      </c>
      <c r="C382" s="293" t="s">
        <v>257</v>
      </c>
      <c r="D382" s="294" t="s">
        <v>257</v>
      </c>
      <c r="E382" s="254">
        <v>87000</v>
      </c>
    </row>
    <row r="383" spans="1:5" s="20" customFormat="1" ht="12.75">
      <c r="A383" s="233">
        <v>9</v>
      </c>
      <c r="B383" s="292" t="s">
        <v>258</v>
      </c>
      <c r="C383" s="293" t="s">
        <v>258</v>
      </c>
      <c r="D383" s="294" t="s">
        <v>258</v>
      </c>
      <c r="E383" s="254">
        <v>86000</v>
      </c>
    </row>
    <row r="384" spans="1:5" s="20" customFormat="1" ht="12.75">
      <c r="A384" s="233">
        <v>10</v>
      </c>
      <c r="B384" s="292" t="s">
        <v>259</v>
      </c>
      <c r="C384" s="293" t="s">
        <v>259</v>
      </c>
      <c r="D384" s="294" t="s">
        <v>259</v>
      </c>
      <c r="E384" s="254">
        <v>89554</v>
      </c>
    </row>
    <row r="385" spans="1:5" s="20" customFormat="1" ht="12.75">
      <c r="A385" s="233">
        <v>11</v>
      </c>
      <c r="B385" s="292" t="s">
        <v>260</v>
      </c>
      <c r="C385" s="293" t="s">
        <v>260</v>
      </c>
      <c r="D385" s="294" t="s">
        <v>260</v>
      </c>
      <c r="E385" s="254">
        <v>76000</v>
      </c>
    </row>
    <row r="386" spans="1:5" s="20" customFormat="1" ht="12.75">
      <c r="A386" s="233">
        <v>12</v>
      </c>
      <c r="B386" s="292" t="s">
        <v>261</v>
      </c>
      <c r="C386" s="293" t="s">
        <v>261</v>
      </c>
      <c r="D386" s="294" t="s">
        <v>261</v>
      </c>
      <c r="E386" s="257">
        <v>94000</v>
      </c>
    </row>
    <row r="387" spans="1:5" s="20" customFormat="1" ht="20.25" customHeight="1">
      <c r="A387" s="19">
        <v>13</v>
      </c>
      <c r="B387" s="289" t="s">
        <v>295</v>
      </c>
      <c r="C387" s="290"/>
      <c r="D387" s="291"/>
      <c r="E387" s="196">
        <v>827200</v>
      </c>
    </row>
    <row r="388" spans="1:5" s="20" customFormat="1" ht="25.5" customHeight="1">
      <c r="A388" s="233">
        <v>14</v>
      </c>
      <c r="B388" s="292" t="s">
        <v>392</v>
      </c>
      <c r="C388" s="293"/>
      <c r="D388" s="294"/>
      <c r="E388" s="261">
        <v>166000</v>
      </c>
    </row>
    <row r="389" spans="1:5" s="20" customFormat="1" ht="52.5" customHeight="1">
      <c r="A389" s="107" t="s">
        <v>13</v>
      </c>
      <c r="B389" s="368" t="s">
        <v>339</v>
      </c>
      <c r="C389" s="368"/>
      <c r="D389" s="368"/>
      <c r="E389" s="129">
        <v>0</v>
      </c>
    </row>
    <row r="390" spans="1:5" s="20" customFormat="1" ht="27" customHeight="1">
      <c r="A390" s="107" t="s">
        <v>14</v>
      </c>
      <c r="B390" s="368" t="s">
        <v>45</v>
      </c>
      <c r="C390" s="368"/>
      <c r="D390" s="368"/>
      <c r="E390" s="129">
        <f>E391+E398+E405</f>
        <v>2188200</v>
      </c>
    </row>
    <row r="391" spans="1:5" s="20" customFormat="1" ht="27" customHeight="1">
      <c r="A391" s="358" t="s">
        <v>22</v>
      </c>
      <c r="B391" s="359"/>
      <c r="C391" s="359"/>
      <c r="D391" s="360"/>
      <c r="E391" s="139">
        <f>SUM(E392:E397)</f>
        <v>106000</v>
      </c>
    </row>
    <row r="392" spans="1:5" s="20" customFormat="1" ht="27" customHeight="1">
      <c r="A392" s="252">
        <v>1</v>
      </c>
      <c r="B392" s="314" t="s">
        <v>240</v>
      </c>
      <c r="C392" s="315"/>
      <c r="D392" s="316"/>
      <c r="E392" s="266">
        <v>1000</v>
      </c>
    </row>
    <row r="393" spans="1:5" s="20" customFormat="1" ht="27" customHeight="1">
      <c r="A393" s="252">
        <v>2</v>
      </c>
      <c r="B393" s="314" t="s">
        <v>241</v>
      </c>
      <c r="C393" s="315" t="s">
        <v>241</v>
      </c>
      <c r="D393" s="316" t="s">
        <v>241</v>
      </c>
      <c r="E393" s="255">
        <v>1000</v>
      </c>
    </row>
    <row r="394" spans="1:5" s="20" customFormat="1" ht="27" customHeight="1">
      <c r="A394" s="252">
        <v>3</v>
      </c>
      <c r="B394" s="314" t="s">
        <v>242</v>
      </c>
      <c r="C394" s="315" t="s">
        <v>242</v>
      </c>
      <c r="D394" s="316" t="s">
        <v>242</v>
      </c>
      <c r="E394" s="255">
        <v>1000</v>
      </c>
    </row>
    <row r="395" spans="1:5" s="20" customFormat="1" ht="27" customHeight="1">
      <c r="A395" s="252">
        <v>5</v>
      </c>
      <c r="B395" s="292" t="s">
        <v>245</v>
      </c>
      <c r="C395" s="293"/>
      <c r="D395" s="294"/>
      <c r="E395" s="260">
        <v>100000</v>
      </c>
    </row>
    <row r="396" spans="1:5" s="20" customFormat="1" ht="27" customHeight="1">
      <c r="A396" s="252">
        <v>6</v>
      </c>
      <c r="B396" s="292" t="s">
        <v>243</v>
      </c>
      <c r="C396" s="293"/>
      <c r="D396" s="294"/>
      <c r="E396" s="260">
        <v>1500</v>
      </c>
    </row>
    <row r="397" spans="1:5" s="20" customFormat="1" ht="27" customHeight="1">
      <c r="A397" s="252">
        <v>7</v>
      </c>
      <c r="B397" s="292" t="s">
        <v>244</v>
      </c>
      <c r="C397" s="293"/>
      <c r="D397" s="294"/>
      <c r="E397" s="255">
        <v>1500</v>
      </c>
    </row>
    <row r="398" spans="1:5" s="20" customFormat="1" ht="27" customHeight="1">
      <c r="A398" s="355" t="s">
        <v>34</v>
      </c>
      <c r="B398" s="356"/>
      <c r="C398" s="356"/>
      <c r="D398" s="357"/>
      <c r="E398" s="140">
        <f>SUM(E399:E404)</f>
        <v>957000</v>
      </c>
    </row>
    <row r="399" spans="1:5" s="20" customFormat="1" ht="27" customHeight="1">
      <c r="A399" s="233">
        <v>1</v>
      </c>
      <c r="B399" s="349" t="s">
        <v>246</v>
      </c>
      <c r="C399" s="350"/>
      <c r="D399" s="351"/>
      <c r="E399" s="260">
        <v>1000</v>
      </c>
    </row>
    <row r="400" spans="1:5" s="20" customFormat="1" ht="27" customHeight="1">
      <c r="A400" s="233">
        <v>2</v>
      </c>
      <c r="B400" s="349" t="s">
        <v>247</v>
      </c>
      <c r="C400" s="350"/>
      <c r="D400" s="351"/>
      <c r="E400" s="260">
        <v>1000</v>
      </c>
    </row>
    <row r="401" spans="1:5" s="20" customFormat="1" ht="27" customHeight="1">
      <c r="A401" s="233">
        <v>3</v>
      </c>
      <c r="B401" s="349" t="s">
        <v>248</v>
      </c>
      <c r="C401" s="350"/>
      <c r="D401" s="351"/>
      <c r="E401" s="260">
        <v>1000</v>
      </c>
    </row>
    <row r="402" spans="1:5" s="20" customFormat="1" ht="12.75">
      <c r="A402" s="233">
        <v>4</v>
      </c>
      <c r="B402" s="349" t="s">
        <v>444</v>
      </c>
      <c r="C402" s="350"/>
      <c r="D402" s="351"/>
      <c r="E402" s="259">
        <v>952000</v>
      </c>
    </row>
    <row r="403" spans="1:5" s="20" customFormat="1" ht="23.25" customHeight="1">
      <c r="A403" s="233">
        <v>5</v>
      </c>
      <c r="B403" s="349" t="s">
        <v>445</v>
      </c>
      <c r="C403" s="350"/>
      <c r="D403" s="351"/>
      <c r="E403" s="259">
        <v>1000</v>
      </c>
    </row>
    <row r="404" spans="1:5" s="20" customFormat="1" ht="27" customHeight="1">
      <c r="A404" s="233">
        <v>6</v>
      </c>
      <c r="B404" s="349" t="s">
        <v>446</v>
      </c>
      <c r="C404" s="350"/>
      <c r="D404" s="351"/>
      <c r="E404" s="259">
        <v>1000</v>
      </c>
    </row>
    <row r="405" spans="1:5" s="20" customFormat="1" ht="27" customHeight="1">
      <c r="A405" s="463" t="s">
        <v>46</v>
      </c>
      <c r="B405" s="463"/>
      <c r="C405" s="463"/>
      <c r="D405" s="463"/>
      <c r="E405" s="140">
        <f>SUM(E406:E442)</f>
        <v>1125200</v>
      </c>
    </row>
    <row r="406" spans="1:5" s="20" customFormat="1" ht="12.75">
      <c r="A406" s="233">
        <v>1</v>
      </c>
      <c r="B406" s="342" t="s">
        <v>447</v>
      </c>
      <c r="C406" s="342" t="s">
        <v>262</v>
      </c>
      <c r="D406" s="342" t="s">
        <v>262</v>
      </c>
      <c r="E406" s="255">
        <v>1000</v>
      </c>
    </row>
    <row r="407" spans="1:5" s="20" customFormat="1" ht="12.75">
      <c r="A407" s="233">
        <v>2</v>
      </c>
      <c r="B407" s="342" t="s">
        <v>448</v>
      </c>
      <c r="C407" s="342" t="s">
        <v>263</v>
      </c>
      <c r="D407" s="342" t="s">
        <v>263</v>
      </c>
      <c r="E407" s="255">
        <v>170000</v>
      </c>
    </row>
    <row r="408" spans="1:5" s="20" customFormat="1" ht="12.75">
      <c r="A408" s="233">
        <v>3</v>
      </c>
      <c r="B408" s="342" t="s">
        <v>423</v>
      </c>
      <c r="C408" s="342" t="s">
        <v>264</v>
      </c>
      <c r="D408" s="342" t="s">
        <v>264</v>
      </c>
      <c r="E408" s="255">
        <v>582000</v>
      </c>
    </row>
    <row r="409" spans="1:5" s="20" customFormat="1" ht="12.75">
      <c r="A409" s="233">
        <v>4</v>
      </c>
      <c r="B409" s="342" t="s">
        <v>419</v>
      </c>
      <c r="C409" s="342" t="s">
        <v>265</v>
      </c>
      <c r="D409" s="342" t="s">
        <v>265</v>
      </c>
      <c r="E409" s="255">
        <v>1000</v>
      </c>
    </row>
    <row r="410" spans="1:5" s="20" customFormat="1" ht="12.75">
      <c r="A410" s="233">
        <v>5</v>
      </c>
      <c r="B410" s="342" t="s">
        <v>266</v>
      </c>
      <c r="C410" s="342" t="s">
        <v>266</v>
      </c>
      <c r="D410" s="342" t="s">
        <v>266</v>
      </c>
      <c r="E410" s="255">
        <v>1000</v>
      </c>
    </row>
    <row r="411" spans="1:5" s="20" customFormat="1" ht="12.75">
      <c r="A411" s="233">
        <v>6</v>
      </c>
      <c r="B411" s="342" t="s">
        <v>456</v>
      </c>
      <c r="C411" s="342" t="s">
        <v>267</v>
      </c>
      <c r="D411" s="342" t="s">
        <v>267</v>
      </c>
      <c r="E411" s="255">
        <v>1000</v>
      </c>
    </row>
    <row r="412" spans="1:5" s="20" customFormat="1" ht="12.75">
      <c r="A412" s="233">
        <v>7</v>
      </c>
      <c r="B412" s="342" t="s">
        <v>438</v>
      </c>
      <c r="C412" s="342" t="s">
        <v>266</v>
      </c>
      <c r="D412" s="342" t="s">
        <v>266</v>
      </c>
      <c r="E412" s="255">
        <v>100000</v>
      </c>
    </row>
    <row r="413" spans="1:5" s="20" customFormat="1" ht="12.75">
      <c r="A413" s="233">
        <v>8</v>
      </c>
      <c r="B413" s="342" t="s">
        <v>415</v>
      </c>
      <c r="C413" s="342" t="s">
        <v>268</v>
      </c>
      <c r="D413" s="342" t="s">
        <v>268</v>
      </c>
      <c r="E413" s="255">
        <v>1000</v>
      </c>
    </row>
    <row r="414" spans="1:5" s="20" customFormat="1" ht="12.75">
      <c r="A414" s="233">
        <v>9</v>
      </c>
      <c r="B414" s="342" t="s">
        <v>269</v>
      </c>
      <c r="C414" s="342" t="s">
        <v>269</v>
      </c>
      <c r="D414" s="342" t="s">
        <v>269</v>
      </c>
      <c r="E414" s="255">
        <v>1000</v>
      </c>
    </row>
    <row r="415" spans="1:5" s="20" customFormat="1" ht="12.75">
      <c r="A415" s="233">
        <v>10</v>
      </c>
      <c r="B415" s="342" t="s">
        <v>270</v>
      </c>
      <c r="C415" s="342" t="s">
        <v>270</v>
      </c>
      <c r="D415" s="342" t="s">
        <v>270</v>
      </c>
      <c r="E415" s="255">
        <v>1000</v>
      </c>
    </row>
    <row r="416" spans="1:5" s="20" customFormat="1" ht="12.75">
      <c r="A416" s="233">
        <v>11</v>
      </c>
      <c r="B416" s="342" t="s">
        <v>271</v>
      </c>
      <c r="C416" s="342" t="s">
        <v>271</v>
      </c>
      <c r="D416" s="342" t="s">
        <v>271</v>
      </c>
      <c r="E416" s="255">
        <v>130000</v>
      </c>
    </row>
    <row r="417" spans="1:5" s="20" customFormat="1" ht="12.75">
      <c r="A417" s="233">
        <v>12</v>
      </c>
      <c r="B417" s="342" t="s">
        <v>272</v>
      </c>
      <c r="C417" s="342" t="s">
        <v>272</v>
      </c>
      <c r="D417" s="342" t="s">
        <v>272</v>
      </c>
      <c r="E417" s="255">
        <v>1000</v>
      </c>
    </row>
    <row r="418" spans="1:5" s="20" customFormat="1" ht="28.5" customHeight="1">
      <c r="A418" s="19">
        <v>13</v>
      </c>
      <c r="B418" s="289" t="s">
        <v>391</v>
      </c>
      <c r="C418" s="290"/>
      <c r="D418" s="291"/>
      <c r="E418" s="197">
        <v>100000</v>
      </c>
    </row>
    <row r="419" spans="1:5" s="20" customFormat="1" ht="27" customHeight="1">
      <c r="A419" s="233">
        <v>14</v>
      </c>
      <c r="B419" s="342" t="s">
        <v>449</v>
      </c>
      <c r="C419" s="342" t="s">
        <v>273</v>
      </c>
      <c r="D419" s="342" t="s">
        <v>273</v>
      </c>
      <c r="E419" s="255">
        <v>1000</v>
      </c>
    </row>
    <row r="420" spans="1:5" s="20" customFormat="1" ht="27" customHeight="1">
      <c r="A420" s="233">
        <v>15</v>
      </c>
      <c r="B420" s="342" t="s">
        <v>450</v>
      </c>
      <c r="C420" s="342" t="s">
        <v>274</v>
      </c>
      <c r="D420" s="342" t="s">
        <v>274</v>
      </c>
      <c r="E420" s="255">
        <v>1500</v>
      </c>
    </row>
    <row r="421" spans="1:5" s="20" customFormat="1" ht="27" customHeight="1">
      <c r="A421" s="233">
        <v>16</v>
      </c>
      <c r="B421" s="342" t="s">
        <v>424</v>
      </c>
      <c r="C421" s="342" t="s">
        <v>275</v>
      </c>
      <c r="D421" s="342" t="s">
        <v>275</v>
      </c>
      <c r="E421" s="255">
        <v>6000</v>
      </c>
    </row>
    <row r="422" spans="1:5" s="20" customFormat="1" ht="27" customHeight="1">
      <c r="A422" s="233">
        <v>17</v>
      </c>
      <c r="B422" s="342" t="s">
        <v>420</v>
      </c>
      <c r="C422" s="342" t="s">
        <v>276</v>
      </c>
      <c r="D422" s="342" t="s">
        <v>276</v>
      </c>
      <c r="E422" s="255">
        <v>1000</v>
      </c>
    </row>
    <row r="423" spans="1:5" s="20" customFormat="1" ht="27" customHeight="1">
      <c r="A423" s="233">
        <v>18</v>
      </c>
      <c r="B423" s="342" t="s">
        <v>277</v>
      </c>
      <c r="C423" s="342" t="s">
        <v>277</v>
      </c>
      <c r="D423" s="342" t="s">
        <v>277</v>
      </c>
      <c r="E423" s="255">
        <v>1000</v>
      </c>
    </row>
    <row r="424" spans="1:5" s="20" customFormat="1" ht="27" customHeight="1">
      <c r="A424" s="233">
        <v>19</v>
      </c>
      <c r="B424" s="342" t="s">
        <v>457</v>
      </c>
      <c r="C424" s="342" t="s">
        <v>278</v>
      </c>
      <c r="D424" s="342" t="s">
        <v>278</v>
      </c>
      <c r="E424" s="255">
        <v>1000</v>
      </c>
    </row>
    <row r="425" spans="1:5" s="20" customFormat="1" ht="27" customHeight="1">
      <c r="A425" s="233">
        <v>20</v>
      </c>
      <c r="B425" s="342" t="s">
        <v>441</v>
      </c>
      <c r="C425" s="342" t="s">
        <v>277</v>
      </c>
      <c r="D425" s="342" t="s">
        <v>277</v>
      </c>
      <c r="E425" s="255">
        <v>1500</v>
      </c>
    </row>
    <row r="426" spans="1:5" s="20" customFormat="1" ht="27" customHeight="1">
      <c r="A426" s="233">
        <v>21</v>
      </c>
      <c r="B426" s="342" t="s">
        <v>416</v>
      </c>
      <c r="C426" s="342" t="s">
        <v>279</v>
      </c>
      <c r="D426" s="342" t="s">
        <v>279</v>
      </c>
      <c r="E426" s="255">
        <v>1000</v>
      </c>
    </row>
    <row r="427" spans="1:5" s="20" customFormat="1" ht="27" customHeight="1">
      <c r="A427" s="233">
        <v>22</v>
      </c>
      <c r="B427" s="342" t="s">
        <v>280</v>
      </c>
      <c r="C427" s="342" t="s">
        <v>280</v>
      </c>
      <c r="D427" s="342" t="s">
        <v>280</v>
      </c>
      <c r="E427" s="255">
        <v>1000</v>
      </c>
    </row>
    <row r="428" spans="1:5" s="20" customFormat="1" ht="27" customHeight="1">
      <c r="A428" s="233">
        <v>23</v>
      </c>
      <c r="B428" s="342" t="s">
        <v>281</v>
      </c>
      <c r="C428" s="342" t="s">
        <v>281</v>
      </c>
      <c r="D428" s="342" t="s">
        <v>281</v>
      </c>
      <c r="E428" s="255">
        <v>1000</v>
      </c>
    </row>
    <row r="429" spans="1:5" s="20" customFormat="1" ht="27" customHeight="1">
      <c r="A429" s="233">
        <v>24</v>
      </c>
      <c r="B429" s="342" t="s">
        <v>282</v>
      </c>
      <c r="C429" s="342" t="s">
        <v>282</v>
      </c>
      <c r="D429" s="342" t="s">
        <v>282</v>
      </c>
      <c r="E429" s="255">
        <v>1200</v>
      </c>
    </row>
    <row r="430" spans="1:5" s="20" customFormat="1" ht="25.5" customHeight="1">
      <c r="A430" s="233">
        <v>25</v>
      </c>
      <c r="B430" s="342" t="s">
        <v>283</v>
      </c>
      <c r="C430" s="342" t="s">
        <v>283</v>
      </c>
      <c r="D430" s="342" t="s">
        <v>283</v>
      </c>
      <c r="E430" s="255">
        <v>1000</v>
      </c>
    </row>
    <row r="431" spans="1:5" s="20" customFormat="1" ht="26.25" customHeight="1">
      <c r="A431" s="233">
        <v>26</v>
      </c>
      <c r="B431" s="342" t="s">
        <v>451</v>
      </c>
      <c r="C431" s="342" t="s">
        <v>284</v>
      </c>
      <c r="D431" s="342" t="s">
        <v>284</v>
      </c>
      <c r="E431" s="255">
        <v>1000</v>
      </c>
    </row>
    <row r="432" spans="1:5" s="20" customFormat="1" ht="30" customHeight="1">
      <c r="A432" s="233">
        <v>27</v>
      </c>
      <c r="B432" s="342" t="s">
        <v>452</v>
      </c>
      <c r="C432" s="342" t="s">
        <v>285</v>
      </c>
      <c r="D432" s="342" t="s">
        <v>285</v>
      </c>
      <c r="E432" s="255">
        <v>1500</v>
      </c>
    </row>
    <row r="433" spans="1:5" s="20" customFormat="1" ht="25.5" customHeight="1">
      <c r="A433" s="233">
        <v>28</v>
      </c>
      <c r="B433" s="342" t="s">
        <v>425</v>
      </c>
      <c r="C433" s="342" t="s">
        <v>286</v>
      </c>
      <c r="D433" s="342" t="s">
        <v>286</v>
      </c>
      <c r="E433" s="255">
        <v>5000</v>
      </c>
    </row>
    <row r="434" spans="1:5" s="20" customFormat="1" ht="27" customHeight="1">
      <c r="A434" s="233">
        <v>29</v>
      </c>
      <c r="B434" s="342" t="s">
        <v>421</v>
      </c>
      <c r="C434" s="342" t="s">
        <v>287</v>
      </c>
      <c r="D434" s="342" t="s">
        <v>287</v>
      </c>
      <c r="E434" s="255">
        <v>1000</v>
      </c>
    </row>
    <row r="435" spans="1:5" s="20" customFormat="1" ht="27.75" customHeight="1">
      <c r="A435" s="233">
        <v>30</v>
      </c>
      <c r="B435" s="342" t="s">
        <v>288</v>
      </c>
      <c r="C435" s="342" t="s">
        <v>288</v>
      </c>
      <c r="D435" s="342" t="s">
        <v>288</v>
      </c>
      <c r="E435" s="255">
        <v>1000</v>
      </c>
    </row>
    <row r="436" spans="1:5" s="20" customFormat="1" ht="27.75" customHeight="1">
      <c r="A436" s="233">
        <v>31</v>
      </c>
      <c r="B436" s="342" t="s">
        <v>458</v>
      </c>
      <c r="C436" s="342" t="s">
        <v>289</v>
      </c>
      <c r="D436" s="342" t="s">
        <v>289</v>
      </c>
      <c r="E436" s="255">
        <v>1000</v>
      </c>
    </row>
    <row r="437" spans="1:5" s="20" customFormat="1" ht="26.25" customHeight="1">
      <c r="A437" s="233">
        <v>32</v>
      </c>
      <c r="B437" s="342" t="s">
        <v>442</v>
      </c>
      <c r="C437" s="342" t="s">
        <v>266</v>
      </c>
      <c r="D437" s="342" t="s">
        <v>266</v>
      </c>
      <c r="E437" s="255">
        <v>1500</v>
      </c>
    </row>
    <row r="438" spans="1:5" ht="24.75" customHeight="1">
      <c r="A438" s="233">
        <v>33</v>
      </c>
      <c r="B438" s="342" t="s">
        <v>417</v>
      </c>
      <c r="C438" s="342" t="s">
        <v>290</v>
      </c>
      <c r="D438" s="342" t="s">
        <v>290</v>
      </c>
      <c r="E438" s="255">
        <v>1000</v>
      </c>
    </row>
    <row r="439" spans="1:5" ht="31.5" customHeight="1">
      <c r="A439" s="233">
        <v>34</v>
      </c>
      <c r="B439" s="342" t="s">
        <v>291</v>
      </c>
      <c r="C439" s="342" t="s">
        <v>291</v>
      </c>
      <c r="D439" s="342" t="s">
        <v>291</v>
      </c>
      <c r="E439" s="255">
        <v>1000</v>
      </c>
    </row>
    <row r="440" spans="1:5" s="20" customFormat="1" ht="32.25" customHeight="1">
      <c r="A440" s="233">
        <v>35</v>
      </c>
      <c r="B440" s="342" t="s">
        <v>292</v>
      </c>
      <c r="C440" s="342" t="s">
        <v>292</v>
      </c>
      <c r="D440" s="342" t="s">
        <v>292</v>
      </c>
      <c r="E440" s="255">
        <v>1000</v>
      </c>
    </row>
    <row r="441" spans="1:7" ht="27" customHeight="1">
      <c r="A441" s="233">
        <v>36</v>
      </c>
      <c r="B441" s="342" t="s">
        <v>293</v>
      </c>
      <c r="C441" s="342" t="s">
        <v>293</v>
      </c>
      <c r="D441" s="342" t="s">
        <v>293</v>
      </c>
      <c r="E441" s="255">
        <v>1000</v>
      </c>
      <c r="F441" s="20"/>
      <c r="G441" s="20"/>
    </row>
    <row r="442" spans="1:7" ht="27" customHeight="1" thickBot="1">
      <c r="A442" s="233">
        <v>37</v>
      </c>
      <c r="B442" s="342" t="s">
        <v>294</v>
      </c>
      <c r="C442" s="342" t="s">
        <v>294</v>
      </c>
      <c r="D442" s="342" t="s">
        <v>294</v>
      </c>
      <c r="E442" s="255">
        <v>1000</v>
      </c>
      <c r="F442" s="20"/>
      <c r="G442" s="20"/>
    </row>
    <row r="443" spans="1:6" ht="21" customHeight="1">
      <c r="A443" s="343" t="s">
        <v>341</v>
      </c>
      <c r="B443" s="344"/>
      <c r="C443" s="344"/>
      <c r="D443" s="345"/>
      <c r="E443" s="132">
        <f>E390+E389+E366+E361+E360</f>
        <v>15780754</v>
      </c>
      <c r="F443" s="20"/>
    </row>
    <row r="444" spans="1:5" ht="12.75">
      <c r="A444" s="9"/>
      <c r="B444" s="8"/>
      <c r="C444" s="10"/>
      <c r="D444"/>
      <c r="E444"/>
    </row>
    <row r="445" spans="1:5" ht="12.75">
      <c r="A445" s="9"/>
      <c r="B445" s="8"/>
      <c r="C445" s="10"/>
      <c r="D445"/>
      <c r="E445"/>
    </row>
    <row r="446" spans="1:5" ht="12.75">
      <c r="A446" s="9"/>
      <c r="B446" s="8"/>
      <c r="C446" s="10"/>
      <c r="D446"/>
      <c r="E446"/>
    </row>
    <row r="447" spans="1:5" ht="18" customHeight="1">
      <c r="A447" s="461" t="s">
        <v>31</v>
      </c>
      <c r="B447" s="461"/>
      <c r="C447" s="461"/>
      <c r="D447"/>
      <c r="E447"/>
    </row>
    <row r="448" spans="1:5" ht="12.75">
      <c r="A448" s="457" t="s">
        <v>32</v>
      </c>
      <c r="B448" s="457"/>
      <c r="C448" s="457"/>
      <c r="D448" s="456" t="s">
        <v>38</v>
      </c>
      <c r="E448" s="456"/>
    </row>
    <row r="449" spans="1:5" ht="12.75">
      <c r="A449" s="459" t="s">
        <v>35</v>
      </c>
      <c r="B449" s="459"/>
      <c r="C449" s="459"/>
      <c r="D449" s="462" t="s">
        <v>33</v>
      </c>
      <c r="E449" s="462"/>
    </row>
    <row r="450" spans="1:5" ht="33.75" customHeight="1">
      <c r="A450" s="9"/>
      <c r="B450" s="8"/>
      <c r="C450" s="10"/>
      <c r="D450"/>
      <c r="E450"/>
    </row>
    <row r="451" spans="1:16" ht="12.75">
      <c r="A451" s="9"/>
      <c r="B451" s="8"/>
      <c r="C451" s="10"/>
      <c r="D451"/>
      <c r="E451"/>
      <c r="N451" s="20"/>
      <c r="O451" s="20"/>
      <c r="P451" s="20"/>
    </row>
    <row r="452" spans="1:16" ht="17.25" customHeight="1">
      <c r="A452" s="9"/>
      <c r="B452" s="8" t="s">
        <v>459</v>
      </c>
      <c r="C452" s="10"/>
      <c r="D452"/>
      <c r="E452"/>
      <c r="N452" s="20"/>
      <c r="O452" s="20"/>
      <c r="P452" s="20"/>
    </row>
    <row r="453" spans="1:16" ht="17.25" customHeight="1">
      <c r="A453" s="9"/>
      <c r="B453" s="8" t="s">
        <v>460</v>
      </c>
      <c r="C453" s="10"/>
      <c r="D453"/>
      <c r="E453"/>
      <c r="N453" s="20"/>
      <c r="O453" s="20"/>
      <c r="P453" s="20"/>
    </row>
    <row r="454" spans="1:16" ht="17.25" customHeight="1">
      <c r="A454" s="9"/>
      <c r="B454" s="8"/>
      <c r="C454" s="10"/>
      <c r="D454"/>
      <c r="E454"/>
      <c r="N454" s="20"/>
      <c r="O454" s="20"/>
      <c r="P454" s="20"/>
    </row>
    <row r="455" spans="1:16" ht="17.25" customHeight="1">
      <c r="A455" s="115"/>
      <c r="B455" s="116"/>
      <c r="C455" s="116"/>
      <c r="D455" s="116"/>
      <c r="E455" s="117"/>
      <c r="N455" s="20"/>
      <c r="O455" s="20"/>
      <c r="P455" s="20"/>
    </row>
    <row r="456" spans="1:16" ht="29.25" customHeight="1">
      <c r="A456" s="118"/>
      <c r="B456" s="458"/>
      <c r="C456" s="458"/>
      <c r="D456" s="458"/>
      <c r="E456" s="117"/>
      <c r="N456" s="20"/>
      <c r="O456" s="20"/>
      <c r="P456" s="20"/>
    </row>
    <row r="457" spans="1:16" ht="29.25" customHeight="1">
      <c r="A457" s="118"/>
      <c r="B457" s="455"/>
      <c r="C457" s="455"/>
      <c r="D457" s="455"/>
      <c r="E457" s="117"/>
      <c r="N457" s="20"/>
      <c r="O457" s="20"/>
      <c r="P457" s="20"/>
    </row>
    <row r="458" spans="1:16" ht="29.25" customHeight="1">
      <c r="A458" s="118"/>
      <c r="B458" s="455"/>
      <c r="C458" s="455"/>
      <c r="D458" s="455"/>
      <c r="E458" s="117"/>
      <c r="N458" s="20"/>
      <c r="O458" s="20"/>
      <c r="P458" s="20"/>
    </row>
    <row r="459" spans="1:16" ht="55.5" customHeight="1">
      <c r="A459" s="118"/>
      <c r="B459" s="458"/>
      <c r="C459" s="458"/>
      <c r="D459" s="458"/>
      <c r="E459" s="117"/>
      <c r="N459" s="20"/>
      <c r="O459" s="20"/>
      <c r="P459" s="20"/>
    </row>
    <row r="460" spans="1:16" ht="31.5" customHeight="1">
      <c r="A460" s="118"/>
      <c r="B460" s="458"/>
      <c r="C460" s="458"/>
      <c r="D460" s="458"/>
      <c r="E460" s="117"/>
      <c r="N460" s="20"/>
      <c r="O460" s="20"/>
      <c r="P460" s="20"/>
    </row>
    <row r="461" spans="1:16" ht="12.75">
      <c r="A461" s="119"/>
      <c r="B461" s="120"/>
      <c r="C461" s="121"/>
      <c r="D461" s="45"/>
      <c r="E461" s="45"/>
      <c r="N461" s="20"/>
      <c r="O461" s="20"/>
      <c r="P461" s="20"/>
    </row>
    <row r="462" spans="1:16" ht="12.75">
      <c r="A462" s="119"/>
      <c r="B462" s="120"/>
      <c r="C462" s="121"/>
      <c r="D462" s="45"/>
      <c r="E462" s="45"/>
      <c r="N462" s="20"/>
      <c r="O462" s="20"/>
      <c r="P462" s="20"/>
    </row>
    <row r="463" spans="1:16" ht="12.75">
      <c r="A463" s="9"/>
      <c r="B463" s="8"/>
      <c r="C463" s="10"/>
      <c r="D463"/>
      <c r="E463"/>
      <c r="N463" s="20"/>
      <c r="O463" s="20"/>
      <c r="P463" s="20"/>
    </row>
    <row r="464" spans="1:16" ht="12.75">
      <c r="A464" s="9"/>
      <c r="B464" s="8"/>
      <c r="C464" s="10"/>
      <c r="D464"/>
      <c r="E464"/>
      <c r="N464" s="20"/>
      <c r="O464" s="20"/>
      <c r="P464" s="20"/>
    </row>
    <row r="465" spans="1:16" ht="12.75">
      <c r="A465" s="9"/>
      <c r="B465" s="8"/>
      <c r="C465" s="10"/>
      <c r="D465"/>
      <c r="E465"/>
      <c r="N465" s="20"/>
      <c r="O465" s="20"/>
      <c r="P465" s="20"/>
    </row>
    <row r="466" spans="1:16" ht="14.25" customHeight="1">
      <c r="A466" s="9"/>
      <c r="B466" s="8"/>
      <c r="C466" s="10"/>
      <c r="D466"/>
      <c r="E466"/>
      <c r="N466" s="20"/>
      <c r="O466" s="20"/>
      <c r="P466" s="20"/>
    </row>
    <row r="467" spans="1:16" ht="13.5" customHeight="1">
      <c r="A467" s="9"/>
      <c r="B467" s="8"/>
      <c r="C467" s="10"/>
      <c r="D467"/>
      <c r="E467"/>
      <c r="N467" s="20"/>
      <c r="O467" s="20"/>
      <c r="P467" s="20"/>
    </row>
    <row r="468" spans="1:16" ht="12.75">
      <c r="A468" s="9"/>
      <c r="B468" s="8"/>
      <c r="C468" s="10"/>
      <c r="D468"/>
      <c r="E468"/>
      <c r="N468" s="20"/>
      <c r="O468" s="20"/>
      <c r="P468" s="20"/>
    </row>
    <row r="469" spans="1:16" ht="12.75">
      <c r="A469" s="9"/>
      <c r="B469" s="8"/>
      <c r="C469" s="10"/>
      <c r="D469"/>
      <c r="E469"/>
      <c r="N469" s="45"/>
      <c r="O469" s="45"/>
      <c r="P469" s="20"/>
    </row>
    <row r="470" spans="1:16" ht="12.75">
      <c r="A470" s="9"/>
      <c r="B470" s="8"/>
      <c r="C470" s="10"/>
      <c r="D470"/>
      <c r="E470"/>
      <c r="N470" s="460"/>
      <c r="O470" s="460"/>
      <c r="P470" s="20"/>
    </row>
    <row r="471" spans="1:16" ht="12.75">
      <c r="A471" s="9"/>
      <c r="B471" s="8" t="s">
        <v>17</v>
      </c>
      <c r="C471" s="10"/>
      <c r="D471"/>
      <c r="E471"/>
      <c r="N471" s="20"/>
      <c r="O471" s="45"/>
      <c r="P471" s="20"/>
    </row>
    <row r="472" spans="1:16" ht="12.75">
      <c r="A472" s="9"/>
      <c r="B472" s="8"/>
      <c r="C472" s="10"/>
      <c r="D472"/>
      <c r="E472"/>
      <c r="N472" s="20"/>
      <c r="O472" s="45"/>
      <c r="P472" s="20"/>
    </row>
    <row r="473" spans="1:16" ht="12.75">
      <c r="A473" s="9"/>
      <c r="B473" s="8"/>
      <c r="C473" s="10"/>
      <c r="D473"/>
      <c r="E473"/>
      <c r="N473" s="20"/>
      <c r="O473" s="45"/>
      <c r="P473" s="20"/>
    </row>
    <row r="474" spans="1:16" ht="12.75">
      <c r="A474" s="9"/>
      <c r="B474" s="8"/>
      <c r="C474" s="10"/>
      <c r="D474"/>
      <c r="E474"/>
      <c r="N474" s="20"/>
      <c r="O474" s="45"/>
      <c r="P474" s="20"/>
    </row>
    <row r="475" spans="1:16" ht="12.75">
      <c r="A475" s="9"/>
      <c r="B475" s="8"/>
      <c r="C475" s="10"/>
      <c r="D475"/>
      <c r="E475"/>
      <c r="N475" s="20"/>
      <c r="O475" s="20"/>
      <c r="P475" s="20"/>
    </row>
    <row r="476" spans="1:16" ht="12.75">
      <c r="A476" s="9"/>
      <c r="B476" s="8"/>
      <c r="C476" s="10"/>
      <c r="D476"/>
      <c r="E476"/>
      <c r="N476" s="20"/>
      <c r="O476" s="20"/>
      <c r="P476" s="20"/>
    </row>
    <row r="477" spans="1:5" ht="12.75">
      <c r="A477" s="9"/>
      <c r="B477" s="8"/>
      <c r="C477" s="10"/>
      <c r="D477"/>
      <c r="E477"/>
    </row>
    <row r="478" spans="1:5" ht="12.75">
      <c r="A478" s="9"/>
      <c r="B478" s="8"/>
      <c r="C478" s="10"/>
      <c r="D478"/>
      <c r="E478"/>
    </row>
    <row r="479" spans="1:5" ht="12.75">
      <c r="A479" s="9"/>
      <c r="B479" s="8"/>
      <c r="C479" s="10"/>
      <c r="D479"/>
      <c r="E479"/>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4:5" ht="12.75">
      <c r="D675"/>
      <c r="E675"/>
    </row>
    <row r="676" spans="4:5" ht="12.75">
      <c r="D676"/>
      <c r="E676"/>
    </row>
    <row r="677" spans="4:5" ht="12.75">
      <c r="D677"/>
      <c r="E677"/>
    </row>
    <row r="678" spans="4:5" ht="12.75">
      <c r="D678"/>
      <c r="E678"/>
    </row>
    <row r="679" spans="4:5" ht="12.75">
      <c r="D679"/>
      <c r="E679"/>
    </row>
    <row r="680" spans="4:5" ht="12.75">
      <c r="D680"/>
      <c r="E680"/>
    </row>
    <row r="681" spans="4:5" ht="12.75">
      <c r="D681"/>
      <c r="E681"/>
    </row>
    <row r="682" spans="4:5" ht="12.75">
      <c r="D682"/>
      <c r="E682"/>
    </row>
    <row r="683" spans="1:5" ht="12.75">
      <c r="A683"/>
      <c r="D683"/>
      <c r="E683"/>
    </row>
  </sheetData>
  <sheetProtection/>
  <mergeCells count="404">
    <mergeCell ref="B238:D238"/>
    <mergeCell ref="B222:D222"/>
    <mergeCell ref="B228:D228"/>
    <mergeCell ref="B229:D229"/>
    <mergeCell ref="B230:D230"/>
    <mergeCell ref="B256:D256"/>
    <mergeCell ref="B255:D255"/>
    <mergeCell ref="B197:D197"/>
    <mergeCell ref="B344:D344"/>
    <mergeCell ref="B338:D338"/>
    <mergeCell ref="B331:D331"/>
    <mergeCell ref="A322:D322"/>
    <mergeCell ref="B321:D321"/>
    <mergeCell ref="A294:D294"/>
    <mergeCell ref="B213:D213"/>
    <mergeCell ref="B279:D279"/>
    <mergeCell ref="B292:D292"/>
    <mergeCell ref="B390:D390"/>
    <mergeCell ref="B162:D162"/>
    <mergeCell ref="B300:D300"/>
    <mergeCell ref="B215:D215"/>
    <mergeCell ref="B274:D274"/>
    <mergeCell ref="A309:D309"/>
    <mergeCell ref="B318:D318"/>
    <mergeCell ref="A296:D296"/>
    <mergeCell ref="B308:D308"/>
    <mergeCell ref="B311:D311"/>
    <mergeCell ref="B421:D421"/>
    <mergeCell ref="B422:D422"/>
    <mergeCell ref="B394:D394"/>
    <mergeCell ref="B397:D397"/>
    <mergeCell ref="B396:D396"/>
    <mergeCell ref="B417:D417"/>
    <mergeCell ref="B419:D419"/>
    <mergeCell ref="B399:D399"/>
    <mergeCell ref="B401:D401"/>
    <mergeCell ref="B407:D407"/>
    <mergeCell ref="B387:D387"/>
    <mergeCell ref="B235:D235"/>
    <mergeCell ref="B234:D234"/>
    <mergeCell ref="B239:D239"/>
    <mergeCell ref="B243:D243"/>
    <mergeCell ref="B241:D241"/>
    <mergeCell ref="A236:B236"/>
    <mergeCell ref="C236:D236"/>
    <mergeCell ref="B248:D248"/>
    <mergeCell ref="B277:D277"/>
    <mergeCell ref="A190:B190"/>
    <mergeCell ref="B173:D173"/>
    <mergeCell ref="B180:D180"/>
    <mergeCell ref="B182:D182"/>
    <mergeCell ref="B174:D174"/>
    <mergeCell ref="B189:D189"/>
    <mergeCell ref="B179:D179"/>
    <mergeCell ref="B184:D184"/>
    <mergeCell ref="B176:D176"/>
    <mergeCell ref="B178:D178"/>
    <mergeCell ref="B203:D203"/>
    <mergeCell ref="A258:B258"/>
    <mergeCell ref="B266:D266"/>
    <mergeCell ref="B276:D276"/>
    <mergeCell ref="B270:D270"/>
    <mergeCell ref="B240:D240"/>
    <mergeCell ref="A231:C231"/>
    <mergeCell ref="B252:D252"/>
    <mergeCell ref="B232:D232"/>
    <mergeCell ref="B272:D272"/>
    <mergeCell ref="B187:D187"/>
    <mergeCell ref="B188:D188"/>
    <mergeCell ref="B130:D130"/>
    <mergeCell ref="B131:D131"/>
    <mergeCell ref="B172:D172"/>
    <mergeCell ref="B164:D164"/>
    <mergeCell ref="B163:D163"/>
    <mergeCell ref="B185:D185"/>
    <mergeCell ref="B166:D166"/>
    <mergeCell ref="B167:D167"/>
    <mergeCell ref="B157:D157"/>
    <mergeCell ref="B183:D183"/>
    <mergeCell ref="B175:D175"/>
    <mergeCell ref="B169:D169"/>
    <mergeCell ref="B161:D161"/>
    <mergeCell ref="B171:D171"/>
    <mergeCell ref="B177:D177"/>
    <mergeCell ref="B181:D181"/>
    <mergeCell ref="B159:D159"/>
    <mergeCell ref="B158:D158"/>
    <mergeCell ref="B155:D155"/>
    <mergeCell ref="B149:D149"/>
    <mergeCell ref="B143:D143"/>
    <mergeCell ref="B144:D144"/>
    <mergeCell ref="B153:D153"/>
    <mergeCell ref="B147:D147"/>
    <mergeCell ref="B152:D152"/>
    <mergeCell ref="B154:D154"/>
    <mergeCell ref="B148:D148"/>
    <mergeCell ref="C128:D128"/>
    <mergeCell ref="C123:D123"/>
    <mergeCell ref="B133:D133"/>
    <mergeCell ref="B124:D124"/>
    <mergeCell ref="B137:D137"/>
    <mergeCell ref="B150:D150"/>
    <mergeCell ref="B79:D79"/>
    <mergeCell ref="B84:D84"/>
    <mergeCell ref="B101:D101"/>
    <mergeCell ref="B86:D86"/>
    <mergeCell ref="B98:D98"/>
    <mergeCell ref="B83:D83"/>
    <mergeCell ref="B91:D91"/>
    <mergeCell ref="B90:D90"/>
    <mergeCell ref="B80:D80"/>
    <mergeCell ref="B81:D81"/>
    <mergeCell ref="B82:D82"/>
    <mergeCell ref="B88:D88"/>
    <mergeCell ref="B102:D102"/>
    <mergeCell ref="B87:D87"/>
    <mergeCell ref="B85:D85"/>
    <mergeCell ref="B96:D96"/>
    <mergeCell ref="B93:D93"/>
    <mergeCell ref="B99:D99"/>
    <mergeCell ref="B94:D94"/>
    <mergeCell ref="B89:D89"/>
    <mergeCell ref="B245:D245"/>
    <mergeCell ref="B117:D117"/>
    <mergeCell ref="B105:D105"/>
    <mergeCell ref="B121:D121"/>
    <mergeCell ref="B106:D106"/>
    <mergeCell ref="B122:D122"/>
    <mergeCell ref="B111:D111"/>
    <mergeCell ref="B115:D115"/>
    <mergeCell ref="B116:D116"/>
    <mergeCell ref="B129:D129"/>
    <mergeCell ref="B139:D139"/>
    <mergeCell ref="B100:D100"/>
    <mergeCell ref="B127:D127"/>
    <mergeCell ref="B118:D118"/>
    <mergeCell ref="B134:D134"/>
    <mergeCell ref="B151:D151"/>
    <mergeCell ref="B107:D107"/>
    <mergeCell ref="B138:D138"/>
    <mergeCell ref="B136:D136"/>
    <mergeCell ref="B132:D132"/>
    <mergeCell ref="B97:D97"/>
    <mergeCell ref="B114:D114"/>
    <mergeCell ref="B103:D103"/>
    <mergeCell ref="B120:D120"/>
    <mergeCell ref="A128:B128"/>
    <mergeCell ref="B125:D125"/>
    <mergeCell ref="B126:D126"/>
    <mergeCell ref="A123:B123"/>
    <mergeCell ref="B104:D104"/>
    <mergeCell ref="B108:D108"/>
    <mergeCell ref="B141:D141"/>
    <mergeCell ref="B135:D135"/>
    <mergeCell ref="B140:D140"/>
    <mergeCell ref="B110:D110"/>
    <mergeCell ref="B372:D372"/>
    <mergeCell ref="B326:D326"/>
    <mergeCell ref="B332:D332"/>
    <mergeCell ref="B333:D333"/>
    <mergeCell ref="B328:D328"/>
    <mergeCell ref="A362:D362"/>
    <mergeCell ref="B360:D360"/>
    <mergeCell ref="B370:D370"/>
    <mergeCell ref="B373:D373"/>
    <mergeCell ref="B281:D281"/>
    <mergeCell ref="B271:D271"/>
    <mergeCell ref="B298:D298"/>
    <mergeCell ref="B278:D278"/>
    <mergeCell ref="A306:D306"/>
    <mergeCell ref="B285:D285"/>
    <mergeCell ref="B293:D293"/>
    <mergeCell ref="B381:D381"/>
    <mergeCell ref="B383:D383"/>
    <mergeCell ref="B377:D377"/>
    <mergeCell ref="B378:D378"/>
    <mergeCell ref="B327:D327"/>
    <mergeCell ref="B330:D330"/>
    <mergeCell ref="B376:D376"/>
    <mergeCell ref="B365:D365"/>
    <mergeCell ref="A335:B335"/>
    <mergeCell ref="B356:D356"/>
    <mergeCell ref="B393:D393"/>
    <mergeCell ref="B415:D415"/>
    <mergeCell ref="A405:D405"/>
    <mergeCell ref="B413:D413"/>
    <mergeCell ref="B420:D420"/>
    <mergeCell ref="B400:D400"/>
    <mergeCell ref="N470:O470"/>
    <mergeCell ref="A447:C447"/>
    <mergeCell ref="B430:D430"/>
    <mergeCell ref="B404:D404"/>
    <mergeCell ref="B411:D411"/>
    <mergeCell ref="B459:D459"/>
    <mergeCell ref="B460:D460"/>
    <mergeCell ref="B457:D457"/>
    <mergeCell ref="B409:D409"/>
    <mergeCell ref="D449:E449"/>
    <mergeCell ref="B458:D458"/>
    <mergeCell ref="D448:E448"/>
    <mergeCell ref="A448:C448"/>
    <mergeCell ref="B435:D435"/>
    <mergeCell ref="B438:D438"/>
    <mergeCell ref="B433:D433"/>
    <mergeCell ref="B442:D442"/>
    <mergeCell ref="B456:D456"/>
    <mergeCell ref="B437:D437"/>
    <mergeCell ref="A449:C449"/>
    <mergeCell ref="B439:D439"/>
    <mergeCell ref="B436:D436"/>
    <mergeCell ref="B297:D297"/>
    <mergeCell ref="C78:D78"/>
    <mergeCell ref="B339:D339"/>
    <mergeCell ref="B329:D329"/>
    <mergeCell ref="B402:D402"/>
    <mergeCell ref="B423:D423"/>
    <mergeCell ref="A391:D391"/>
    <mergeCell ref="B392:D392"/>
    <mergeCell ref="C56:D56"/>
    <mergeCell ref="A58:B58"/>
    <mergeCell ref="A75:B75"/>
    <mergeCell ref="B284:D284"/>
    <mergeCell ref="B325:D325"/>
    <mergeCell ref="A313:B313"/>
    <mergeCell ref="C77:D77"/>
    <mergeCell ref="B244:D244"/>
    <mergeCell ref="B242:D242"/>
    <mergeCell ref="B324:D324"/>
    <mergeCell ref="D6:D8"/>
    <mergeCell ref="C6:C8"/>
    <mergeCell ref="A3:E3"/>
    <mergeCell ref="E6:E8"/>
    <mergeCell ref="A6:A8"/>
    <mergeCell ref="C12:D12"/>
    <mergeCell ref="A4:E4"/>
    <mergeCell ref="C11:D11"/>
    <mergeCell ref="A56:B56"/>
    <mergeCell ref="C58:D58"/>
    <mergeCell ref="A73:B73"/>
    <mergeCell ref="C73:D73"/>
    <mergeCell ref="A28:B28"/>
    <mergeCell ref="C14:D14"/>
    <mergeCell ref="A14:B14"/>
    <mergeCell ref="A19:B19"/>
    <mergeCell ref="C18:D18"/>
    <mergeCell ref="C19:D19"/>
    <mergeCell ref="A38:B38"/>
    <mergeCell ref="B6:B8"/>
    <mergeCell ref="A78:B78"/>
    <mergeCell ref="A64:B64"/>
    <mergeCell ref="A53:B53"/>
    <mergeCell ref="C64:D64"/>
    <mergeCell ref="C28:D28"/>
    <mergeCell ref="A12:B12"/>
    <mergeCell ref="C75:D75"/>
    <mergeCell ref="C38:D38"/>
    <mergeCell ref="B217:D217"/>
    <mergeCell ref="B225:D225"/>
    <mergeCell ref="C219:D219"/>
    <mergeCell ref="M348:N348"/>
    <mergeCell ref="B299:D299"/>
    <mergeCell ref="B316:D316"/>
    <mergeCell ref="B323:D323"/>
    <mergeCell ref="A317:D317"/>
    <mergeCell ref="C335:D335"/>
    <mergeCell ref="B343:D343"/>
    <mergeCell ref="B307:D307"/>
    <mergeCell ref="B280:D280"/>
    <mergeCell ref="B295:D295"/>
    <mergeCell ref="B275:D275"/>
    <mergeCell ref="B273:D273"/>
    <mergeCell ref="B302:D302"/>
    <mergeCell ref="A288:E288"/>
    <mergeCell ref="A286:D286"/>
    <mergeCell ref="B312:D312"/>
    <mergeCell ref="B310:D310"/>
    <mergeCell ref="B301:D301"/>
    <mergeCell ref="B340:D340"/>
    <mergeCell ref="B346:D346"/>
    <mergeCell ref="B319:D319"/>
    <mergeCell ref="B303:D303"/>
    <mergeCell ref="B334:D334"/>
    <mergeCell ref="B342:D342"/>
    <mergeCell ref="B314:D314"/>
    <mergeCell ref="B348:D348"/>
    <mergeCell ref="C313:D313"/>
    <mergeCell ref="B315:D315"/>
    <mergeCell ref="B347:D347"/>
    <mergeCell ref="A359:E359"/>
    <mergeCell ref="B353:D353"/>
    <mergeCell ref="B345:D345"/>
    <mergeCell ref="B351:D351"/>
    <mergeCell ref="B341:D341"/>
    <mergeCell ref="B354:D354"/>
    <mergeCell ref="A364:D364"/>
    <mergeCell ref="B361:D361"/>
    <mergeCell ref="B379:D379"/>
    <mergeCell ref="B349:D349"/>
    <mergeCell ref="B386:D386"/>
    <mergeCell ref="B375:D375"/>
    <mergeCell ref="A371:D371"/>
    <mergeCell ref="B385:D385"/>
    <mergeCell ref="B384:D384"/>
    <mergeCell ref="B380:D380"/>
    <mergeCell ref="B418:D418"/>
    <mergeCell ref="B410:D410"/>
    <mergeCell ref="B263:D263"/>
    <mergeCell ref="A367:D367"/>
    <mergeCell ref="A287:E287"/>
    <mergeCell ref="B369:D369"/>
    <mergeCell ref="B320:D320"/>
    <mergeCell ref="A337:D337"/>
    <mergeCell ref="B283:D283"/>
    <mergeCell ref="B282:D282"/>
    <mergeCell ref="B363:D363"/>
    <mergeCell ref="A398:D398"/>
    <mergeCell ref="B412:D412"/>
    <mergeCell ref="A374:D374"/>
    <mergeCell ref="B368:D368"/>
    <mergeCell ref="A357:D357"/>
    <mergeCell ref="B366:D366"/>
    <mergeCell ref="B389:D389"/>
    <mergeCell ref="B382:D382"/>
    <mergeCell ref="B388:D388"/>
    <mergeCell ref="A352:D352"/>
    <mergeCell ref="B350:D350"/>
    <mergeCell ref="B355:D355"/>
    <mergeCell ref="B432:D432"/>
    <mergeCell ref="B431:D431"/>
    <mergeCell ref="B406:D406"/>
    <mergeCell ref="B428:D428"/>
    <mergeCell ref="B416:D416"/>
    <mergeCell ref="B403:D403"/>
    <mergeCell ref="B414:D414"/>
    <mergeCell ref="B427:D427"/>
    <mergeCell ref="B424:D424"/>
    <mergeCell ref="B408:D408"/>
    <mergeCell ref="A443:D443"/>
    <mergeCell ref="B440:D440"/>
    <mergeCell ref="B434:D434"/>
    <mergeCell ref="B429:D429"/>
    <mergeCell ref="B441:D441"/>
    <mergeCell ref="B425:D425"/>
    <mergeCell ref="B426:D426"/>
    <mergeCell ref="B195:D195"/>
    <mergeCell ref="B395:D395"/>
    <mergeCell ref="B204:D204"/>
    <mergeCell ref="B198:D198"/>
    <mergeCell ref="B142:D142"/>
    <mergeCell ref="B170:D170"/>
    <mergeCell ref="B186:D186"/>
    <mergeCell ref="C190:D190"/>
    <mergeCell ref="B146:D146"/>
    <mergeCell ref="B160:D160"/>
    <mergeCell ref="B168:D168"/>
    <mergeCell ref="B156:D156"/>
    <mergeCell ref="B165:D165"/>
    <mergeCell ref="B145:D145"/>
    <mergeCell ref="B216:D216"/>
    <mergeCell ref="C192:D192"/>
    <mergeCell ref="B201:D201"/>
    <mergeCell ref="B202:D202"/>
    <mergeCell ref="B200:D200"/>
    <mergeCell ref="B199:D199"/>
    <mergeCell ref="A192:B192"/>
    <mergeCell ref="B196:D196"/>
    <mergeCell ref="B194:D194"/>
    <mergeCell ref="B193:D193"/>
    <mergeCell ref="C218:D218"/>
    <mergeCell ref="B262:D262"/>
    <mergeCell ref="B226:D226"/>
    <mergeCell ref="B205:D205"/>
    <mergeCell ref="B206:D206"/>
    <mergeCell ref="B210:D210"/>
    <mergeCell ref="B209:D209"/>
    <mergeCell ref="B207:D207"/>
    <mergeCell ref="A219:B219"/>
    <mergeCell ref="B211:D211"/>
    <mergeCell ref="B261:D261"/>
    <mergeCell ref="B220:D220"/>
    <mergeCell ref="B212:D212"/>
    <mergeCell ref="B208:D208"/>
    <mergeCell ref="B223:D223"/>
    <mergeCell ref="B254:D254"/>
    <mergeCell ref="B221:D221"/>
    <mergeCell ref="B214:D214"/>
    <mergeCell ref="A304:D304"/>
    <mergeCell ref="B251:D251"/>
    <mergeCell ref="B246:D246"/>
    <mergeCell ref="B237:D237"/>
    <mergeCell ref="B250:D250"/>
    <mergeCell ref="B227:D227"/>
    <mergeCell ref="B267:D267"/>
    <mergeCell ref="B268:D268"/>
    <mergeCell ref="B269:D269"/>
    <mergeCell ref="B260:D260"/>
    <mergeCell ref="B253:D253"/>
    <mergeCell ref="B264:D264"/>
    <mergeCell ref="B247:D247"/>
    <mergeCell ref="B249:D249"/>
    <mergeCell ref="B257:D257"/>
    <mergeCell ref="B265:D265"/>
    <mergeCell ref="C258:D258"/>
    <mergeCell ref="B259:D259"/>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Mariana Husar</cp:lastModifiedBy>
  <cp:lastPrinted>2023-07-24T11:13:09Z</cp:lastPrinted>
  <dcterms:created xsi:type="dcterms:W3CDTF">2014-01-24T07:25:38Z</dcterms:created>
  <dcterms:modified xsi:type="dcterms:W3CDTF">2023-08-09T10:15:03Z</dcterms:modified>
  <cp:category/>
  <cp:version/>
  <cp:contentType/>
  <cp:contentStatus/>
</cp:coreProperties>
</file>