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1BEA5A47-37D5-4F35-8B16-EB895E703F10}" xr6:coauthVersionLast="47" xr6:coauthVersionMax="47" xr10:uidLastSave="{00000000-0000-0000-0000-000000000000}"/>
  <bookViews>
    <workbookView xWindow="2505" yWindow="2505" windowWidth="23145" windowHeight="11385" xr2:uid="{92AC9959-8440-4F45-B052-02EE98F3628E}"/>
  </bookViews>
  <sheets>
    <sheet name="7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5" i="1" l="1"/>
  <c r="K274" i="1"/>
  <c r="I274" i="1"/>
  <c r="L273" i="1"/>
  <c r="K273" i="1"/>
  <c r="J273" i="1"/>
  <c r="H273" i="1"/>
  <c r="I273" i="1" s="1"/>
  <c r="G273" i="1"/>
  <c r="F273" i="1"/>
  <c r="K272" i="1"/>
  <c r="I272" i="1"/>
  <c r="K271" i="1"/>
  <c r="I271" i="1"/>
  <c r="K270" i="1"/>
  <c r="I270" i="1"/>
  <c r="K269" i="1"/>
  <c r="K268" i="1" s="1"/>
  <c r="K267" i="1" s="1"/>
  <c r="I269" i="1"/>
  <c r="L268" i="1"/>
  <c r="L267" i="1" s="1"/>
  <c r="J268" i="1"/>
  <c r="I268" i="1"/>
  <c r="H268" i="1"/>
  <c r="H267" i="1" s="1"/>
  <c r="I267" i="1" s="1"/>
  <c r="G268" i="1"/>
  <c r="G267" i="1" s="1"/>
  <c r="F268" i="1"/>
  <c r="F267" i="1" s="1"/>
  <c r="J267" i="1"/>
  <c r="K266" i="1"/>
  <c r="I266" i="1"/>
  <c r="I265" i="1"/>
  <c r="K264" i="1"/>
  <c r="K263" i="1" s="1"/>
  <c r="I264" i="1"/>
  <c r="L263" i="1"/>
  <c r="J263" i="1"/>
  <c r="H263" i="1"/>
  <c r="I263" i="1" s="1"/>
  <c r="G263" i="1"/>
  <c r="F263" i="1"/>
  <c r="L262" i="1"/>
  <c r="L258" i="1" s="1"/>
  <c r="L257" i="1" s="1"/>
  <c r="L256" i="1" s="1"/>
  <c r="K262" i="1"/>
  <c r="J262" i="1"/>
  <c r="I262" i="1"/>
  <c r="H262" i="1"/>
  <c r="G262" i="1"/>
  <c r="G258" i="1" s="1"/>
  <c r="F262" i="1"/>
  <c r="D262" i="1" s="1"/>
  <c r="E262" i="1"/>
  <c r="E258" i="1" s="1"/>
  <c r="E257" i="1" s="1"/>
  <c r="E256" i="1" s="1"/>
  <c r="K261" i="1"/>
  <c r="I261" i="1"/>
  <c r="D261" i="1"/>
  <c r="K260" i="1"/>
  <c r="I260" i="1"/>
  <c r="D260" i="1"/>
  <c r="K259" i="1"/>
  <c r="I259" i="1"/>
  <c r="D259" i="1"/>
  <c r="J258" i="1"/>
  <c r="H258" i="1"/>
  <c r="I258" i="1" s="1"/>
  <c r="I257" i="1" s="1"/>
  <c r="K255" i="1"/>
  <c r="K252" i="1" s="1"/>
  <c r="K254" i="1"/>
  <c r="K253" i="1"/>
  <c r="L252" i="1"/>
  <c r="J252" i="1"/>
  <c r="I252" i="1"/>
  <c r="H252" i="1"/>
  <c r="G252" i="1"/>
  <c r="F252" i="1"/>
  <c r="K251" i="1"/>
  <c r="K250" i="1"/>
  <c r="K249" i="1"/>
  <c r="K248" i="1" s="1"/>
  <c r="L248" i="1"/>
  <c r="J248" i="1"/>
  <c r="I248" i="1"/>
  <c r="H248" i="1"/>
  <c r="G248" i="1"/>
  <c r="F248" i="1"/>
  <c r="K247" i="1"/>
  <c r="K246" i="1"/>
  <c r="K245" i="1"/>
  <c r="K244" i="1" s="1"/>
  <c r="L244" i="1"/>
  <c r="J244" i="1"/>
  <c r="I244" i="1"/>
  <c r="H244" i="1"/>
  <c r="G244" i="1"/>
  <c r="F244" i="1"/>
  <c r="K243" i="1"/>
  <c r="K242" i="1"/>
  <c r="K241" i="1"/>
  <c r="K240" i="1" s="1"/>
  <c r="L240" i="1"/>
  <c r="J240" i="1"/>
  <c r="I240" i="1"/>
  <c r="H240" i="1"/>
  <c r="G240" i="1"/>
  <c r="F240" i="1"/>
  <c r="K239" i="1"/>
  <c r="K238" i="1"/>
  <c r="K237" i="1"/>
  <c r="K236" i="1" s="1"/>
  <c r="L236" i="1"/>
  <c r="J236" i="1"/>
  <c r="I236" i="1"/>
  <c r="H236" i="1"/>
  <c r="G236" i="1"/>
  <c r="F236" i="1"/>
  <c r="K235" i="1"/>
  <c r="K234" i="1"/>
  <c r="K233" i="1"/>
  <c r="L232" i="1"/>
  <c r="J232" i="1"/>
  <c r="I232" i="1"/>
  <c r="H232" i="1"/>
  <c r="G232" i="1"/>
  <c r="F232" i="1"/>
  <c r="K231" i="1"/>
  <c r="K230" i="1"/>
  <c r="K229" i="1"/>
  <c r="L228" i="1"/>
  <c r="K228" i="1"/>
  <c r="J228" i="1"/>
  <c r="I228" i="1"/>
  <c r="H228" i="1"/>
  <c r="G228" i="1"/>
  <c r="F228" i="1"/>
  <c r="K227" i="1"/>
  <c r="K226" i="1"/>
  <c r="K225" i="1"/>
  <c r="L224" i="1"/>
  <c r="J224" i="1"/>
  <c r="I224" i="1"/>
  <c r="H224" i="1"/>
  <c r="G224" i="1"/>
  <c r="F224" i="1"/>
  <c r="K223" i="1"/>
  <c r="K222" i="1"/>
  <c r="K221" i="1"/>
  <c r="L220" i="1"/>
  <c r="J220" i="1"/>
  <c r="I220" i="1"/>
  <c r="H220" i="1"/>
  <c r="G220" i="1"/>
  <c r="F220" i="1"/>
  <c r="K219" i="1"/>
  <c r="K216" i="1" s="1"/>
  <c r="K218" i="1"/>
  <c r="K217" i="1"/>
  <c r="L216" i="1"/>
  <c r="J216" i="1"/>
  <c r="I216" i="1"/>
  <c r="H216" i="1"/>
  <c r="G216" i="1"/>
  <c r="F216" i="1"/>
  <c r="L215" i="1"/>
  <c r="K215" i="1"/>
  <c r="K212" i="1" s="1"/>
  <c r="J215" i="1"/>
  <c r="I215" i="1"/>
  <c r="H215" i="1"/>
  <c r="G215" i="1"/>
  <c r="F215" i="1"/>
  <c r="D215" i="1" s="1"/>
  <c r="E215" i="1"/>
  <c r="L214" i="1"/>
  <c r="K214" i="1"/>
  <c r="J214" i="1"/>
  <c r="I214" i="1"/>
  <c r="H214" i="1"/>
  <c r="G214" i="1"/>
  <c r="E214" i="1" s="1"/>
  <c r="F214" i="1"/>
  <c r="D214" i="1" s="1"/>
  <c r="L213" i="1"/>
  <c r="K213" i="1"/>
  <c r="J213" i="1"/>
  <c r="I213" i="1"/>
  <c r="I212" i="1" s="1"/>
  <c r="I211" i="1" s="1"/>
  <c r="H213" i="1"/>
  <c r="H212" i="1" s="1"/>
  <c r="G213" i="1"/>
  <c r="E213" i="1" s="1"/>
  <c r="F213" i="1"/>
  <c r="D213" i="1" s="1"/>
  <c r="G212" i="1"/>
  <c r="E212" i="1" s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 s="1"/>
  <c r="K197" i="1" s="1"/>
  <c r="L198" i="1"/>
  <c r="L197" i="1" s="1"/>
  <c r="J198" i="1"/>
  <c r="I198" i="1"/>
  <c r="I197" i="1" s="1"/>
  <c r="H198" i="1"/>
  <c r="H197" i="1" s="1"/>
  <c r="G198" i="1"/>
  <c r="F198" i="1"/>
  <c r="F197" i="1" s="1"/>
  <c r="J197" i="1"/>
  <c r="G197" i="1"/>
  <c r="K196" i="1"/>
  <c r="K195" i="1"/>
  <c r="K194" i="1"/>
  <c r="K193" i="1"/>
  <c r="K192" i="1"/>
  <c r="K191" i="1"/>
  <c r="K190" i="1"/>
  <c r="K189" i="1"/>
  <c r="K188" i="1"/>
  <c r="L187" i="1"/>
  <c r="J187" i="1"/>
  <c r="I187" i="1"/>
  <c r="H187" i="1"/>
  <c r="H186" i="1" s="1"/>
  <c r="G187" i="1"/>
  <c r="F187" i="1"/>
  <c r="F186" i="1" s="1"/>
  <c r="L186" i="1"/>
  <c r="J186" i="1"/>
  <c r="I186" i="1"/>
  <c r="G186" i="1"/>
  <c r="L184" i="1"/>
  <c r="L183" i="1" s="1"/>
  <c r="L182" i="1" s="1"/>
  <c r="K184" i="1"/>
  <c r="J184" i="1"/>
  <c r="J183" i="1" s="1"/>
  <c r="J182" i="1" s="1"/>
  <c r="I184" i="1"/>
  <c r="H184" i="1"/>
  <c r="G184" i="1"/>
  <c r="G183" i="1" s="1"/>
  <c r="G182" i="1" s="1"/>
  <c r="F184" i="1"/>
  <c r="K183" i="1"/>
  <c r="K182" i="1" s="1"/>
  <c r="I183" i="1"/>
  <c r="I182" i="1" s="1"/>
  <c r="H183" i="1"/>
  <c r="H182" i="1" s="1"/>
  <c r="F182" i="1"/>
  <c r="K181" i="1"/>
  <c r="K180" i="1"/>
  <c r="K179" i="1"/>
  <c r="K178" i="1" s="1"/>
  <c r="L178" i="1"/>
  <c r="J178" i="1"/>
  <c r="I178" i="1"/>
  <c r="H178" i="1"/>
  <c r="G178" i="1"/>
  <c r="F178" i="1"/>
  <c r="K177" i="1"/>
  <c r="K176" i="1"/>
  <c r="K175" i="1"/>
  <c r="K174" i="1"/>
  <c r="L173" i="1"/>
  <c r="K173" i="1"/>
  <c r="K172" i="1" s="1"/>
  <c r="J173" i="1"/>
  <c r="I173" i="1"/>
  <c r="H173" i="1"/>
  <c r="G173" i="1"/>
  <c r="G172" i="1" s="1"/>
  <c r="F173" i="1"/>
  <c r="L172" i="1"/>
  <c r="L166" i="1" s="1"/>
  <c r="J172" i="1"/>
  <c r="I172" i="1"/>
  <c r="F172" i="1"/>
  <c r="K171" i="1"/>
  <c r="K170" i="1"/>
  <c r="K169" i="1"/>
  <c r="L168" i="1"/>
  <c r="J168" i="1"/>
  <c r="J166" i="1" s="1"/>
  <c r="I168" i="1"/>
  <c r="H168" i="1"/>
  <c r="G168" i="1"/>
  <c r="F168" i="1"/>
  <c r="F166" i="1" s="1"/>
  <c r="K167" i="1"/>
  <c r="I166" i="1"/>
  <c r="K165" i="1"/>
  <c r="K164" i="1"/>
  <c r="K163" i="1"/>
  <c r="K162" i="1"/>
  <c r="K161" i="1"/>
  <c r="K160" i="1"/>
  <c r="K159" i="1"/>
  <c r="K158" i="1"/>
  <c r="K157" i="1"/>
  <c r="L156" i="1"/>
  <c r="J156" i="1"/>
  <c r="I156" i="1"/>
  <c r="H156" i="1"/>
  <c r="G156" i="1"/>
  <c r="F156" i="1"/>
  <c r="K155" i="1"/>
  <c r="K154" i="1"/>
  <c r="K153" i="1"/>
  <c r="K152" i="1"/>
  <c r="K151" i="1"/>
  <c r="L150" i="1"/>
  <c r="L149" i="1" s="1"/>
  <c r="J150" i="1"/>
  <c r="J149" i="1" s="1"/>
  <c r="I150" i="1"/>
  <c r="I149" i="1" s="1"/>
  <c r="H150" i="1"/>
  <c r="G150" i="1"/>
  <c r="G149" i="1" s="1"/>
  <c r="F150" i="1"/>
  <c r="F149" i="1" s="1"/>
  <c r="H149" i="1"/>
  <c r="K148" i="1"/>
  <c r="K146" i="1" s="1"/>
  <c r="K145" i="1" s="1"/>
  <c r="K147" i="1"/>
  <c r="L146" i="1"/>
  <c r="J146" i="1"/>
  <c r="J145" i="1" s="1"/>
  <c r="I146" i="1"/>
  <c r="H146" i="1"/>
  <c r="H145" i="1" s="1"/>
  <c r="G146" i="1"/>
  <c r="G145" i="1" s="1"/>
  <c r="F146" i="1"/>
  <c r="L145" i="1"/>
  <c r="I145" i="1"/>
  <c r="F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L132" i="1"/>
  <c r="L131" i="1" s="1"/>
  <c r="J132" i="1"/>
  <c r="J131" i="1" s="1"/>
  <c r="I132" i="1"/>
  <c r="I131" i="1" s="1"/>
  <c r="H132" i="1"/>
  <c r="H131" i="1" s="1"/>
  <c r="G132" i="1"/>
  <c r="G131" i="1" s="1"/>
  <c r="F132" i="1"/>
  <c r="F131" i="1" s="1"/>
  <c r="K130" i="1"/>
  <c r="K129" i="1"/>
  <c r="L128" i="1"/>
  <c r="K128" i="1"/>
  <c r="J128" i="1"/>
  <c r="I128" i="1"/>
  <c r="H128" i="1"/>
  <c r="G128" i="1"/>
  <c r="F128" i="1"/>
  <c r="K127" i="1"/>
  <c r="K126" i="1"/>
  <c r="K124" i="1" s="1"/>
  <c r="K125" i="1"/>
  <c r="L124" i="1"/>
  <c r="J124" i="1"/>
  <c r="I124" i="1"/>
  <c r="H124" i="1"/>
  <c r="G124" i="1"/>
  <c r="F124" i="1"/>
  <c r="K123" i="1"/>
  <c r="K122" i="1"/>
  <c r="K121" i="1"/>
  <c r="K120" i="1"/>
  <c r="K119" i="1"/>
  <c r="K118" i="1"/>
  <c r="L117" i="1"/>
  <c r="J117" i="1"/>
  <c r="I117" i="1"/>
  <c r="H117" i="1"/>
  <c r="G117" i="1"/>
  <c r="F117" i="1"/>
  <c r="K116" i="1"/>
  <c r="K115" i="1"/>
  <c r="K114" i="1"/>
  <c r="K113" i="1"/>
  <c r="L112" i="1"/>
  <c r="J112" i="1"/>
  <c r="I112" i="1"/>
  <c r="H112" i="1"/>
  <c r="G112" i="1"/>
  <c r="F112" i="1"/>
  <c r="K111" i="1"/>
  <c r="K110" i="1"/>
  <c r="L109" i="1"/>
  <c r="L108" i="1" s="1"/>
  <c r="J109" i="1"/>
  <c r="I109" i="1"/>
  <c r="H109" i="1"/>
  <c r="H108" i="1" s="1"/>
  <c r="G109" i="1"/>
  <c r="F109" i="1"/>
  <c r="J108" i="1"/>
  <c r="K107" i="1"/>
  <c r="L106" i="1"/>
  <c r="L98" i="1" s="1"/>
  <c r="K106" i="1"/>
  <c r="J106" i="1"/>
  <c r="J98" i="1" s="1"/>
  <c r="I106" i="1"/>
  <c r="I98" i="1" s="1"/>
  <c r="H106" i="1"/>
  <c r="H98" i="1" s="1"/>
  <c r="G106" i="1"/>
  <c r="G98" i="1" s="1"/>
  <c r="F106" i="1"/>
  <c r="F98" i="1" s="1"/>
  <c r="K105" i="1"/>
  <c r="K104" i="1"/>
  <c r="K103" i="1"/>
  <c r="K102" i="1"/>
  <c r="K101" i="1"/>
  <c r="K100" i="1"/>
  <c r="K99" i="1"/>
  <c r="K97" i="1"/>
  <c r="K96" i="1"/>
  <c r="K95" i="1"/>
  <c r="K94" i="1"/>
  <c r="K93" i="1"/>
  <c r="L92" i="1"/>
  <c r="J92" i="1"/>
  <c r="I92" i="1"/>
  <c r="H92" i="1"/>
  <c r="G92" i="1"/>
  <c r="F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 s="1"/>
  <c r="L75" i="1"/>
  <c r="J75" i="1"/>
  <c r="I75" i="1"/>
  <c r="H75" i="1"/>
  <c r="G75" i="1"/>
  <c r="F75" i="1"/>
  <c r="K74" i="1"/>
  <c r="K73" i="1"/>
  <c r="K72" i="1"/>
  <c r="K71" i="1" s="1"/>
  <c r="L71" i="1"/>
  <c r="J71" i="1"/>
  <c r="I71" i="1"/>
  <c r="H71" i="1"/>
  <c r="G71" i="1"/>
  <c r="F71" i="1"/>
  <c r="K70" i="1"/>
  <c r="K69" i="1"/>
  <c r="K68" i="1"/>
  <c r="K67" i="1"/>
  <c r="L66" i="1"/>
  <c r="J66" i="1"/>
  <c r="I66" i="1"/>
  <c r="H66" i="1"/>
  <c r="G66" i="1"/>
  <c r="F66" i="1"/>
  <c r="K65" i="1"/>
  <c r="K64" i="1"/>
  <c r="L63" i="1"/>
  <c r="J63" i="1"/>
  <c r="I63" i="1"/>
  <c r="H63" i="1"/>
  <c r="G63" i="1"/>
  <c r="F63" i="1"/>
  <c r="K62" i="1"/>
  <c r="K61" i="1"/>
  <c r="K60" i="1"/>
  <c r="K59" i="1"/>
  <c r="K58" i="1"/>
  <c r="K57" i="1"/>
  <c r="K56" i="1"/>
  <c r="L55" i="1"/>
  <c r="L51" i="1" s="1"/>
  <c r="K55" i="1"/>
  <c r="J55" i="1"/>
  <c r="I55" i="1"/>
  <c r="I51" i="1" s="1"/>
  <c r="I50" i="1" s="1"/>
  <c r="H55" i="1"/>
  <c r="G55" i="1"/>
  <c r="F55" i="1"/>
  <c r="F51" i="1" s="1"/>
  <c r="K54" i="1"/>
  <c r="K53" i="1"/>
  <c r="K52" i="1"/>
  <c r="J51" i="1"/>
  <c r="H51" i="1"/>
  <c r="G51" i="1"/>
  <c r="K49" i="1"/>
  <c r="F49" i="1" s="1"/>
  <c r="K48" i="1"/>
  <c r="K47" i="1"/>
  <c r="K46" i="1"/>
  <c r="K45" i="1"/>
  <c r="K44" i="1"/>
  <c r="K43" i="1"/>
  <c r="K42" i="1" s="1"/>
  <c r="L42" i="1"/>
  <c r="J42" i="1"/>
  <c r="I42" i="1"/>
  <c r="H42" i="1"/>
  <c r="G42" i="1"/>
  <c r="F42" i="1"/>
  <c r="K41" i="1"/>
  <c r="K40" i="1"/>
  <c r="K39" i="1"/>
  <c r="K38" i="1"/>
  <c r="K37" i="1"/>
  <c r="K36" i="1"/>
  <c r="K35" i="1"/>
  <c r="L34" i="1"/>
  <c r="J34" i="1"/>
  <c r="I34" i="1"/>
  <c r="H34" i="1"/>
  <c r="G34" i="1"/>
  <c r="F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L16" i="1"/>
  <c r="J16" i="1"/>
  <c r="J15" i="1" s="1"/>
  <c r="I16" i="1"/>
  <c r="I15" i="1" s="1"/>
  <c r="H16" i="1"/>
  <c r="G16" i="1"/>
  <c r="G15" i="1" s="1"/>
  <c r="F16" i="1"/>
  <c r="F15" i="1" s="1"/>
  <c r="H15" i="1"/>
  <c r="L10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B6" i="1"/>
  <c r="F50" i="1" l="1"/>
  <c r="F13" i="1" s="1"/>
  <c r="H257" i="1"/>
  <c r="F258" i="1"/>
  <c r="F257" i="1" s="1"/>
  <c r="K258" i="1"/>
  <c r="K257" i="1" s="1"/>
  <c r="K256" i="1" s="1"/>
  <c r="K51" i="1"/>
  <c r="H50" i="1"/>
  <c r="H13" i="1" s="1"/>
  <c r="K98" i="1"/>
  <c r="G50" i="1"/>
  <c r="G13" i="1" s="1"/>
  <c r="L50" i="1"/>
  <c r="L13" i="1" s="1"/>
  <c r="K16" i="1"/>
  <c r="G166" i="1"/>
  <c r="K66" i="1"/>
  <c r="F108" i="1"/>
  <c r="K109" i="1"/>
  <c r="K108" i="1" s="1"/>
  <c r="K117" i="1"/>
  <c r="K187" i="1"/>
  <c r="K186" i="1" s="1"/>
  <c r="K220" i="1"/>
  <c r="K211" i="1" s="1"/>
  <c r="I256" i="1"/>
  <c r="I185" i="1" s="1"/>
  <c r="J257" i="1"/>
  <c r="J256" i="1" s="1"/>
  <c r="K92" i="1"/>
  <c r="G108" i="1"/>
  <c r="H256" i="1"/>
  <c r="H185" i="1" s="1"/>
  <c r="K132" i="1"/>
  <c r="K131" i="1" s="1"/>
  <c r="H172" i="1"/>
  <c r="H166" i="1" s="1"/>
  <c r="J212" i="1"/>
  <c r="J211" i="1" s="1"/>
  <c r="J185" i="1" s="1"/>
  <c r="D258" i="1"/>
  <c r="D257" i="1" s="1"/>
  <c r="D256" i="1" s="1"/>
  <c r="I108" i="1"/>
  <c r="I14" i="1" s="1"/>
  <c r="K112" i="1"/>
  <c r="K156" i="1"/>
  <c r="K224" i="1"/>
  <c r="F271" i="1"/>
  <c r="F256" i="1" s="1"/>
  <c r="L15" i="1"/>
  <c r="K34" i="1"/>
  <c r="K63" i="1"/>
  <c r="K150" i="1"/>
  <c r="K149" i="1" s="1"/>
  <c r="K168" i="1"/>
  <c r="K166" i="1" s="1"/>
  <c r="L185" i="1"/>
  <c r="L212" i="1"/>
  <c r="L211" i="1" s="1"/>
  <c r="H211" i="1"/>
  <c r="K232" i="1"/>
  <c r="G257" i="1"/>
  <c r="G256" i="1" s="1"/>
  <c r="J50" i="1"/>
  <c r="J13" i="1" s="1"/>
  <c r="I13" i="1"/>
  <c r="G211" i="1"/>
  <c r="F212" i="1"/>
  <c r="J12" i="1" l="1"/>
  <c r="J8" i="1" s="1"/>
  <c r="K185" i="1"/>
  <c r="H14" i="1"/>
  <c r="H12" i="1"/>
  <c r="H8" i="1" s="1"/>
  <c r="K50" i="1"/>
  <c r="K13" i="1" s="1"/>
  <c r="K12" i="1" s="1"/>
  <c r="K8" i="1" s="1"/>
  <c r="L12" i="1"/>
  <c r="L8" i="1" s="1"/>
  <c r="L14" i="1"/>
  <c r="J14" i="1"/>
  <c r="I12" i="1"/>
  <c r="I8" i="1" s="1"/>
  <c r="K15" i="1"/>
  <c r="G185" i="1"/>
  <c r="G12" i="1" s="1"/>
  <c r="G8" i="1" s="1"/>
  <c r="E211" i="1"/>
  <c r="G14" i="1"/>
  <c r="D212" i="1"/>
  <c r="F211" i="1"/>
  <c r="K14" i="1" l="1"/>
  <c r="D211" i="1"/>
  <c r="F14" i="1"/>
  <c r="F185" i="1"/>
  <c r="F12" i="1" s="1"/>
  <c r="F8" i="1" s="1"/>
  <c r="E14" i="1"/>
  <c r="E185" i="1"/>
  <c r="E12" i="1" s="1"/>
  <c r="E8" i="1" s="1"/>
  <c r="D14" i="1" l="1"/>
  <c r="D185" i="1"/>
  <c r="D12" i="1" s="1"/>
  <c r="D8" i="1" s="1"/>
</calcChain>
</file>

<file path=xl/sharedStrings.xml><?xml version="1.0" encoding="utf-8"?>
<sst xmlns="http://schemas.openxmlformats.org/spreadsheetml/2006/main" count="537" uniqueCount="483">
  <si>
    <t>Cap.74.02 " Protectia mediului "</t>
  </si>
  <si>
    <t xml:space="preserve">CONTUL DE EXECUTIE A BUGETULUI INSTITUTIILOR PUBLICE- Cheltuieli </t>
  </si>
  <si>
    <t>lei</t>
  </si>
  <si>
    <t>D E N U M I R E A     I N D I C A T O R I L O R</t>
  </si>
  <si>
    <t>TOTAL CHELTUIELI  (SECTIUNEA DE FUNCŢIONARE+SECŢIUNEA DE DEZVOLTARE)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</si>
  <si>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</si>
  <si>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</si>
  <si>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</si>
  <si>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</si>
  <si>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</si>
  <si>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</si>
  <si>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</si>
  <si>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</si>
  <si>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</si>
  <si>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</si>
  <si>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</si>
  <si>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</si>
  <si>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</si>
  <si>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</si>
  <si>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</si>
  <si>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</si>
  <si>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</si>
  <si>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</si>
  <si>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</si>
  <si>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</si>
  <si>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</si>
  <si>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</si>
  <si>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</si>
  <si>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</si>
  <si>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</si>
  <si>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</si>
  <si>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</si>
  <si>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</si>
  <si>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</si>
  <si>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</si>
  <si>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</si>
  <si>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</si>
  <si>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</si>
  <si>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</si>
  <si>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</si>
  <si>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</si>
  <si>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</si>
  <si>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</si>
  <si>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</si>
  <si>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</si>
  <si>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</si>
  <si>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</si>
  <si>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</si>
  <si>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</si>
  <si>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</si>
  <si>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</si>
  <si>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</si>
  <si>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</si>
  <si>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</si>
  <si>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</si>
  <si>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</si>
  <si>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</si>
  <si>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</si>
  <si>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</si>
  <si>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</si>
  <si>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</si>
  <si>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</si>
  <si>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</si>
  <si>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</si>
  <si>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</si>
  <si>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</si>
  <si>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</si>
  <si>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</si>
  <si>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</si>
  <si>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</si>
  <si>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</si>
  <si>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</si>
  <si>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</si>
  <si>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</si>
  <si>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</si>
  <si>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</si>
  <si>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</si>
  <si>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TITLUL II  BUNURI SI SERVICII  (cod 20.01 la 20.06+20.09 la 20.16+20.18 la 20.27+20.30)</t>
  </si>
  <si>
    <t>20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</si>
  <si>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</si>
  <si>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</si>
  <si>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</si>
  <si>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</si>
  <si>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</si>
  <si>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</si>
  <si>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</si>
  <si>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</si>
  <si>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</si>
  <si>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</si>
  <si>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</si>
  <si>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</si>
  <si>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</si>
  <si>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</si>
  <si>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</si>
  <si>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</si>
  <si>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</si>
  <si>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</si>
  <si>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</si>
  <si>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</si>
  <si>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</si>
  <si>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</si>
  <si>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</si>
  <si>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</si>
  <si>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</si>
  <si>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</si>
  <si>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</si>
  <si>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</si>
  <si>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</si>
  <si>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</si>
  <si>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</si>
  <si>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</si>
  <si>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</si>
  <si>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</si>
  <si>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</si>
  <si>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</si>
  <si>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</si>
  <si>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</si>
  <si>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</si>
  <si>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</si>
  <si>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</si>
  <si>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</si>
  <si>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</si>
  <si>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</si>
  <si>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</si>
  <si>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</si>
  <si>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</si>
  <si>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</si>
  <si>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</si>
  <si>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</si>
  <si>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</si>
  <si>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</si>
  <si>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</si>
  <si>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</si>
  <si>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</si>
  <si>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</si>
  <si>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</si>
  <si>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</si>
  <si>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</si>
  <si>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</si>
  <si>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</si>
  <si>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</si>
  <si>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</si>
  <si>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</si>
  <si>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</si>
  <si>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</si>
  <si>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</si>
  <si>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</si>
  <si>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</si>
  <si>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</si>
  <si>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</si>
  <si>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</si>
  <si>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</si>
  <si>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</si>
  <si>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</si>
  <si>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</si>
  <si>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</si>
  <si>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</si>
  <si>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</si>
  <si>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</si>
  <si>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</si>
  <si>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</si>
  <si>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</si>
  <si>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</si>
  <si>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</si>
  <si>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</si>
  <si>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</si>
  <si>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</si>
  <si>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</si>
  <si>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</si>
  <si>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</si>
  <si>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</si>
  <si>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</si>
  <si>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</si>
  <si>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</si>
  <si>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</si>
  <si>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</si>
  <si>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</si>
  <si>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</si>
  <si>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</si>
  <si>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</si>
  <si>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</si>
  <si>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</si>
  <si>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</si>
  <si>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</si>
  <si>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</si>
  <si>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</si>
  <si>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</si>
  <si>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</si>
  <si>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</si>
  <si>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</si>
  <si>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</si>
  <si>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</si>
  <si>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</si>
  <si>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</si>
  <si>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</si>
  <si>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</si>
  <si>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</si>
  <si>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</si>
  <si>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</si>
  <si>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</si>
  <si>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</si>
  <si>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</si>
  <si>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</si>
  <si>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</si>
  <si>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</si>
  <si>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</si>
  <si>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</si>
  <si>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</si>
  <si>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</si>
  <si>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</si>
  <si>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</si>
  <si>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</si>
  <si>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</si>
  <si>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</si>
  <si>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</si>
  <si>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</si>
  <si>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</si>
  <si>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</si>
  <si>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</si>
  <si>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</si>
  <si>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</si>
  <si>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</si>
  <si>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</si>
  <si>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</si>
  <si>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</si>
  <si>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</si>
  <si>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</si>
  <si>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</si>
  <si>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</si>
  <si>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</si>
  <si>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</si>
  <si>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</si>
  <si>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</si>
  <si>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</si>
  <si>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</si>
  <si>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</si>
  <si>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</si>
  <si>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</si>
  <si>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</si>
  <si>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</si>
  <si>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</si>
  <si>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</si>
  <si>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</si>
  <si>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</si>
  <si>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</si>
  <si>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</si>
  <si>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</si>
  <si>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</si>
  <si>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</si>
  <si>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</si>
  <si>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</si>
  <si>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</si>
  <si>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</si>
  <si>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</si>
  <si>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</si>
  <si>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</si>
  <si>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</si>
  <si>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</si>
  <si>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</si>
  <si>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</si>
  <si>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</si>
  <si>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</si>
  <si>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</si>
  <si>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</si>
  <si>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</si>
  <si>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</si>
  <si>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</si>
  <si>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</si>
  <si>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</si>
  <si>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</si>
  <si>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</si>
  <si>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</si>
  <si>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</si>
  <si>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</si>
  <si>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</si>
  <si>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</si>
  <si>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</si>
  <si>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</si>
  <si>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</si>
  <si>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</si>
  <si>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</si>
  <si>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</si>
  <si>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</si>
  <si>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</si>
  <si>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</si>
  <si>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</si>
  <si>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</si>
  <si>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</si>
  <si>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</si>
  <si>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</si>
  <si>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</si>
  <si>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</si>
  <si>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</si>
  <si>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</si>
  <si>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</si>
  <si>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</si>
  <si>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</si>
  <si>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</si>
  <si>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</si>
  <si>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</si>
  <si>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</si>
  <si>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</si>
  <si>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</si>
  <si>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</si>
  <si>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</si>
  <si>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</si>
  <si>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</si>
  <si>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</si>
  <si>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</si>
  <si>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</si>
  <si>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</si>
  <si>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</si>
  <si>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</si>
  <si>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</si>
  <si>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</si>
  <si>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</si>
  <si>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</si>
  <si>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</si>
  <si>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</si>
  <si>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</si>
  <si>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</si>
  <si>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</si>
  <si>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</si>
  <si>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</si>
  <si>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</si>
  <si>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</si>
  <si>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</si>
  <si>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</si>
  <si>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</si>
  <si>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</si>
  <si>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</si>
  <si>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85.01.01</t>
  </si>
  <si>
    <t>SECŢIUNEA DE DEZVOLTARE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</si>
  <si>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</si>
  <si>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</si>
  <si>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</si>
  <si>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</si>
  <si>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</si>
  <si>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</si>
  <si>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</si>
  <si>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</si>
  <si>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</si>
  <si>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</si>
  <si>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</si>
  <si>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</si>
  <si>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</si>
  <si>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</si>
  <si>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</si>
  <si>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</si>
  <si>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</si>
  <si>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</si>
  <si>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</si>
  <si>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</si>
  <si>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</si>
  <si>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</si>
  <si>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</si>
  <si>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</si>
  <si>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</si>
  <si>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</si>
  <si>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</si>
  <si>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</si>
  <si>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</si>
  <si>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</si>
  <si>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</si>
  <si>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</si>
  <si>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</si>
  <si>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</si>
  <si>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</si>
  <si>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</si>
  <si>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</si>
  <si>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</si>
  <si>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</si>
  <si>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</si>
  <si>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</si>
  <si>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</si>
  <si>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</si>
  <si>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</si>
  <si>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</si>
  <si>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</si>
  <si>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58.31</t>
  </si>
  <si>
    <t>Finanţarea naţională **)</t>
  </si>
  <si>
    <t>58.31.01</t>
  </si>
  <si>
    <t>Finanţarea Uniunii Europene **)</t>
  </si>
  <si>
    <t>58.31.02</t>
  </si>
  <si>
    <t>Cheltuieli neeligibile **)</t>
  </si>
  <si>
    <t>58.31.03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</si>
  <si>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</si>
  <si>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</si>
  <si>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</si>
  <si>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</si>
  <si>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</si>
  <si>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</si>
  <si>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</si>
  <si>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</si>
  <si>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</si>
  <si>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</si>
  <si>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</si>
  <si>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</si>
  <si>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</si>
  <si>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</si>
  <si>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</si>
  <si>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</si>
  <si>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</si>
  <si>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</si>
  <si>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</si>
  <si>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</si>
  <si>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</si>
  <si>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</si>
  <si>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</si>
  <si>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</si>
  <si>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</si>
  <si>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</si>
  <si>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</si>
  <si>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</si>
  <si>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</si>
  <si>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</si>
  <si>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</si>
  <si>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</si>
  <si>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</si>
  <si>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</si>
  <si>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</si>
  <si>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</si>
  <si>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</si>
  <si>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</si>
  <si>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</si>
  <si>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</si>
  <si>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</si>
  <si>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</si>
  <si>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</si>
  <si>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</si>
  <si>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</si>
  <si>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</si>
  <si>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</si>
  <si>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</si>
  <si>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</si>
  <si>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</si>
  <si>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</si>
  <si>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</si>
  <si>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</si>
  <si>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</si>
  <si>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</si>
  <si>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</si>
  <si>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</si>
  <si>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</si>
  <si>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</si>
  <si>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</si>
  <si>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</si>
  <si>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</si>
  <si>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</si>
  <si>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</si>
  <si>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</si>
  <si>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</si>
  <si>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</si>
  <si>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</si>
  <si>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</si>
  <si>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</si>
  <si>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</si>
  <si>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</si>
  <si>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</si>
  <si>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</si>
  <si>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</si>
  <si>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</si>
  <si>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</si>
  <si>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</si>
  <si>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</si>
  <si>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</si>
  <si>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</si>
  <si>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</si>
  <si>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</si>
  <si>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</si>
  <si>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</si>
  <si>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</si>
  <si>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>Anexa nr.12</t>
  </si>
  <si>
    <t>SECŢIUNEA DE FUNCŢIONARE</t>
  </si>
  <si>
    <t xml:space="preserve">CHELTUIELI CURENTE  
</t>
  </si>
  <si>
    <t xml:space="preserve">Bunuri si servicii </t>
  </si>
  <si>
    <t xml:space="preserve">Alte cheltuieli </t>
  </si>
  <si>
    <t>TITLUL  X   PROIECTE CU FINANTARE DIN FONDURI EXTERNE NERAMBURSABILE AFERENTE CADRULUI FINANCIAR 2014- 2020</t>
  </si>
  <si>
    <t>58</t>
  </si>
  <si>
    <t xml:space="preserve">Mecanismele financiare Spațiul Economic European și Norvegian 2014-2021       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</si>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</sst>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-T&amp;M"/>
      <charset val="238"/>
    </font>
    <font>
      <u/>
      <sz val="10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273">
    <xf numFmtId="0" fontId="0" fillId="0" borderId="0" xfId="0"/>
    <xf numFmtId="0" fontId="1" fillId="0" borderId="0" xfId="2"/>
    <xf numFmtId="0" fontId="1" fillId="0" borderId="0" xfId="3"/>
    <xf numFmtId="0" fontId="2" fillId="0" borderId="0" xfId="2" applyFont="1"/>
    <xf numFmtId="0" fontId="1" fillId="0" borderId="0" xfId="3" applyAlignment="1">
      <alignment horizontal="left"/>
    </xf>
    <xf numFmtId="0" fontId="7" fillId="0" borderId="0" xfId="2" applyFont="1"/>
    <xf numFmtId="0" fontId="8" fillId="0" borderId="0" xfId="2" quotePrefix="1" applyFont="1" applyAlignment="1">
      <alignment horizontal="center"/>
    </xf>
    <xf numFmtId="3" fontId="8" fillId="0" borderId="0" xfId="2" quotePrefix="1" applyNumberFormat="1" applyFont="1" applyAlignment="1">
      <alignment horizontal="center"/>
    </xf>
    <xf numFmtId="1" fontId="7" fillId="0" borderId="0" xfId="2" applyNumberFormat="1" applyFont="1" applyAlignment="1">
      <alignment horizontal="center"/>
    </xf>
    <xf numFmtId="3" fontId="7" fillId="0" borderId="0" xfId="2" applyNumberFormat="1" applyFont="1" applyAlignment="1">
      <alignment horizontal="center"/>
    </xf>
    <xf numFmtId="1" fontId="9" fillId="3" borderId="6" xfId="4" applyNumberFormat="1" applyFont="1" applyFill="1" applyBorder="1" applyAlignment="1">
      <alignment horizontal="center" vertical="center" wrapText="1"/>
    </xf>
    <xf numFmtId="1" fontId="9" fillId="0" borderId="9" xfId="4" applyNumberFormat="1" applyFont="1" applyBorder="1" applyAlignment="1">
      <alignment horizontal="center" vertical="center" wrapText="1"/>
    </xf>
    <xf numFmtId="1" fontId="2" fillId="0" borderId="9" xfId="4" applyNumberFormat="1" applyFont="1" applyBorder="1" applyAlignment="1">
      <alignment horizontal="center" vertical="center" wrapText="1"/>
    </xf>
    <xf numFmtId="1" fontId="9" fillId="5" borderId="9" xfId="4" applyNumberFormat="1" applyFont="1" applyFill="1" applyBorder="1" applyAlignment="1">
      <alignment horizontal="center" vertical="center" wrapText="1"/>
    </xf>
    <xf numFmtId="49" fontId="9" fillId="4" borderId="9" xfId="5" applyNumberFormat="1" applyFont="1" applyFill="1" applyBorder="1" applyAlignment="1">
      <alignment horizontal="right"/>
    </xf>
    <xf numFmtId="49" fontId="10" fillId="6" borderId="13" xfId="5" applyNumberFormat="1" applyFont="1" applyFill="1" applyBorder="1" applyAlignment="1">
      <alignment horizontal="left" vertical="center"/>
    </xf>
    <xf numFmtId="49" fontId="10" fillId="6" borderId="9" xfId="5" applyNumberFormat="1" applyFont="1" applyFill="1" applyBorder="1" applyAlignment="1">
      <alignment horizontal="left" vertical="top"/>
    </xf>
    <xf numFmtId="49" fontId="11" fillId="6" borderId="9" xfId="5" applyNumberFormat="1" applyFont="1" applyFill="1" applyBorder="1" applyAlignment="1">
      <alignment horizontal="right"/>
    </xf>
    <xf numFmtId="0" fontId="12" fillId="0" borderId="0" xfId="2" applyFont="1"/>
    <xf numFmtId="49" fontId="13" fillId="7" borderId="13" xfId="5" applyNumberFormat="1" applyFont="1" applyFill="1" applyBorder="1" applyAlignment="1">
      <alignment horizontal="left" vertical="top"/>
    </xf>
    <xf numFmtId="49" fontId="13" fillId="7" borderId="9" xfId="5" applyNumberFormat="1" applyFont="1" applyFill="1" applyBorder="1" applyAlignment="1">
      <alignment horizontal="left" vertical="top"/>
    </xf>
    <xf numFmtId="49" fontId="9" fillId="7" borderId="9" xfId="5" applyNumberFormat="1" applyFont="1" applyFill="1" applyBorder="1" applyAlignment="1">
      <alignment horizontal="right"/>
    </xf>
    <xf numFmtId="0" fontId="13" fillId="0" borderId="13" xfId="5" applyFont="1" applyBorder="1"/>
    <xf numFmtId="0" fontId="1" fillId="0" borderId="9" xfId="5" applyBorder="1"/>
    <xf numFmtId="49" fontId="14" fillId="0" borderId="9" xfId="5" applyNumberFormat="1" applyFont="1" applyBorder="1" applyAlignment="1">
      <alignment horizontal="right"/>
    </xf>
    <xf numFmtId="3" fontId="15" fillId="0" borderId="9" xfId="2" applyNumberFormat="1" applyFont="1" applyBorder="1" applyAlignment="1" applyProtection="1">
      <alignment horizontal="right"/>
      <protection locked="0"/>
    </xf>
    <xf numFmtId="3" fontId="2" fillId="0" borderId="9" xfId="2" applyNumberFormat="1" applyFont="1" applyBorder="1" applyAlignment="1" applyProtection="1">
      <alignment horizontal="right"/>
      <protection locked="0"/>
    </xf>
    <xf numFmtId="0" fontId="16" fillId="0" borderId="13" xfId="5" applyFont="1" applyBorder="1"/>
    <xf numFmtId="0" fontId="17" fillId="0" borderId="9" xfId="5" applyFont="1" applyBorder="1"/>
    <xf numFmtId="49" fontId="18" fillId="0" borderId="9" xfId="5" applyNumberFormat="1" applyFont="1" applyBorder="1" applyAlignment="1">
      <alignment horizontal="right"/>
    </xf>
    <xf numFmtId="0" fontId="17" fillId="0" borderId="0" xfId="2" applyFont="1"/>
    <xf numFmtId="49" fontId="13" fillId="0" borderId="13" xfId="5" applyNumberFormat="1" applyFont="1" applyBorder="1" applyAlignment="1">
      <alignment horizontal="left" vertical="top"/>
    </xf>
    <xf numFmtId="49" fontId="1" fillId="0" borderId="9" xfId="5" applyNumberFormat="1" applyBorder="1" applyAlignment="1">
      <alignment horizontal="left" vertical="top"/>
    </xf>
    <xf numFmtId="0" fontId="1" fillId="7" borderId="9" xfId="5" applyFill="1" applyBorder="1"/>
    <xf numFmtId="3" fontId="2" fillId="7" borderId="9" xfId="2" applyNumberFormat="1" applyFont="1" applyFill="1" applyBorder="1" applyAlignment="1">
      <alignment horizontal="right"/>
    </xf>
    <xf numFmtId="3" fontId="2" fillId="0" borderId="9" xfId="2" applyNumberFormat="1" applyFont="1" applyBorder="1" applyAlignment="1">
      <alignment horizontal="right"/>
    </xf>
    <xf numFmtId="49" fontId="13" fillId="7" borderId="13" xfId="5" quotePrefix="1" applyNumberFormat="1" applyFont="1" applyFill="1" applyBorder="1" applyAlignment="1">
      <alignment horizontal="left" vertical="top"/>
    </xf>
    <xf numFmtId="49" fontId="1" fillId="7" borderId="9" xfId="5" applyNumberFormat="1" applyFill="1" applyBorder="1" applyAlignment="1">
      <alignment horizontal="left" vertical="top"/>
    </xf>
    <xf numFmtId="49" fontId="1" fillId="0" borderId="9" xfId="5" quotePrefix="1" applyNumberFormat="1" applyBorder="1" applyAlignment="1">
      <alignment horizontal="left" vertical="top"/>
    </xf>
    <xf numFmtId="49" fontId="13" fillId="0" borderId="13" xfId="5" quotePrefix="1" applyNumberFormat="1" applyFont="1" applyBorder="1" applyAlignment="1">
      <alignment horizontal="left" vertical="top"/>
    </xf>
    <xf numFmtId="49" fontId="1" fillId="0" borderId="9" xfId="5" applyNumberFormat="1" applyBorder="1" applyAlignment="1">
      <alignment horizontal="left" vertical="top" wrapText="1"/>
    </xf>
    <xf numFmtId="1" fontId="18" fillId="0" borderId="9" xfId="2" quotePrefix="1" applyNumberFormat="1" applyFont="1" applyBorder="1" applyAlignment="1">
      <alignment horizontal="right"/>
    </xf>
    <xf numFmtId="49" fontId="11" fillId="8" borderId="9" xfId="5" applyNumberFormat="1" applyFont="1" applyFill="1" applyBorder="1" applyAlignment="1">
      <alignment horizontal="right"/>
    </xf>
    <xf numFmtId="0" fontId="1" fillId="0" borderId="9" xfId="5" applyBorder="1" applyAlignment="1">
      <alignment wrapText="1"/>
    </xf>
    <xf numFmtId="0" fontId="13" fillId="7" borderId="9" xfId="5" applyFont="1" applyFill="1" applyBorder="1"/>
    <xf numFmtId="164" fontId="13" fillId="7" borderId="13" xfId="1" applyFont="1" applyFill="1" applyBorder="1" applyAlignment="1">
      <alignment horizontal="left" vertical="top"/>
    </xf>
    <xf numFmtId="0" fontId="13" fillId="7" borderId="13" xfId="5" applyFont="1" applyFill="1" applyBorder="1"/>
    <xf numFmtId="0" fontId="14" fillId="0" borderId="9" xfId="6" applyFont="1" applyBorder="1" applyAlignment="1">
      <alignment horizontal="right"/>
    </xf>
    <xf numFmtId="49" fontId="10" fillId="6" borderId="13" xfId="5" applyNumberFormat="1" applyFont="1" applyFill="1" applyBorder="1" applyAlignment="1">
      <alignment horizontal="left" vertical="top"/>
    </xf>
    <xf numFmtId="49" fontId="13" fillId="7" borderId="13" xfId="5" applyNumberFormat="1" applyFont="1" applyFill="1" applyBorder="1"/>
    <xf numFmtId="49" fontId="13" fillId="7" borderId="9" xfId="5" applyNumberFormat="1" applyFont="1" applyFill="1" applyBorder="1"/>
    <xf numFmtId="49" fontId="13" fillId="0" borderId="13" xfId="5" applyNumberFormat="1" applyFont="1" applyBorder="1"/>
    <xf numFmtId="0" fontId="13" fillId="0" borderId="9" xfId="5" applyFont="1" applyBorder="1"/>
    <xf numFmtId="0" fontId="14" fillId="0" borderId="9" xfId="5" applyFont="1" applyBorder="1" applyAlignment="1">
      <alignment horizontal="right"/>
    </xf>
    <xf numFmtId="0" fontId="1" fillId="9" borderId="0" xfId="2" applyFill="1"/>
    <xf numFmtId="49" fontId="12" fillId="6" borderId="9" xfId="5" applyNumberFormat="1" applyFont="1" applyFill="1" applyBorder="1" applyAlignment="1">
      <alignment horizontal="left" vertical="top"/>
    </xf>
    <xf numFmtId="0" fontId="12" fillId="9" borderId="0" xfId="2" applyFont="1" applyFill="1"/>
    <xf numFmtId="49" fontId="5" fillId="0" borderId="9" xfId="0" applyNumberFormat="1" applyFont="1" applyBorder="1" applyAlignment="1">
      <alignment horizontal="left" vertical="top"/>
    </xf>
    <xf numFmtId="49" fontId="9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/>
    </xf>
    <xf numFmtId="49" fontId="10" fillId="6" borderId="13" xfId="5" applyNumberFormat="1" applyFont="1" applyFill="1" applyBorder="1" applyAlignment="1">
      <alignment horizontal="left"/>
    </xf>
    <xf numFmtId="0" fontId="13" fillId="6" borderId="9" xfId="5" applyFont="1" applyFill="1" applyBorder="1"/>
    <xf numFmtId="49" fontId="11" fillId="6" borderId="9" xfId="5" applyNumberFormat="1" applyFont="1" applyFill="1" applyBorder="1" applyAlignment="1">
      <alignment horizontal="right" vertical="center"/>
    </xf>
    <xf numFmtId="3" fontId="2" fillId="6" borderId="9" xfId="2" applyNumberFormat="1" applyFont="1" applyFill="1" applyBorder="1" applyAlignment="1">
      <alignment horizontal="right"/>
    </xf>
    <xf numFmtId="49" fontId="9" fillId="0" borderId="9" xfId="5" applyNumberFormat="1" applyFont="1" applyBorder="1" applyAlignment="1">
      <alignment horizontal="right"/>
    </xf>
    <xf numFmtId="0" fontId="1" fillId="0" borderId="13" xfId="5" applyBorder="1"/>
    <xf numFmtId="0" fontId="20" fillId="0" borderId="13" xfId="5" applyFont="1" applyBorder="1"/>
    <xf numFmtId="0" fontId="20" fillId="0" borderId="9" xfId="5" applyFont="1" applyBorder="1" applyAlignment="1">
      <alignment wrapText="1"/>
    </xf>
    <xf numFmtId="49" fontId="21" fillId="0" borderId="9" xfId="5" applyNumberFormat="1" applyFont="1" applyBorder="1" applyAlignment="1">
      <alignment horizontal="right"/>
    </xf>
    <xf numFmtId="0" fontId="20" fillId="9" borderId="0" xfId="2" applyFont="1" applyFill="1"/>
    <xf numFmtId="0" fontId="1" fillId="0" borderId="13" xfId="2" applyBorder="1"/>
    <xf numFmtId="49" fontId="13" fillId="6" borderId="13" xfId="5" applyNumberFormat="1" applyFont="1" applyFill="1" applyBorder="1" applyAlignment="1">
      <alignment horizontal="left" vertical="top"/>
    </xf>
    <xf numFmtId="0" fontId="1" fillId="6" borderId="9" xfId="5" applyFill="1" applyBorder="1"/>
    <xf numFmtId="49" fontId="9" fillId="6" borderId="9" xfId="5" applyNumberFormat="1" applyFont="1" applyFill="1" applyBorder="1" applyAlignment="1">
      <alignment horizontal="right"/>
    </xf>
    <xf numFmtId="0" fontId="13" fillId="7" borderId="13" xfId="5" applyFont="1" applyFill="1" applyBorder="1" applyAlignment="1">
      <alignment horizontal="left" vertical="center"/>
    </xf>
    <xf numFmtId="0" fontId="1" fillId="0" borderId="9" xfId="5" applyBorder="1" applyAlignment="1">
      <alignment horizontal="left" vertical="center"/>
    </xf>
    <xf numFmtId="0" fontId="14" fillId="0" borderId="9" xfId="2" applyFont="1" applyBorder="1" applyAlignment="1">
      <alignment horizontal="right"/>
    </xf>
    <xf numFmtId="0" fontId="22" fillId="7" borderId="13" xfId="5" applyFont="1" applyFill="1" applyBorder="1"/>
    <xf numFmtId="49" fontId="23" fillId="7" borderId="9" xfId="5" applyNumberFormat="1" applyFont="1" applyFill="1" applyBorder="1" applyAlignment="1">
      <alignment horizontal="left" vertical="top"/>
    </xf>
    <xf numFmtId="0" fontId="23" fillId="0" borderId="13" xfId="5" applyFont="1" applyBorder="1"/>
    <xf numFmtId="49" fontId="23" fillId="0" borderId="9" xfId="5" applyNumberFormat="1" applyFont="1" applyBorder="1" applyAlignment="1">
      <alignment horizontal="left" vertical="top"/>
    </xf>
    <xf numFmtId="49" fontId="10" fillId="6" borderId="13" xfId="5" quotePrefix="1" applyNumberFormat="1" applyFont="1" applyFill="1" applyBorder="1" applyAlignment="1">
      <alignment horizontal="left" vertical="top"/>
    </xf>
    <xf numFmtId="0" fontId="10" fillId="6" borderId="13" xfId="5" applyFont="1" applyFill="1" applyBorder="1"/>
    <xf numFmtId="0" fontId="20" fillId="0" borderId="0" xfId="2" applyFont="1"/>
    <xf numFmtId="0" fontId="24" fillId="0" borderId="13" xfId="5" applyFont="1" applyBorder="1"/>
    <xf numFmtId="0" fontId="24" fillId="9" borderId="0" xfId="2" applyFont="1" applyFill="1"/>
    <xf numFmtId="0" fontId="25" fillId="0" borderId="13" xfId="5" applyFont="1" applyBorder="1"/>
    <xf numFmtId="0" fontId="26" fillId="0" borderId="9" xfId="0" applyFont="1" applyBorder="1" applyAlignment="1">
      <alignment wrapText="1"/>
    </xf>
    <xf numFmtId="0" fontId="25" fillId="9" borderId="0" xfId="2" applyFont="1" applyFill="1"/>
    <xf numFmtId="49" fontId="13" fillId="6" borderId="9" xfId="5" applyNumberFormat="1" applyFont="1" applyFill="1" applyBorder="1" applyAlignment="1">
      <alignment horizontal="left" vertical="top"/>
    </xf>
    <xf numFmtId="49" fontId="13" fillId="0" borderId="13" xfId="5" applyNumberFormat="1" applyFont="1" applyBorder="1" applyAlignment="1">
      <alignment horizontal="center"/>
    </xf>
    <xf numFmtId="0" fontId="27" fillId="0" borderId="9" xfId="0" applyFont="1" applyBorder="1" applyAlignment="1">
      <alignment horizontal="left" wrapText="1" indent="2"/>
    </xf>
    <xf numFmtId="0" fontId="14" fillId="0" borderId="9" xfId="0" quotePrefix="1" applyFont="1" applyBorder="1" applyAlignment="1">
      <alignment horizontal="right"/>
    </xf>
    <xf numFmtId="0" fontId="9" fillId="7" borderId="9" xfId="0" applyFont="1" applyFill="1" applyBorder="1" applyAlignment="1">
      <alignment horizontal="right"/>
    </xf>
    <xf numFmtId="0" fontId="5" fillId="0" borderId="13" xfId="0" applyFont="1" applyBorder="1"/>
    <xf numFmtId="0" fontId="27" fillId="0" borderId="9" xfId="0" applyFont="1" applyBorder="1" applyAlignment="1">
      <alignment horizontal="left" wrapText="1"/>
    </xf>
    <xf numFmtId="0" fontId="14" fillId="0" borderId="9" xfId="0" applyFont="1" applyBorder="1" applyAlignment="1">
      <alignment horizontal="right"/>
    </xf>
    <xf numFmtId="0" fontId="1" fillId="0" borderId="13" xfId="0" applyFont="1" applyBorder="1" applyAlignment="1">
      <alignment horizontal="left" wrapText="1"/>
    </xf>
    <xf numFmtId="49" fontId="13" fillId="4" borderId="13" xfId="5" quotePrefix="1" applyNumberFormat="1" applyFont="1" applyFill="1" applyBorder="1" applyAlignment="1">
      <alignment horizontal="left" vertical="top"/>
    </xf>
    <xf numFmtId="49" fontId="1" fillId="4" borderId="9" xfId="5" applyNumberFormat="1" applyFill="1" applyBorder="1" applyAlignment="1">
      <alignment horizontal="left" vertical="top"/>
    </xf>
    <xf numFmtId="0" fontId="9" fillId="4" borderId="9" xfId="5" applyFont="1" applyFill="1" applyBorder="1" applyAlignment="1">
      <alignment horizontal="right"/>
    </xf>
    <xf numFmtId="0" fontId="9" fillId="7" borderId="9" xfId="5" applyFont="1" applyFill="1" applyBorder="1" applyAlignment="1">
      <alignment horizontal="right"/>
    </xf>
    <xf numFmtId="49" fontId="16" fillId="0" borderId="13" xfId="5" applyNumberFormat="1" applyFont="1" applyBorder="1" applyAlignment="1">
      <alignment horizontal="left" vertical="top"/>
    </xf>
    <xf numFmtId="49" fontId="13" fillId="0" borderId="17" xfId="5" applyNumberFormat="1" applyFont="1" applyBorder="1" applyAlignment="1">
      <alignment horizontal="left" vertical="top"/>
    </xf>
    <xf numFmtId="0" fontId="1" fillId="0" borderId="18" xfId="5" applyBorder="1"/>
    <xf numFmtId="0" fontId="14" fillId="0" borderId="18" xfId="5" applyFont="1" applyBorder="1" applyAlignment="1">
      <alignment horizontal="right"/>
    </xf>
    <xf numFmtId="49" fontId="13" fillId="7" borderId="11" xfId="5" applyNumberFormat="1" applyFont="1" applyFill="1" applyBorder="1" applyAlignment="1">
      <alignment horizontal="left" vertical="top"/>
    </xf>
    <xf numFmtId="0" fontId="9" fillId="7" borderId="11" xfId="5" applyFont="1" applyFill="1" applyBorder="1" applyAlignment="1">
      <alignment horizontal="right"/>
    </xf>
    <xf numFmtId="3" fontId="13" fillId="7" borderId="11" xfId="2" applyNumberFormat="1" applyFont="1" applyFill="1" applyBorder="1" applyAlignment="1">
      <alignment horizontal="right"/>
    </xf>
    <xf numFmtId="3" fontId="2" fillId="7" borderId="11" xfId="2" applyNumberFormat="1" applyFont="1" applyFill="1" applyBorder="1" applyAlignment="1">
      <alignment horizontal="right"/>
    </xf>
    <xf numFmtId="49" fontId="13" fillId="0" borderId="9" xfId="5" applyNumberFormat="1" applyFont="1" applyBorder="1" applyAlignment="1">
      <alignment horizontal="left" vertical="top"/>
    </xf>
    <xf numFmtId="3" fontId="13" fillId="0" borderId="9" xfId="2" applyNumberFormat="1" applyFont="1" applyBorder="1" applyAlignment="1">
      <alignment horizontal="right"/>
    </xf>
    <xf numFmtId="3" fontId="1" fillId="0" borderId="9" xfId="2" applyNumberFormat="1" applyBorder="1" applyAlignment="1" applyProtection="1">
      <alignment horizontal="right"/>
      <protection locked="0"/>
    </xf>
    <xf numFmtId="3" fontId="13" fillId="7" borderId="9" xfId="2" applyNumberFormat="1" applyFont="1" applyFill="1" applyBorder="1" applyAlignment="1">
      <alignment horizontal="right"/>
    </xf>
    <xf numFmtId="3" fontId="1" fillId="0" borderId="9" xfId="2" applyNumberFormat="1" applyBorder="1" applyAlignment="1">
      <alignment horizontal="right"/>
    </xf>
    <xf numFmtId="49" fontId="13" fillId="6" borderId="9" xfId="5" quotePrefix="1" applyNumberFormat="1" applyFont="1" applyFill="1" applyBorder="1" applyAlignment="1">
      <alignment horizontal="left" vertical="top"/>
    </xf>
    <xf numFmtId="0" fontId="9" fillId="6" borderId="9" xfId="5" applyFont="1" applyFill="1" applyBorder="1" applyAlignment="1">
      <alignment horizontal="right"/>
    </xf>
    <xf numFmtId="3" fontId="13" fillId="6" borderId="9" xfId="2" applyNumberFormat="1" applyFont="1" applyFill="1" applyBorder="1" applyAlignment="1">
      <alignment horizontal="right"/>
    </xf>
    <xf numFmtId="49" fontId="13" fillId="7" borderId="9" xfId="5" applyNumberFormat="1" applyFont="1" applyFill="1" applyBorder="1" applyAlignment="1">
      <alignment vertical="top"/>
    </xf>
    <xf numFmtId="49" fontId="13" fillId="0" borderId="9" xfId="5" applyNumberFormat="1" applyFont="1" applyBorder="1" applyAlignment="1">
      <alignment vertical="top"/>
    </xf>
    <xf numFmtId="49" fontId="13" fillId="6" borderId="9" xfId="5" applyNumberFormat="1" applyFont="1" applyFill="1" applyBorder="1" applyAlignment="1">
      <alignment vertical="top"/>
    </xf>
    <xf numFmtId="0" fontId="9" fillId="6" borderId="9" xfId="2" applyFont="1" applyFill="1" applyBorder="1" applyAlignment="1">
      <alignment horizontal="right"/>
    </xf>
    <xf numFmtId="3" fontId="1" fillId="6" borderId="9" xfId="2" applyNumberFormat="1" applyFill="1" applyBorder="1" applyAlignment="1">
      <alignment horizontal="right"/>
    </xf>
    <xf numFmtId="0" fontId="1" fillId="0" borderId="9" xfId="2" applyBorder="1"/>
    <xf numFmtId="1" fontId="1" fillId="0" borderId="9" xfId="2" applyNumberFormat="1" applyBorder="1"/>
    <xf numFmtId="0" fontId="1" fillId="0" borderId="9" xfId="2" applyBorder="1" applyAlignment="1">
      <alignment horizontal="right"/>
    </xf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13" fillId="0" borderId="0" xfId="2" applyFont="1"/>
    <xf numFmtId="1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0" applyFont="1"/>
    <xf numFmtId="0" fontId="13" fillId="0" borderId="0" xfId="6" applyFont="1" applyAlignment="1">
      <alignment horizontal="center"/>
    </xf>
    <xf numFmtId="1" fontId="1" fillId="0" borderId="0" xfId="2" applyNumberFormat="1"/>
    <xf numFmtId="0" fontId="13" fillId="0" borderId="0" xfId="3" applyFont="1" applyAlignment="1">
      <alignment horizontal="center"/>
    </xf>
    <xf numFmtId="1" fontId="13" fillId="5" borderId="9" xfId="4" applyNumberFormat="1" applyFont="1" applyFill="1" applyBorder="1" applyAlignment="1">
      <alignment horizontal="center" vertical="center" wrapText="1"/>
    </xf>
    <xf numFmtId="3" fontId="13" fillId="5" borderId="9" xfId="4" applyNumberFormat="1" applyFont="1" applyFill="1" applyBorder="1" applyAlignment="1">
      <alignment vertical="center" wrapText="1"/>
    </xf>
    <xf numFmtId="3" fontId="13" fillId="4" borderId="9" xfId="4" applyNumberFormat="1" applyFont="1" applyFill="1" applyBorder="1" applyAlignment="1">
      <alignment vertical="center" wrapText="1"/>
    </xf>
    <xf numFmtId="49" fontId="31" fillId="6" borderId="9" xfId="5" applyNumberFormat="1" applyFont="1" applyFill="1" applyBorder="1" applyAlignment="1">
      <alignment horizontal="right"/>
    </xf>
    <xf numFmtId="3" fontId="31" fillId="6" borderId="9" xfId="2" applyNumberFormat="1" applyFont="1" applyFill="1" applyBorder="1"/>
    <xf numFmtId="3" fontId="31" fillId="6" borderId="16" xfId="2" applyNumberFormat="1" applyFont="1" applyFill="1" applyBorder="1"/>
    <xf numFmtId="49" fontId="13" fillId="7" borderId="9" xfId="5" applyNumberFormat="1" applyFont="1" applyFill="1" applyBorder="1" applyAlignment="1">
      <alignment horizontal="right"/>
    </xf>
    <xf numFmtId="3" fontId="13" fillId="7" borderId="9" xfId="2" applyNumberFormat="1" applyFont="1" applyFill="1" applyBorder="1"/>
    <xf numFmtId="3" fontId="13" fillId="7" borderId="16" xfId="2" applyNumberFormat="1" applyFont="1" applyFill="1" applyBorder="1"/>
    <xf numFmtId="49" fontId="1" fillId="0" borderId="9" xfId="5" applyNumberFormat="1" applyBorder="1" applyAlignment="1">
      <alignment horizontal="right"/>
    </xf>
    <xf numFmtId="3" fontId="13" fillId="0" borderId="9" xfId="4" applyNumberFormat="1" applyFont="1" applyBorder="1" applyAlignment="1">
      <alignment horizontal="right" vertical="center" wrapText="1"/>
    </xf>
    <xf numFmtId="3" fontId="13" fillId="0" borderId="9" xfId="2" applyNumberFormat="1" applyFont="1" applyBorder="1" applyAlignment="1" applyProtection="1">
      <alignment horizontal="right"/>
      <protection locked="0"/>
    </xf>
    <xf numFmtId="3" fontId="1" fillId="0" borderId="16" xfId="2" applyNumberFormat="1" applyBorder="1" applyAlignment="1" applyProtection="1">
      <alignment horizontal="right"/>
      <protection locked="0"/>
    </xf>
    <xf numFmtId="49" fontId="17" fillId="0" borderId="9" xfId="5" applyNumberFormat="1" applyFont="1" applyBorder="1" applyAlignment="1">
      <alignment horizontal="right"/>
    </xf>
    <xf numFmtId="3" fontId="17" fillId="0" borderId="9" xfId="2" applyNumberFormat="1" applyFont="1" applyBorder="1" applyAlignment="1" applyProtection="1">
      <alignment horizontal="right"/>
      <protection locked="0"/>
    </xf>
    <xf numFmtId="3" fontId="17" fillId="0" borderId="16" xfId="2" applyNumberFormat="1" applyFont="1" applyBorder="1" applyAlignment="1" applyProtection="1">
      <alignment horizontal="right"/>
      <protection locked="0"/>
    </xf>
    <xf numFmtId="3" fontId="1" fillId="0" borderId="9" xfId="2" applyNumberFormat="1" applyBorder="1" applyAlignment="1" applyProtection="1">
      <alignment horizontal="right" vertical="center"/>
      <protection locked="0"/>
    </xf>
    <xf numFmtId="3" fontId="1" fillId="0" borderId="16" xfId="2" applyNumberFormat="1" applyBorder="1" applyAlignment="1" applyProtection="1">
      <alignment horizontal="right" vertical="center"/>
      <protection locked="0"/>
    </xf>
    <xf numFmtId="3" fontId="13" fillId="7" borderId="16" xfId="2" applyNumberFormat="1" applyFont="1" applyFill="1" applyBorder="1" applyAlignment="1">
      <alignment horizontal="right"/>
    </xf>
    <xf numFmtId="3" fontId="1" fillId="0" borderId="16" xfId="2" applyNumberFormat="1" applyBorder="1" applyAlignment="1">
      <alignment horizontal="right"/>
    </xf>
    <xf numFmtId="1" fontId="17" fillId="0" borderId="9" xfId="2" quotePrefix="1" applyNumberFormat="1" applyFont="1" applyBorder="1" applyAlignment="1">
      <alignment horizontal="right"/>
    </xf>
    <xf numFmtId="3" fontId="16" fillId="0" borderId="9" xfId="2" applyNumberFormat="1" applyFont="1" applyBorder="1" applyAlignment="1">
      <alignment horizontal="right" vertical="center"/>
    </xf>
    <xf numFmtId="3" fontId="16" fillId="0" borderId="16" xfId="2" applyNumberFormat="1" applyFont="1" applyBorder="1" applyAlignment="1">
      <alignment horizontal="right" vertical="center"/>
    </xf>
    <xf numFmtId="49" fontId="31" fillId="8" borderId="9" xfId="5" applyNumberFormat="1" applyFont="1" applyFill="1" applyBorder="1" applyAlignment="1">
      <alignment horizontal="right"/>
    </xf>
    <xf numFmtId="3" fontId="31" fillId="8" borderId="9" xfId="2" applyNumberFormat="1" applyFont="1" applyFill="1" applyBorder="1" applyAlignment="1">
      <alignment horizontal="right"/>
    </xf>
    <xf numFmtId="3" fontId="31" fillId="8" borderId="16" xfId="2" applyNumberFormat="1" applyFont="1" applyFill="1" applyBorder="1" applyAlignment="1">
      <alignment horizontal="right"/>
    </xf>
    <xf numFmtId="3" fontId="1" fillId="7" borderId="9" xfId="2" applyNumberFormat="1" applyFill="1" applyBorder="1" applyAlignment="1" applyProtection="1">
      <alignment horizontal="right"/>
      <protection locked="0"/>
    </xf>
    <xf numFmtId="3" fontId="13" fillId="7" borderId="9" xfId="2" applyNumberFormat="1" applyFont="1" applyFill="1" applyBorder="1" applyAlignment="1" applyProtection="1">
      <alignment horizontal="right"/>
      <protection locked="0"/>
    </xf>
    <xf numFmtId="3" fontId="1" fillId="7" borderId="16" xfId="2" applyNumberFormat="1" applyFill="1" applyBorder="1" applyAlignment="1" applyProtection="1">
      <alignment horizontal="right"/>
      <protection locked="0"/>
    </xf>
    <xf numFmtId="0" fontId="1" fillId="0" borderId="9" xfId="6" applyFont="1" applyBorder="1" applyAlignment="1">
      <alignment horizontal="right"/>
    </xf>
    <xf numFmtId="3" fontId="31" fillId="6" borderId="9" xfId="2" applyNumberFormat="1" applyFont="1" applyFill="1" applyBorder="1" applyAlignment="1">
      <alignment horizontal="right"/>
    </xf>
    <xf numFmtId="3" fontId="31" fillId="6" borderId="16" xfId="2" applyNumberFormat="1" applyFont="1" applyFill="1" applyBorder="1" applyAlignment="1">
      <alignment horizontal="right"/>
    </xf>
    <xf numFmtId="0" fontId="1" fillId="0" borderId="9" xfId="5" applyBorder="1" applyAlignment="1">
      <alignment horizontal="right"/>
    </xf>
    <xf numFmtId="49" fontId="13" fillId="0" borderId="9" xfId="0" applyNumberFormat="1" applyFont="1" applyBorder="1" applyAlignment="1">
      <alignment horizontal="right"/>
    </xf>
    <xf numFmtId="49" fontId="31" fillId="6" borderId="9" xfId="5" applyNumberFormat="1" applyFont="1" applyFill="1" applyBorder="1" applyAlignment="1">
      <alignment horizontal="right" vertical="center"/>
    </xf>
    <xf numFmtId="3" fontId="13" fillId="6" borderId="16" xfId="2" applyNumberFormat="1" applyFont="1" applyFill="1" applyBorder="1" applyAlignment="1">
      <alignment horizontal="right"/>
    </xf>
    <xf numFmtId="49" fontId="13" fillId="0" borderId="9" xfId="5" applyNumberFormat="1" applyFont="1" applyBorder="1" applyAlignment="1">
      <alignment horizontal="right"/>
    </xf>
    <xf numFmtId="49" fontId="20" fillId="0" borderId="9" xfId="5" applyNumberFormat="1" applyFont="1" applyBorder="1" applyAlignment="1">
      <alignment horizontal="right"/>
    </xf>
    <xf numFmtId="3" fontId="20" fillId="0" borderId="9" xfId="2" applyNumberFormat="1" applyFont="1" applyBorder="1" applyAlignment="1" applyProtection="1">
      <alignment horizontal="right"/>
      <protection locked="0"/>
    </xf>
    <xf numFmtId="3" fontId="20" fillId="0" borderId="16" xfId="2" applyNumberFormat="1" applyFont="1" applyBorder="1" applyAlignment="1" applyProtection="1">
      <alignment horizontal="right"/>
      <protection locked="0"/>
    </xf>
    <xf numFmtId="49" fontId="13" fillId="6" borderId="9" xfId="5" applyNumberFormat="1" applyFont="1" applyFill="1" applyBorder="1" applyAlignment="1">
      <alignment horizontal="right"/>
    </xf>
    <xf numFmtId="3" fontId="13" fillId="6" borderId="9" xfId="5" applyNumberFormat="1" applyFont="1" applyFill="1" applyBorder="1" applyAlignment="1">
      <alignment horizontal="right"/>
    </xf>
    <xf numFmtId="3" fontId="13" fillId="7" borderId="9" xfId="5" applyNumberFormat="1" applyFont="1" applyFill="1" applyBorder="1" applyAlignment="1">
      <alignment horizontal="right"/>
    </xf>
    <xf numFmtId="3" fontId="1" fillId="0" borderId="9" xfId="5" applyNumberFormat="1" applyBorder="1" applyAlignment="1">
      <alignment horizontal="right"/>
    </xf>
    <xf numFmtId="3" fontId="24" fillId="0" borderId="9" xfId="2" applyNumberFormat="1" applyFont="1" applyBorder="1" applyAlignment="1" applyProtection="1">
      <alignment horizontal="right"/>
      <protection locked="0"/>
    </xf>
    <xf numFmtId="3" fontId="24" fillId="0" borderId="16" xfId="2" applyNumberFormat="1" applyFont="1" applyBorder="1" applyAlignment="1" applyProtection="1">
      <alignment horizontal="right"/>
      <protection locked="0"/>
    </xf>
    <xf numFmtId="3" fontId="20" fillId="0" borderId="9" xfId="5" applyNumberFormat="1" applyFont="1" applyBorder="1" applyAlignment="1">
      <alignment horizontal="right"/>
    </xf>
    <xf numFmtId="3" fontId="25" fillId="0" borderId="9" xfId="2" applyNumberFormat="1" applyFont="1" applyBorder="1" applyAlignment="1" applyProtection="1">
      <alignment horizontal="right"/>
      <protection locked="0"/>
    </xf>
    <xf numFmtId="3" fontId="25" fillId="0" borderId="16" xfId="2" applyNumberFormat="1" applyFont="1" applyBorder="1" applyAlignment="1" applyProtection="1">
      <alignment horizontal="right"/>
      <protection locked="0"/>
    </xf>
    <xf numFmtId="3" fontId="25" fillId="0" borderId="9" xfId="2" applyNumberFormat="1" applyFont="1" applyBorder="1" applyAlignment="1">
      <alignment horizontal="right"/>
    </xf>
    <xf numFmtId="3" fontId="25" fillId="0" borderId="16" xfId="2" applyNumberFormat="1" applyFont="1" applyBorder="1" applyAlignment="1">
      <alignment horizontal="right"/>
    </xf>
    <xf numFmtId="3" fontId="1" fillId="0" borderId="9" xfId="0" quotePrefix="1" applyNumberFormat="1" applyFont="1" applyBorder="1" applyAlignment="1">
      <alignment horizontal="right"/>
    </xf>
    <xf numFmtId="3" fontId="13" fillId="7" borderId="9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3" fillId="4" borderId="9" xfId="2" applyNumberFormat="1" applyFont="1" applyFill="1" applyBorder="1" applyAlignment="1">
      <alignment horizontal="right"/>
    </xf>
    <xf numFmtId="3" fontId="13" fillId="4" borderId="16" xfId="2" applyNumberFormat="1" applyFont="1" applyFill="1" applyBorder="1" applyAlignment="1">
      <alignment horizontal="right"/>
    </xf>
    <xf numFmtId="3" fontId="1" fillId="0" borderId="18" xfId="2" applyNumberFormat="1" applyBorder="1" applyAlignment="1">
      <alignment horizontal="right"/>
    </xf>
    <xf numFmtId="1" fontId="9" fillId="10" borderId="11" xfId="4" applyNumberFormat="1" applyFont="1" applyFill="1" applyBorder="1" applyAlignment="1">
      <alignment horizontal="center" vertical="center" wrapText="1"/>
    </xf>
    <xf numFmtId="3" fontId="13" fillId="10" borderId="11" xfId="4" applyNumberFormat="1" applyFont="1" applyFill="1" applyBorder="1" applyAlignment="1">
      <alignment vertical="center" wrapText="1"/>
    </xf>
    <xf numFmtId="3" fontId="13" fillId="10" borderId="12" xfId="4" applyNumberFormat="1" applyFont="1" applyFill="1" applyBorder="1" applyAlignment="1">
      <alignment vertical="center" wrapText="1"/>
    </xf>
    <xf numFmtId="3" fontId="31" fillId="8" borderId="9" xfId="5" applyNumberFormat="1" applyFont="1" applyFill="1" applyBorder="1" applyAlignment="1">
      <alignment horizontal="right"/>
    </xf>
    <xf numFmtId="0" fontId="22" fillId="8" borderId="10" xfId="5" applyFont="1" applyFill="1" applyBorder="1"/>
    <xf numFmtId="49" fontId="29" fillId="8" borderId="11" xfId="5" applyNumberFormat="1" applyFont="1" applyFill="1" applyBorder="1" applyAlignment="1">
      <alignment horizontal="left" vertical="top"/>
    </xf>
    <xf numFmtId="49" fontId="9" fillId="8" borderId="11" xfId="5" applyNumberFormat="1" applyFont="1" applyFill="1" applyBorder="1" applyAlignment="1">
      <alignment horizontal="right"/>
    </xf>
    <xf numFmtId="3" fontId="13" fillId="8" borderId="11" xfId="2" applyNumberFormat="1" applyFont="1" applyFill="1" applyBorder="1" applyAlignment="1">
      <alignment horizontal="right"/>
    </xf>
    <xf numFmtId="3" fontId="13" fillId="8" borderId="12" xfId="2" applyNumberFormat="1" applyFont="1" applyFill="1" applyBorder="1" applyAlignment="1">
      <alignment horizontal="right"/>
    </xf>
    <xf numFmtId="1" fontId="9" fillId="0" borderId="16" xfId="4" applyNumberFormat="1" applyFont="1" applyBorder="1" applyAlignment="1">
      <alignment horizontal="center" vertical="center" wrapText="1"/>
    </xf>
    <xf numFmtId="3" fontId="13" fillId="5" borderId="16" xfId="4" applyNumberFormat="1" applyFont="1" applyFill="1" applyBorder="1" applyAlignment="1">
      <alignment vertical="center" wrapText="1"/>
    </xf>
    <xf numFmtId="3" fontId="13" fillId="4" borderId="16" xfId="4" applyNumberFormat="1" applyFont="1" applyFill="1" applyBorder="1" applyAlignment="1">
      <alignment vertical="center" wrapText="1"/>
    </xf>
    <xf numFmtId="3" fontId="13" fillId="0" borderId="16" xfId="2" applyNumberFormat="1" applyFont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14" fillId="0" borderId="18" xfId="0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3" fillId="0" borderId="18" xfId="2" applyNumberFormat="1" applyFont="1" applyBorder="1" applyAlignment="1">
      <alignment horizontal="right"/>
    </xf>
    <xf numFmtId="3" fontId="1" fillId="0" borderId="18" xfId="2" applyNumberFormat="1" applyBorder="1" applyAlignment="1" applyProtection="1">
      <alignment horizontal="right"/>
      <protection locked="0"/>
    </xf>
    <xf numFmtId="3" fontId="13" fillId="0" borderId="18" xfId="2" applyNumberFormat="1" applyFont="1" applyBorder="1" applyAlignment="1" applyProtection="1">
      <alignment horizontal="right"/>
      <protection locked="0"/>
    </xf>
    <xf numFmtId="3" fontId="1" fillId="0" borderId="21" xfId="2" applyNumberFormat="1" applyBorder="1" applyAlignment="1" applyProtection="1">
      <alignment horizontal="right"/>
      <protection locked="0"/>
    </xf>
    <xf numFmtId="0" fontId="13" fillId="0" borderId="0" xfId="2" applyFont="1" applyAlignment="1">
      <alignment horizontal="left"/>
    </xf>
    <xf numFmtId="0" fontId="1" fillId="0" borderId="19" xfId="4" applyBorder="1" applyAlignment="1">
      <alignment horizontal="center"/>
    </xf>
    <xf numFmtId="0" fontId="1" fillId="0" borderId="0" xfId="4" applyAlignment="1">
      <alignment horizontal="center"/>
    </xf>
    <xf numFmtId="0" fontId="2" fillId="0" borderId="20" xfId="2" applyFont="1" applyBorder="1" applyAlignment="1">
      <alignment horizontal="center"/>
    </xf>
    <xf numFmtId="49" fontId="13" fillId="7" borderId="14" xfId="5" applyNumberFormat="1" applyFont="1" applyFill="1" applyBorder="1" applyAlignment="1">
      <alignment horizontal="center" vertical="center"/>
    </xf>
    <xf numFmtId="49" fontId="13" fillId="7" borderId="15" xfId="5" applyNumberFormat="1" applyFont="1" applyFill="1" applyBorder="1" applyAlignment="1">
      <alignment horizontal="center" vertical="center"/>
    </xf>
    <xf numFmtId="49" fontId="13" fillId="7" borderId="14" xfId="5" applyNumberFormat="1" applyFont="1" applyFill="1" applyBorder="1" applyAlignment="1">
      <alignment horizontal="center" vertical="top"/>
    </xf>
    <xf numFmtId="49" fontId="13" fillId="7" borderId="15" xfId="5" applyNumberFormat="1" applyFont="1" applyFill="1" applyBorder="1" applyAlignment="1">
      <alignment horizontal="center" vertical="top"/>
    </xf>
    <xf numFmtId="49" fontId="22" fillId="6" borderId="9" xfId="5" applyNumberFormat="1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left" vertical="center" wrapText="1"/>
    </xf>
    <xf numFmtId="0" fontId="5" fillId="7" borderId="13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3" xfId="0" applyFont="1" applyFill="1" applyBorder="1" applyAlignment="1">
      <alignment wrapText="1"/>
    </xf>
    <xf numFmtId="0" fontId="28" fillId="7" borderId="9" xfId="0" applyFont="1" applyFill="1" applyBorder="1"/>
    <xf numFmtId="0" fontId="13" fillId="7" borderId="13" xfId="0" applyFont="1" applyFill="1" applyBorder="1" applyAlignment="1">
      <alignment horizontal="left" wrapText="1"/>
    </xf>
    <xf numFmtId="0" fontId="13" fillId="7" borderId="9" xfId="0" applyFont="1" applyFill="1" applyBorder="1" applyAlignment="1">
      <alignment horizontal="left" wrapText="1"/>
    </xf>
    <xf numFmtId="0" fontId="13" fillId="0" borderId="13" xfId="5" applyFont="1" applyBorder="1" applyAlignment="1">
      <alignment horizontal="left" wrapText="1"/>
    </xf>
    <xf numFmtId="0" fontId="13" fillId="0" borderId="9" xfId="5" applyFont="1" applyBorder="1" applyAlignment="1">
      <alignment horizontal="left" wrapText="1"/>
    </xf>
    <xf numFmtId="49" fontId="13" fillId="0" borderId="13" xfId="5" applyNumberFormat="1" applyFont="1" applyBorder="1" applyAlignment="1">
      <alignment horizontal="left" wrapText="1"/>
    </xf>
    <xf numFmtId="49" fontId="13" fillId="0" borderId="9" xfId="5" applyNumberFormat="1" applyFont="1" applyBorder="1" applyAlignment="1">
      <alignment horizontal="left" wrapText="1"/>
    </xf>
    <xf numFmtId="49" fontId="10" fillId="6" borderId="13" xfId="5" applyNumberFormat="1" applyFont="1" applyFill="1" applyBorder="1" applyAlignment="1">
      <alignment horizontal="left" vertical="center" wrapText="1"/>
    </xf>
    <xf numFmtId="49" fontId="10" fillId="6" borderId="9" xfId="5" applyNumberFormat="1" applyFont="1" applyFill="1" applyBorder="1" applyAlignment="1">
      <alignment horizontal="left" vertical="center" wrapText="1"/>
    </xf>
    <xf numFmtId="1" fontId="4" fillId="10" borderId="13" xfId="4" applyNumberFormat="1" applyFont="1" applyFill="1" applyBorder="1" applyAlignment="1">
      <alignment horizontal="center" vertical="center" wrapText="1"/>
    </xf>
    <xf numFmtId="1" fontId="4" fillId="10" borderId="9" xfId="4" applyNumberFormat="1" applyFont="1" applyFill="1" applyBorder="1" applyAlignment="1">
      <alignment horizontal="center" vertical="center" wrapText="1"/>
    </xf>
    <xf numFmtId="49" fontId="13" fillId="6" borderId="13" xfId="5" applyNumberFormat="1" applyFont="1" applyFill="1" applyBorder="1" applyAlignment="1">
      <alignment horizontal="left" vertical="center" wrapText="1"/>
    </xf>
    <xf numFmtId="49" fontId="13" fillId="6" borderId="9" xfId="5" applyNumberFormat="1" applyFont="1" applyFill="1" applyBorder="1" applyAlignment="1">
      <alignment horizontal="left" vertical="center" wrapText="1"/>
    </xf>
    <xf numFmtId="49" fontId="13" fillId="7" borderId="13" xfId="5" applyNumberFormat="1" applyFont="1" applyFill="1" applyBorder="1" applyAlignment="1">
      <alignment horizontal="left" vertical="top" wrapText="1"/>
    </xf>
    <xf numFmtId="49" fontId="13" fillId="7" borderId="9" xfId="5" applyNumberFormat="1" applyFont="1" applyFill="1" applyBorder="1" applyAlignment="1">
      <alignment horizontal="left" vertical="top" wrapText="1"/>
    </xf>
    <xf numFmtId="0" fontId="31" fillId="8" borderId="13" xfId="5" applyFont="1" applyFill="1" applyBorder="1" applyAlignment="1">
      <alignment horizontal="center" vertical="center" wrapText="1"/>
    </xf>
    <xf numFmtId="0" fontId="31" fillId="8" borderId="9" xfId="5" applyFont="1" applyFill="1" applyBorder="1" applyAlignment="1">
      <alignment horizontal="center" vertical="center" wrapText="1"/>
    </xf>
    <xf numFmtId="0" fontId="5" fillId="7" borderId="13" xfId="0" quotePrefix="1" applyFont="1" applyFill="1" applyBorder="1" applyAlignment="1">
      <alignment horizontal="center" wrapText="1"/>
    </xf>
    <xf numFmtId="0" fontId="5" fillId="7" borderId="9" xfId="0" quotePrefix="1" applyFont="1" applyFill="1" applyBorder="1" applyAlignment="1">
      <alignment horizontal="center" wrapText="1"/>
    </xf>
    <xf numFmtId="1" fontId="4" fillId="5" borderId="13" xfId="4" applyNumberFormat="1" applyFont="1" applyFill="1" applyBorder="1" applyAlignment="1">
      <alignment horizontal="center" vertical="center" wrapText="1"/>
    </xf>
    <xf numFmtId="1" fontId="4" fillId="5" borderId="9" xfId="4" applyNumberFormat="1" applyFont="1" applyFill="1" applyBorder="1" applyAlignment="1">
      <alignment horizontal="center" vertical="center" wrapText="1"/>
    </xf>
    <xf numFmtId="0" fontId="10" fillId="4" borderId="14" xfId="5" applyFont="1" applyFill="1" applyBorder="1" applyAlignment="1">
      <alignment horizontal="center" vertical="center" wrapText="1"/>
    </xf>
    <xf numFmtId="0" fontId="10" fillId="4" borderId="15" xfId="5" applyFont="1" applyFill="1" applyBorder="1" applyAlignment="1">
      <alignment horizontal="center" vertical="center"/>
    </xf>
    <xf numFmtId="0" fontId="10" fillId="8" borderId="13" xfId="5" applyFont="1" applyFill="1" applyBorder="1" applyAlignment="1">
      <alignment horizontal="center" vertical="center" wrapText="1"/>
    </xf>
    <xf numFmtId="0" fontId="10" fillId="8" borderId="9" xfId="5" applyFont="1" applyFill="1" applyBorder="1" applyAlignment="1">
      <alignment horizontal="center" vertical="center" wrapText="1"/>
    </xf>
    <xf numFmtId="49" fontId="13" fillId="7" borderId="13" xfId="5" applyNumberFormat="1" applyFont="1" applyFill="1" applyBorder="1" applyAlignment="1">
      <alignment horizontal="left" vertical="top"/>
    </xf>
    <xf numFmtId="49" fontId="13" fillId="7" borderId="9" xfId="5" applyNumberFormat="1" applyFont="1" applyFill="1" applyBorder="1" applyAlignment="1">
      <alignment horizontal="left" vertical="top"/>
    </xf>
    <xf numFmtId="0" fontId="13" fillId="7" borderId="13" xfId="6" applyFont="1" applyFill="1" applyBorder="1" applyAlignment="1">
      <alignment horizontal="left" wrapText="1"/>
    </xf>
    <xf numFmtId="0" fontId="13" fillId="7" borderId="9" xfId="6" applyFont="1" applyFill="1" applyBorder="1" applyAlignment="1">
      <alignment horizontal="left" wrapText="1"/>
    </xf>
    <xf numFmtId="49" fontId="10" fillId="6" borderId="13" xfId="5" applyNumberFormat="1" applyFont="1" applyFill="1" applyBorder="1" applyAlignment="1">
      <alignment horizontal="left" vertical="top" wrapText="1"/>
    </xf>
    <xf numFmtId="49" fontId="10" fillId="6" borderId="9" xfId="5" applyNumberFormat="1" applyFont="1" applyFill="1" applyBorder="1" applyAlignment="1">
      <alignment horizontal="left" vertical="top" wrapText="1"/>
    </xf>
    <xf numFmtId="0" fontId="0" fillId="7" borderId="9" xfId="0" applyFill="1" applyBorder="1"/>
    <xf numFmtId="1" fontId="5" fillId="0" borderId="7" xfId="4" applyNumberFormat="1" applyFont="1" applyBorder="1" applyAlignment="1">
      <alignment horizontal="center" vertical="center" wrapText="1"/>
    </xf>
    <xf numFmtId="1" fontId="5" fillId="0" borderId="8" xfId="4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1" fontId="13" fillId="3" borderId="4" xfId="4" applyNumberFormat="1" applyFont="1" applyFill="1" applyBorder="1" applyAlignment="1">
      <alignment horizontal="center" vertical="center" wrapText="1"/>
    </xf>
    <xf numFmtId="1" fontId="13" fillId="3" borderId="5" xfId="4" applyNumberFormat="1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1" fillId="0" borderId="0" xfId="2" applyFont="1"/>
  </cellXfs>
  <cellStyles count="7">
    <cellStyle name="Comma" xfId="1" builtinId="3"/>
    <cellStyle name="Normal" xfId="0" builtinId="0"/>
    <cellStyle name="Normal_Anexa F 140 146 10.07" xfId="5" xr:uid="{48148546-A133-412D-A796-96656DBE4654}"/>
    <cellStyle name="Normal_F 07" xfId="3" xr:uid="{0FF91033-BB63-44F5-8307-454E6313AD3C}"/>
    <cellStyle name="Normal_mach03" xfId="4" xr:uid="{E6DFE583-8E83-4D6E-8725-D424C5A1C480}"/>
    <cellStyle name="Normal_mach31" xfId="2" xr:uid="{BDDA0427-C196-400E-8DF0-E51CA53F07CD}"/>
    <cellStyle name="Normal_Machete buget 99" xfId="6" xr:uid="{FB84E4B9-9324-4700-B86D-56A6A1A0F9B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187</xdr:row>
      <xdr:rowOff>0</xdr:rowOff>
    </xdr:from>
    <xdr:to>
      <xdr:col>2</xdr:col>
      <xdr:colOff>19050</xdr:colOff>
      <xdr:row>187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6EFC5CE-E600-4E10-A18D-5471D0E11956}"/>
            </a:ext>
          </a:extLst>
        </xdr:cNvPr>
        <xdr:cNvSpPr>
          <a:spLocks/>
        </xdr:cNvSpPr>
      </xdr:nvSpPr>
      <xdr:spPr bwMode="auto">
        <a:xfrm>
          <a:off x="4191000" y="83629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4C12E3-6046-4EB7-8EAA-9BC9DDB21AFA}"/>
            </a:ext>
          </a:extLst>
        </xdr:cNvPr>
        <xdr:cNvSpPr>
          <a:spLocks/>
        </xdr:cNvSpPr>
      </xdr:nvSpPr>
      <xdr:spPr bwMode="auto">
        <a:xfrm>
          <a:off x="4191000" y="83629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36E05EA-EE01-42FA-B480-0D75BE2824D3}"/>
            </a:ext>
          </a:extLst>
        </xdr:cNvPr>
        <xdr:cNvSpPr>
          <a:spLocks/>
        </xdr:cNvSpPr>
      </xdr:nvSpPr>
      <xdr:spPr bwMode="auto">
        <a:xfrm>
          <a:off x="4191000" y="83629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8">
          <cell r="L8">
            <v>6500000</v>
          </cell>
          <cell r="M8">
            <v>6500000</v>
          </cell>
          <cell r="N8">
            <v>6499202</v>
          </cell>
          <cell r="O8">
            <v>6499202</v>
          </cell>
          <cell r="P8">
            <v>6499202</v>
          </cell>
          <cell r="Q8">
            <v>0</v>
          </cell>
        </row>
        <row r="13">
          <cell r="L13">
            <v>5590000</v>
          </cell>
          <cell r="M13">
            <v>5591000</v>
          </cell>
          <cell r="N13">
            <v>5590263</v>
          </cell>
          <cell r="O13">
            <v>5590263</v>
          </cell>
          <cell r="P13">
            <v>5590263</v>
          </cell>
          <cell r="R13">
            <v>5754251</v>
          </cell>
        </row>
        <row r="15">
          <cell r="L15">
            <v>910000</v>
          </cell>
          <cell r="M15">
            <v>909000</v>
          </cell>
          <cell r="N15">
            <v>908939</v>
          </cell>
          <cell r="O15">
            <v>908939</v>
          </cell>
          <cell r="P15">
            <v>908939</v>
          </cell>
          <cell r="R15">
            <v>908939</v>
          </cell>
        </row>
        <row r="17">
          <cell r="L17">
            <v>0</v>
          </cell>
        </row>
      </sheetData>
      <sheetData sheetId="46">
        <row r="8">
          <cell r="K8">
            <v>0</v>
          </cell>
          <cell r="L8">
            <v>24700</v>
          </cell>
          <cell r="M8">
            <v>0</v>
          </cell>
          <cell r="N8">
            <v>24700</v>
          </cell>
          <cell r="O8">
            <v>20501</v>
          </cell>
          <cell r="P8">
            <v>20501</v>
          </cell>
          <cell r="Q8">
            <v>20501</v>
          </cell>
          <cell r="R8">
            <v>0</v>
          </cell>
        </row>
        <row r="13">
          <cell r="M13">
            <v>0</v>
          </cell>
          <cell r="N13">
            <v>3705</v>
          </cell>
          <cell r="O13">
            <v>3075</v>
          </cell>
          <cell r="P13">
            <v>3075</v>
          </cell>
          <cell r="Q13">
            <v>3075</v>
          </cell>
          <cell r="R13">
            <v>0</v>
          </cell>
          <cell r="S13">
            <v>348</v>
          </cell>
        </row>
        <row r="14">
          <cell r="M14">
            <v>0</v>
          </cell>
          <cell r="N14">
            <v>20995</v>
          </cell>
          <cell r="O14">
            <v>17426</v>
          </cell>
          <cell r="P14">
            <v>17426</v>
          </cell>
          <cell r="Q14">
            <v>17426</v>
          </cell>
          <cell r="R14">
            <v>0</v>
          </cell>
          <cell r="S14">
            <v>1972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2E04-ED34-43E5-8960-3F51AFCC25BA}">
  <sheetPr>
    <tabColor indexed="35"/>
  </sheetPr>
  <dimension ref="A1:M284"/>
  <sheetViews>
    <sheetView tabSelected="1" topLeftCell="A214" zoomScaleNormal="100" zoomScaleSheetLayoutView="85" workbookViewId="0">
      <selection activeCell="H282" sqref="H282:L283"/>
    </sheetView>
  </sheetViews>
  <sheetFormatPr defaultRowHeight="12.75"/>
  <cols>
    <col min="1" max="1" width="5.140625" style="1" customWidth="1"/>
    <col min="2" max="2" width="57.7109375" style="134" customWidth="1"/>
    <col min="3" max="3" width="9" style="1" customWidth="1"/>
    <col min="4" max="5" width="10.140625" style="1" customWidth="1"/>
    <col min="6" max="6" width="10.7109375" style="1" customWidth="1"/>
    <col min="7" max="7" width="10.140625" style="1" customWidth="1"/>
    <col min="8" max="8" width="11.7109375" style="1" customWidth="1"/>
    <col min="9" max="9" width="12.28515625" style="1" customWidth="1"/>
    <col min="10" max="10" width="12.5703125" style="1" customWidth="1"/>
    <col min="11" max="11" width="11.140625" style="3" customWidth="1"/>
    <col min="12" max="12" width="13.140625" style="1" customWidth="1"/>
    <col min="13" max="256" width="9.140625" style="1"/>
    <col min="257" max="257" width="5.140625" style="1" customWidth="1"/>
    <col min="258" max="258" width="57.7109375" style="1" customWidth="1"/>
    <col min="259" max="259" width="6.42578125" style="1" customWidth="1"/>
    <col min="260" max="260" width="9.42578125" style="1" customWidth="1"/>
    <col min="261" max="261" width="11" style="1" customWidth="1"/>
    <col min="262" max="262" width="13.7109375" style="1" customWidth="1"/>
    <col min="263" max="264" width="13.42578125" style="1" customWidth="1"/>
    <col min="265" max="265" width="14.42578125" style="1" customWidth="1"/>
    <col min="266" max="266" width="13.28515625" style="1" customWidth="1"/>
    <col min="267" max="267" width="9.7109375" style="1" customWidth="1"/>
    <col min="268" max="268" width="14.85546875" style="1" customWidth="1"/>
    <col min="269" max="512" width="9.140625" style="1"/>
    <col min="513" max="513" width="5.140625" style="1" customWidth="1"/>
    <col min="514" max="514" width="57.7109375" style="1" customWidth="1"/>
    <col min="515" max="515" width="6.42578125" style="1" customWidth="1"/>
    <col min="516" max="516" width="9.42578125" style="1" customWidth="1"/>
    <col min="517" max="517" width="11" style="1" customWidth="1"/>
    <col min="518" max="518" width="13.7109375" style="1" customWidth="1"/>
    <col min="519" max="520" width="13.42578125" style="1" customWidth="1"/>
    <col min="521" max="521" width="14.42578125" style="1" customWidth="1"/>
    <col min="522" max="522" width="13.28515625" style="1" customWidth="1"/>
    <col min="523" max="523" width="9.7109375" style="1" customWidth="1"/>
    <col min="524" max="524" width="14.85546875" style="1" customWidth="1"/>
    <col min="525" max="768" width="9.140625" style="1"/>
    <col min="769" max="769" width="5.140625" style="1" customWidth="1"/>
    <col min="770" max="770" width="57.7109375" style="1" customWidth="1"/>
    <col min="771" max="771" width="6.42578125" style="1" customWidth="1"/>
    <col min="772" max="772" width="9.42578125" style="1" customWidth="1"/>
    <col min="773" max="773" width="11" style="1" customWidth="1"/>
    <col min="774" max="774" width="13.7109375" style="1" customWidth="1"/>
    <col min="775" max="776" width="13.42578125" style="1" customWidth="1"/>
    <col min="777" max="777" width="14.42578125" style="1" customWidth="1"/>
    <col min="778" max="778" width="13.28515625" style="1" customWidth="1"/>
    <col min="779" max="779" width="9.7109375" style="1" customWidth="1"/>
    <col min="780" max="780" width="14.85546875" style="1" customWidth="1"/>
    <col min="781" max="1024" width="9.140625" style="1"/>
    <col min="1025" max="1025" width="5.140625" style="1" customWidth="1"/>
    <col min="1026" max="1026" width="57.7109375" style="1" customWidth="1"/>
    <col min="1027" max="1027" width="6.42578125" style="1" customWidth="1"/>
    <col min="1028" max="1028" width="9.42578125" style="1" customWidth="1"/>
    <col min="1029" max="1029" width="11" style="1" customWidth="1"/>
    <col min="1030" max="1030" width="13.7109375" style="1" customWidth="1"/>
    <col min="1031" max="1032" width="13.42578125" style="1" customWidth="1"/>
    <col min="1033" max="1033" width="14.42578125" style="1" customWidth="1"/>
    <col min="1034" max="1034" width="13.28515625" style="1" customWidth="1"/>
    <col min="1035" max="1035" width="9.7109375" style="1" customWidth="1"/>
    <col min="1036" max="1036" width="14.85546875" style="1" customWidth="1"/>
    <col min="1037" max="1280" width="9.140625" style="1"/>
    <col min="1281" max="1281" width="5.140625" style="1" customWidth="1"/>
    <col min="1282" max="1282" width="57.7109375" style="1" customWidth="1"/>
    <col min="1283" max="1283" width="6.42578125" style="1" customWidth="1"/>
    <col min="1284" max="1284" width="9.42578125" style="1" customWidth="1"/>
    <col min="1285" max="1285" width="11" style="1" customWidth="1"/>
    <col min="1286" max="1286" width="13.7109375" style="1" customWidth="1"/>
    <col min="1287" max="1288" width="13.42578125" style="1" customWidth="1"/>
    <col min="1289" max="1289" width="14.42578125" style="1" customWidth="1"/>
    <col min="1290" max="1290" width="13.28515625" style="1" customWidth="1"/>
    <col min="1291" max="1291" width="9.7109375" style="1" customWidth="1"/>
    <col min="1292" max="1292" width="14.85546875" style="1" customWidth="1"/>
    <col min="1293" max="1536" width="9.140625" style="1"/>
    <col min="1537" max="1537" width="5.140625" style="1" customWidth="1"/>
    <col min="1538" max="1538" width="57.7109375" style="1" customWidth="1"/>
    <col min="1539" max="1539" width="6.42578125" style="1" customWidth="1"/>
    <col min="1540" max="1540" width="9.42578125" style="1" customWidth="1"/>
    <col min="1541" max="1541" width="11" style="1" customWidth="1"/>
    <col min="1542" max="1542" width="13.7109375" style="1" customWidth="1"/>
    <col min="1543" max="1544" width="13.42578125" style="1" customWidth="1"/>
    <col min="1545" max="1545" width="14.42578125" style="1" customWidth="1"/>
    <col min="1546" max="1546" width="13.28515625" style="1" customWidth="1"/>
    <col min="1547" max="1547" width="9.7109375" style="1" customWidth="1"/>
    <col min="1548" max="1548" width="14.85546875" style="1" customWidth="1"/>
    <col min="1549" max="1792" width="9.140625" style="1"/>
    <col min="1793" max="1793" width="5.140625" style="1" customWidth="1"/>
    <col min="1794" max="1794" width="57.7109375" style="1" customWidth="1"/>
    <col min="1795" max="1795" width="6.42578125" style="1" customWidth="1"/>
    <col min="1796" max="1796" width="9.42578125" style="1" customWidth="1"/>
    <col min="1797" max="1797" width="11" style="1" customWidth="1"/>
    <col min="1798" max="1798" width="13.7109375" style="1" customWidth="1"/>
    <col min="1799" max="1800" width="13.42578125" style="1" customWidth="1"/>
    <col min="1801" max="1801" width="14.42578125" style="1" customWidth="1"/>
    <col min="1802" max="1802" width="13.28515625" style="1" customWidth="1"/>
    <col min="1803" max="1803" width="9.7109375" style="1" customWidth="1"/>
    <col min="1804" max="1804" width="14.85546875" style="1" customWidth="1"/>
    <col min="1805" max="2048" width="9.140625" style="1"/>
    <col min="2049" max="2049" width="5.140625" style="1" customWidth="1"/>
    <col min="2050" max="2050" width="57.7109375" style="1" customWidth="1"/>
    <col min="2051" max="2051" width="6.42578125" style="1" customWidth="1"/>
    <col min="2052" max="2052" width="9.42578125" style="1" customWidth="1"/>
    <col min="2053" max="2053" width="11" style="1" customWidth="1"/>
    <col min="2054" max="2054" width="13.7109375" style="1" customWidth="1"/>
    <col min="2055" max="2056" width="13.42578125" style="1" customWidth="1"/>
    <col min="2057" max="2057" width="14.42578125" style="1" customWidth="1"/>
    <col min="2058" max="2058" width="13.28515625" style="1" customWidth="1"/>
    <col min="2059" max="2059" width="9.7109375" style="1" customWidth="1"/>
    <col min="2060" max="2060" width="14.85546875" style="1" customWidth="1"/>
    <col min="2061" max="2304" width="9.140625" style="1"/>
    <col min="2305" max="2305" width="5.140625" style="1" customWidth="1"/>
    <col min="2306" max="2306" width="57.7109375" style="1" customWidth="1"/>
    <col min="2307" max="2307" width="6.42578125" style="1" customWidth="1"/>
    <col min="2308" max="2308" width="9.42578125" style="1" customWidth="1"/>
    <col min="2309" max="2309" width="11" style="1" customWidth="1"/>
    <col min="2310" max="2310" width="13.7109375" style="1" customWidth="1"/>
    <col min="2311" max="2312" width="13.42578125" style="1" customWidth="1"/>
    <col min="2313" max="2313" width="14.42578125" style="1" customWidth="1"/>
    <col min="2314" max="2314" width="13.28515625" style="1" customWidth="1"/>
    <col min="2315" max="2315" width="9.7109375" style="1" customWidth="1"/>
    <col min="2316" max="2316" width="14.85546875" style="1" customWidth="1"/>
    <col min="2317" max="2560" width="9.140625" style="1"/>
    <col min="2561" max="2561" width="5.140625" style="1" customWidth="1"/>
    <col min="2562" max="2562" width="57.7109375" style="1" customWidth="1"/>
    <col min="2563" max="2563" width="6.42578125" style="1" customWidth="1"/>
    <col min="2564" max="2564" width="9.42578125" style="1" customWidth="1"/>
    <col min="2565" max="2565" width="11" style="1" customWidth="1"/>
    <col min="2566" max="2566" width="13.7109375" style="1" customWidth="1"/>
    <col min="2567" max="2568" width="13.42578125" style="1" customWidth="1"/>
    <col min="2569" max="2569" width="14.42578125" style="1" customWidth="1"/>
    <col min="2570" max="2570" width="13.28515625" style="1" customWidth="1"/>
    <col min="2571" max="2571" width="9.7109375" style="1" customWidth="1"/>
    <col min="2572" max="2572" width="14.85546875" style="1" customWidth="1"/>
    <col min="2573" max="2816" width="9.140625" style="1"/>
    <col min="2817" max="2817" width="5.140625" style="1" customWidth="1"/>
    <col min="2818" max="2818" width="57.7109375" style="1" customWidth="1"/>
    <col min="2819" max="2819" width="6.42578125" style="1" customWidth="1"/>
    <col min="2820" max="2820" width="9.42578125" style="1" customWidth="1"/>
    <col min="2821" max="2821" width="11" style="1" customWidth="1"/>
    <col min="2822" max="2822" width="13.7109375" style="1" customWidth="1"/>
    <col min="2823" max="2824" width="13.42578125" style="1" customWidth="1"/>
    <col min="2825" max="2825" width="14.42578125" style="1" customWidth="1"/>
    <col min="2826" max="2826" width="13.28515625" style="1" customWidth="1"/>
    <col min="2827" max="2827" width="9.7109375" style="1" customWidth="1"/>
    <col min="2828" max="2828" width="14.85546875" style="1" customWidth="1"/>
    <col min="2829" max="3072" width="9.140625" style="1"/>
    <col min="3073" max="3073" width="5.140625" style="1" customWidth="1"/>
    <col min="3074" max="3074" width="57.7109375" style="1" customWidth="1"/>
    <col min="3075" max="3075" width="6.42578125" style="1" customWidth="1"/>
    <col min="3076" max="3076" width="9.42578125" style="1" customWidth="1"/>
    <col min="3077" max="3077" width="11" style="1" customWidth="1"/>
    <col min="3078" max="3078" width="13.7109375" style="1" customWidth="1"/>
    <col min="3079" max="3080" width="13.42578125" style="1" customWidth="1"/>
    <col min="3081" max="3081" width="14.42578125" style="1" customWidth="1"/>
    <col min="3082" max="3082" width="13.28515625" style="1" customWidth="1"/>
    <col min="3083" max="3083" width="9.7109375" style="1" customWidth="1"/>
    <col min="3084" max="3084" width="14.85546875" style="1" customWidth="1"/>
    <col min="3085" max="3328" width="9.140625" style="1"/>
    <col min="3329" max="3329" width="5.140625" style="1" customWidth="1"/>
    <col min="3330" max="3330" width="57.7109375" style="1" customWidth="1"/>
    <col min="3331" max="3331" width="6.42578125" style="1" customWidth="1"/>
    <col min="3332" max="3332" width="9.42578125" style="1" customWidth="1"/>
    <col min="3333" max="3333" width="11" style="1" customWidth="1"/>
    <col min="3334" max="3334" width="13.7109375" style="1" customWidth="1"/>
    <col min="3335" max="3336" width="13.42578125" style="1" customWidth="1"/>
    <col min="3337" max="3337" width="14.42578125" style="1" customWidth="1"/>
    <col min="3338" max="3338" width="13.28515625" style="1" customWidth="1"/>
    <col min="3339" max="3339" width="9.7109375" style="1" customWidth="1"/>
    <col min="3340" max="3340" width="14.85546875" style="1" customWidth="1"/>
    <col min="3341" max="3584" width="9.140625" style="1"/>
    <col min="3585" max="3585" width="5.140625" style="1" customWidth="1"/>
    <col min="3586" max="3586" width="57.7109375" style="1" customWidth="1"/>
    <col min="3587" max="3587" width="6.42578125" style="1" customWidth="1"/>
    <col min="3588" max="3588" width="9.42578125" style="1" customWidth="1"/>
    <col min="3589" max="3589" width="11" style="1" customWidth="1"/>
    <col min="3590" max="3590" width="13.7109375" style="1" customWidth="1"/>
    <col min="3591" max="3592" width="13.42578125" style="1" customWidth="1"/>
    <col min="3593" max="3593" width="14.42578125" style="1" customWidth="1"/>
    <col min="3594" max="3594" width="13.28515625" style="1" customWidth="1"/>
    <col min="3595" max="3595" width="9.7109375" style="1" customWidth="1"/>
    <col min="3596" max="3596" width="14.85546875" style="1" customWidth="1"/>
    <col min="3597" max="3840" width="9.140625" style="1"/>
    <col min="3841" max="3841" width="5.140625" style="1" customWidth="1"/>
    <col min="3842" max="3842" width="57.7109375" style="1" customWidth="1"/>
    <col min="3843" max="3843" width="6.42578125" style="1" customWidth="1"/>
    <col min="3844" max="3844" width="9.42578125" style="1" customWidth="1"/>
    <col min="3845" max="3845" width="11" style="1" customWidth="1"/>
    <col min="3846" max="3846" width="13.7109375" style="1" customWidth="1"/>
    <col min="3847" max="3848" width="13.42578125" style="1" customWidth="1"/>
    <col min="3849" max="3849" width="14.42578125" style="1" customWidth="1"/>
    <col min="3850" max="3850" width="13.28515625" style="1" customWidth="1"/>
    <col min="3851" max="3851" width="9.7109375" style="1" customWidth="1"/>
    <col min="3852" max="3852" width="14.85546875" style="1" customWidth="1"/>
    <col min="3853" max="4096" width="9.140625" style="1"/>
    <col min="4097" max="4097" width="5.140625" style="1" customWidth="1"/>
    <col min="4098" max="4098" width="57.7109375" style="1" customWidth="1"/>
    <col min="4099" max="4099" width="6.42578125" style="1" customWidth="1"/>
    <col min="4100" max="4100" width="9.42578125" style="1" customWidth="1"/>
    <col min="4101" max="4101" width="11" style="1" customWidth="1"/>
    <col min="4102" max="4102" width="13.7109375" style="1" customWidth="1"/>
    <col min="4103" max="4104" width="13.42578125" style="1" customWidth="1"/>
    <col min="4105" max="4105" width="14.42578125" style="1" customWidth="1"/>
    <col min="4106" max="4106" width="13.28515625" style="1" customWidth="1"/>
    <col min="4107" max="4107" width="9.7109375" style="1" customWidth="1"/>
    <col min="4108" max="4108" width="14.85546875" style="1" customWidth="1"/>
    <col min="4109" max="4352" width="9.140625" style="1"/>
    <col min="4353" max="4353" width="5.140625" style="1" customWidth="1"/>
    <col min="4354" max="4354" width="57.7109375" style="1" customWidth="1"/>
    <col min="4355" max="4355" width="6.42578125" style="1" customWidth="1"/>
    <col min="4356" max="4356" width="9.42578125" style="1" customWidth="1"/>
    <col min="4357" max="4357" width="11" style="1" customWidth="1"/>
    <col min="4358" max="4358" width="13.7109375" style="1" customWidth="1"/>
    <col min="4359" max="4360" width="13.42578125" style="1" customWidth="1"/>
    <col min="4361" max="4361" width="14.42578125" style="1" customWidth="1"/>
    <col min="4362" max="4362" width="13.28515625" style="1" customWidth="1"/>
    <col min="4363" max="4363" width="9.7109375" style="1" customWidth="1"/>
    <col min="4364" max="4364" width="14.85546875" style="1" customWidth="1"/>
    <col min="4365" max="4608" width="9.140625" style="1"/>
    <col min="4609" max="4609" width="5.140625" style="1" customWidth="1"/>
    <col min="4610" max="4610" width="57.7109375" style="1" customWidth="1"/>
    <col min="4611" max="4611" width="6.42578125" style="1" customWidth="1"/>
    <col min="4612" max="4612" width="9.42578125" style="1" customWidth="1"/>
    <col min="4613" max="4613" width="11" style="1" customWidth="1"/>
    <col min="4614" max="4614" width="13.7109375" style="1" customWidth="1"/>
    <col min="4615" max="4616" width="13.42578125" style="1" customWidth="1"/>
    <col min="4617" max="4617" width="14.42578125" style="1" customWidth="1"/>
    <col min="4618" max="4618" width="13.28515625" style="1" customWidth="1"/>
    <col min="4619" max="4619" width="9.7109375" style="1" customWidth="1"/>
    <col min="4620" max="4620" width="14.85546875" style="1" customWidth="1"/>
    <col min="4621" max="4864" width="9.140625" style="1"/>
    <col min="4865" max="4865" width="5.140625" style="1" customWidth="1"/>
    <col min="4866" max="4866" width="57.7109375" style="1" customWidth="1"/>
    <col min="4867" max="4867" width="6.42578125" style="1" customWidth="1"/>
    <col min="4868" max="4868" width="9.42578125" style="1" customWidth="1"/>
    <col min="4869" max="4869" width="11" style="1" customWidth="1"/>
    <col min="4870" max="4870" width="13.7109375" style="1" customWidth="1"/>
    <col min="4871" max="4872" width="13.42578125" style="1" customWidth="1"/>
    <col min="4873" max="4873" width="14.42578125" style="1" customWidth="1"/>
    <col min="4874" max="4874" width="13.28515625" style="1" customWidth="1"/>
    <col min="4875" max="4875" width="9.7109375" style="1" customWidth="1"/>
    <col min="4876" max="4876" width="14.85546875" style="1" customWidth="1"/>
    <col min="4877" max="5120" width="9.140625" style="1"/>
    <col min="5121" max="5121" width="5.140625" style="1" customWidth="1"/>
    <col min="5122" max="5122" width="57.7109375" style="1" customWidth="1"/>
    <col min="5123" max="5123" width="6.42578125" style="1" customWidth="1"/>
    <col min="5124" max="5124" width="9.42578125" style="1" customWidth="1"/>
    <col min="5125" max="5125" width="11" style="1" customWidth="1"/>
    <col min="5126" max="5126" width="13.7109375" style="1" customWidth="1"/>
    <col min="5127" max="5128" width="13.42578125" style="1" customWidth="1"/>
    <col min="5129" max="5129" width="14.42578125" style="1" customWidth="1"/>
    <col min="5130" max="5130" width="13.28515625" style="1" customWidth="1"/>
    <col min="5131" max="5131" width="9.7109375" style="1" customWidth="1"/>
    <col min="5132" max="5132" width="14.85546875" style="1" customWidth="1"/>
    <col min="5133" max="5376" width="9.140625" style="1"/>
    <col min="5377" max="5377" width="5.140625" style="1" customWidth="1"/>
    <col min="5378" max="5378" width="57.7109375" style="1" customWidth="1"/>
    <col min="5379" max="5379" width="6.42578125" style="1" customWidth="1"/>
    <col min="5380" max="5380" width="9.42578125" style="1" customWidth="1"/>
    <col min="5381" max="5381" width="11" style="1" customWidth="1"/>
    <col min="5382" max="5382" width="13.7109375" style="1" customWidth="1"/>
    <col min="5383" max="5384" width="13.42578125" style="1" customWidth="1"/>
    <col min="5385" max="5385" width="14.42578125" style="1" customWidth="1"/>
    <col min="5386" max="5386" width="13.28515625" style="1" customWidth="1"/>
    <col min="5387" max="5387" width="9.7109375" style="1" customWidth="1"/>
    <col min="5388" max="5388" width="14.85546875" style="1" customWidth="1"/>
    <col min="5389" max="5632" width="9.140625" style="1"/>
    <col min="5633" max="5633" width="5.140625" style="1" customWidth="1"/>
    <col min="5634" max="5634" width="57.7109375" style="1" customWidth="1"/>
    <col min="5635" max="5635" width="6.42578125" style="1" customWidth="1"/>
    <col min="5636" max="5636" width="9.42578125" style="1" customWidth="1"/>
    <col min="5637" max="5637" width="11" style="1" customWidth="1"/>
    <col min="5638" max="5638" width="13.7109375" style="1" customWidth="1"/>
    <col min="5639" max="5640" width="13.42578125" style="1" customWidth="1"/>
    <col min="5641" max="5641" width="14.42578125" style="1" customWidth="1"/>
    <col min="5642" max="5642" width="13.28515625" style="1" customWidth="1"/>
    <col min="5643" max="5643" width="9.7109375" style="1" customWidth="1"/>
    <col min="5644" max="5644" width="14.85546875" style="1" customWidth="1"/>
    <col min="5645" max="5888" width="9.140625" style="1"/>
    <col min="5889" max="5889" width="5.140625" style="1" customWidth="1"/>
    <col min="5890" max="5890" width="57.7109375" style="1" customWidth="1"/>
    <col min="5891" max="5891" width="6.42578125" style="1" customWidth="1"/>
    <col min="5892" max="5892" width="9.42578125" style="1" customWidth="1"/>
    <col min="5893" max="5893" width="11" style="1" customWidth="1"/>
    <col min="5894" max="5894" width="13.7109375" style="1" customWidth="1"/>
    <col min="5895" max="5896" width="13.42578125" style="1" customWidth="1"/>
    <col min="5897" max="5897" width="14.42578125" style="1" customWidth="1"/>
    <col min="5898" max="5898" width="13.28515625" style="1" customWidth="1"/>
    <col min="5899" max="5899" width="9.7109375" style="1" customWidth="1"/>
    <col min="5900" max="5900" width="14.85546875" style="1" customWidth="1"/>
    <col min="5901" max="6144" width="9.140625" style="1"/>
    <col min="6145" max="6145" width="5.140625" style="1" customWidth="1"/>
    <col min="6146" max="6146" width="57.7109375" style="1" customWidth="1"/>
    <col min="6147" max="6147" width="6.42578125" style="1" customWidth="1"/>
    <col min="6148" max="6148" width="9.42578125" style="1" customWidth="1"/>
    <col min="6149" max="6149" width="11" style="1" customWidth="1"/>
    <col min="6150" max="6150" width="13.7109375" style="1" customWidth="1"/>
    <col min="6151" max="6152" width="13.42578125" style="1" customWidth="1"/>
    <col min="6153" max="6153" width="14.42578125" style="1" customWidth="1"/>
    <col min="6154" max="6154" width="13.28515625" style="1" customWidth="1"/>
    <col min="6155" max="6155" width="9.7109375" style="1" customWidth="1"/>
    <col min="6156" max="6156" width="14.85546875" style="1" customWidth="1"/>
    <col min="6157" max="6400" width="9.140625" style="1"/>
    <col min="6401" max="6401" width="5.140625" style="1" customWidth="1"/>
    <col min="6402" max="6402" width="57.7109375" style="1" customWidth="1"/>
    <col min="6403" max="6403" width="6.42578125" style="1" customWidth="1"/>
    <col min="6404" max="6404" width="9.42578125" style="1" customWidth="1"/>
    <col min="6405" max="6405" width="11" style="1" customWidth="1"/>
    <col min="6406" max="6406" width="13.7109375" style="1" customWidth="1"/>
    <col min="6407" max="6408" width="13.42578125" style="1" customWidth="1"/>
    <col min="6409" max="6409" width="14.42578125" style="1" customWidth="1"/>
    <col min="6410" max="6410" width="13.28515625" style="1" customWidth="1"/>
    <col min="6411" max="6411" width="9.7109375" style="1" customWidth="1"/>
    <col min="6412" max="6412" width="14.85546875" style="1" customWidth="1"/>
    <col min="6413" max="6656" width="9.140625" style="1"/>
    <col min="6657" max="6657" width="5.140625" style="1" customWidth="1"/>
    <col min="6658" max="6658" width="57.7109375" style="1" customWidth="1"/>
    <col min="6659" max="6659" width="6.42578125" style="1" customWidth="1"/>
    <col min="6660" max="6660" width="9.42578125" style="1" customWidth="1"/>
    <col min="6661" max="6661" width="11" style="1" customWidth="1"/>
    <col min="6662" max="6662" width="13.7109375" style="1" customWidth="1"/>
    <col min="6663" max="6664" width="13.42578125" style="1" customWidth="1"/>
    <col min="6665" max="6665" width="14.42578125" style="1" customWidth="1"/>
    <col min="6666" max="6666" width="13.28515625" style="1" customWidth="1"/>
    <col min="6667" max="6667" width="9.7109375" style="1" customWidth="1"/>
    <col min="6668" max="6668" width="14.85546875" style="1" customWidth="1"/>
    <col min="6669" max="6912" width="9.140625" style="1"/>
    <col min="6913" max="6913" width="5.140625" style="1" customWidth="1"/>
    <col min="6914" max="6914" width="57.7109375" style="1" customWidth="1"/>
    <col min="6915" max="6915" width="6.42578125" style="1" customWidth="1"/>
    <col min="6916" max="6916" width="9.42578125" style="1" customWidth="1"/>
    <col min="6917" max="6917" width="11" style="1" customWidth="1"/>
    <col min="6918" max="6918" width="13.7109375" style="1" customWidth="1"/>
    <col min="6919" max="6920" width="13.42578125" style="1" customWidth="1"/>
    <col min="6921" max="6921" width="14.42578125" style="1" customWidth="1"/>
    <col min="6922" max="6922" width="13.28515625" style="1" customWidth="1"/>
    <col min="6923" max="6923" width="9.7109375" style="1" customWidth="1"/>
    <col min="6924" max="6924" width="14.85546875" style="1" customWidth="1"/>
    <col min="6925" max="7168" width="9.140625" style="1"/>
    <col min="7169" max="7169" width="5.140625" style="1" customWidth="1"/>
    <col min="7170" max="7170" width="57.7109375" style="1" customWidth="1"/>
    <col min="7171" max="7171" width="6.42578125" style="1" customWidth="1"/>
    <col min="7172" max="7172" width="9.42578125" style="1" customWidth="1"/>
    <col min="7173" max="7173" width="11" style="1" customWidth="1"/>
    <col min="7174" max="7174" width="13.7109375" style="1" customWidth="1"/>
    <col min="7175" max="7176" width="13.42578125" style="1" customWidth="1"/>
    <col min="7177" max="7177" width="14.42578125" style="1" customWidth="1"/>
    <col min="7178" max="7178" width="13.28515625" style="1" customWidth="1"/>
    <col min="7179" max="7179" width="9.7109375" style="1" customWidth="1"/>
    <col min="7180" max="7180" width="14.85546875" style="1" customWidth="1"/>
    <col min="7181" max="7424" width="9.140625" style="1"/>
    <col min="7425" max="7425" width="5.140625" style="1" customWidth="1"/>
    <col min="7426" max="7426" width="57.7109375" style="1" customWidth="1"/>
    <col min="7427" max="7427" width="6.42578125" style="1" customWidth="1"/>
    <col min="7428" max="7428" width="9.42578125" style="1" customWidth="1"/>
    <col min="7429" max="7429" width="11" style="1" customWidth="1"/>
    <col min="7430" max="7430" width="13.7109375" style="1" customWidth="1"/>
    <col min="7431" max="7432" width="13.42578125" style="1" customWidth="1"/>
    <col min="7433" max="7433" width="14.42578125" style="1" customWidth="1"/>
    <col min="7434" max="7434" width="13.28515625" style="1" customWidth="1"/>
    <col min="7435" max="7435" width="9.7109375" style="1" customWidth="1"/>
    <col min="7436" max="7436" width="14.85546875" style="1" customWidth="1"/>
    <col min="7437" max="7680" width="9.140625" style="1"/>
    <col min="7681" max="7681" width="5.140625" style="1" customWidth="1"/>
    <col min="7682" max="7682" width="57.7109375" style="1" customWidth="1"/>
    <col min="7683" max="7683" width="6.42578125" style="1" customWidth="1"/>
    <col min="7684" max="7684" width="9.42578125" style="1" customWidth="1"/>
    <col min="7685" max="7685" width="11" style="1" customWidth="1"/>
    <col min="7686" max="7686" width="13.7109375" style="1" customWidth="1"/>
    <col min="7687" max="7688" width="13.42578125" style="1" customWidth="1"/>
    <col min="7689" max="7689" width="14.42578125" style="1" customWidth="1"/>
    <col min="7690" max="7690" width="13.28515625" style="1" customWidth="1"/>
    <col min="7691" max="7691" width="9.7109375" style="1" customWidth="1"/>
    <col min="7692" max="7692" width="14.85546875" style="1" customWidth="1"/>
    <col min="7693" max="7936" width="9.140625" style="1"/>
    <col min="7937" max="7937" width="5.140625" style="1" customWidth="1"/>
    <col min="7938" max="7938" width="57.7109375" style="1" customWidth="1"/>
    <col min="7939" max="7939" width="6.42578125" style="1" customWidth="1"/>
    <col min="7940" max="7940" width="9.42578125" style="1" customWidth="1"/>
    <col min="7941" max="7941" width="11" style="1" customWidth="1"/>
    <col min="7942" max="7942" width="13.7109375" style="1" customWidth="1"/>
    <col min="7943" max="7944" width="13.42578125" style="1" customWidth="1"/>
    <col min="7945" max="7945" width="14.42578125" style="1" customWidth="1"/>
    <col min="7946" max="7946" width="13.28515625" style="1" customWidth="1"/>
    <col min="7947" max="7947" width="9.7109375" style="1" customWidth="1"/>
    <col min="7948" max="7948" width="14.85546875" style="1" customWidth="1"/>
    <col min="7949" max="8192" width="9.140625" style="1"/>
    <col min="8193" max="8193" width="5.140625" style="1" customWidth="1"/>
    <col min="8194" max="8194" width="57.7109375" style="1" customWidth="1"/>
    <col min="8195" max="8195" width="6.42578125" style="1" customWidth="1"/>
    <col min="8196" max="8196" width="9.42578125" style="1" customWidth="1"/>
    <col min="8197" max="8197" width="11" style="1" customWidth="1"/>
    <col min="8198" max="8198" width="13.7109375" style="1" customWidth="1"/>
    <col min="8199" max="8200" width="13.42578125" style="1" customWidth="1"/>
    <col min="8201" max="8201" width="14.42578125" style="1" customWidth="1"/>
    <col min="8202" max="8202" width="13.28515625" style="1" customWidth="1"/>
    <col min="8203" max="8203" width="9.7109375" style="1" customWidth="1"/>
    <col min="8204" max="8204" width="14.85546875" style="1" customWidth="1"/>
    <col min="8205" max="8448" width="9.140625" style="1"/>
    <col min="8449" max="8449" width="5.140625" style="1" customWidth="1"/>
    <col min="8450" max="8450" width="57.7109375" style="1" customWidth="1"/>
    <col min="8451" max="8451" width="6.42578125" style="1" customWidth="1"/>
    <col min="8452" max="8452" width="9.42578125" style="1" customWidth="1"/>
    <col min="8453" max="8453" width="11" style="1" customWidth="1"/>
    <col min="8454" max="8454" width="13.7109375" style="1" customWidth="1"/>
    <col min="8455" max="8456" width="13.42578125" style="1" customWidth="1"/>
    <col min="8457" max="8457" width="14.42578125" style="1" customWidth="1"/>
    <col min="8458" max="8458" width="13.28515625" style="1" customWidth="1"/>
    <col min="8459" max="8459" width="9.7109375" style="1" customWidth="1"/>
    <col min="8460" max="8460" width="14.85546875" style="1" customWidth="1"/>
    <col min="8461" max="8704" width="9.140625" style="1"/>
    <col min="8705" max="8705" width="5.140625" style="1" customWidth="1"/>
    <col min="8706" max="8706" width="57.7109375" style="1" customWidth="1"/>
    <col min="8707" max="8707" width="6.42578125" style="1" customWidth="1"/>
    <col min="8708" max="8708" width="9.42578125" style="1" customWidth="1"/>
    <col min="8709" max="8709" width="11" style="1" customWidth="1"/>
    <col min="8710" max="8710" width="13.7109375" style="1" customWidth="1"/>
    <col min="8711" max="8712" width="13.42578125" style="1" customWidth="1"/>
    <col min="8713" max="8713" width="14.42578125" style="1" customWidth="1"/>
    <col min="8714" max="8714" width="13.28515625" style="1" customWidth="1"/>
    <col min="8715" max="8715" width="9.7109375" style="1" customWidth="1"/>
    <col min="8716" max="8716" width="14.85546875" style="1" customWidth="1"/>
    <col min="8717" max="8960" width="9.140625" style="1"/>
    <col min="8961" max="8961" width="5.140625" style="1" customWidth="1"/>
    <col min="8962" max="8962" width="57.7109375" style="1" customWidth="1"/>
    <col min="8963" max="8963" width="6.42578125" style="1" customWidth="1"/>
    <col min="8964" max="8964" width="9.42578125" style="1" customWidth="1"/>
    <col min="8965" max="8965" width="11" style="1" customWidth="1"/>
    <col min="8966" max="8966" width="13.7109375" style="1" customWidth="1"/>
    <col min="8967" max="8968" width="13.42578125" style="1" customWidth="1"/>
    <col min="8969" max="8969" width="14.42578125" style="1" customWidth="1"/>
    <col min="8970" max="8970" width="13.28515625" style="1" customWidth="1"/>
    <col min="8971" max="8971" width="9.7109375" style="1" customWidth="1"/>
    <col min="8972" max="8972" width="14.85546875" style="1" customWidth="1"/>
    <col min="8973" max="9216" width="9.140625" style="1"/>
    <col min="9217" max="9217" width="5.140625" style="1" customWidth="1"/>
    <col min="9218" max="9218" width="57.7109375" style="1" customWidth="1"/>
    <col min="9219" max="9219" width="6.42578125" style="1" customWidth="1"/>
    <col min="9220" max="9220" width="9.42578125" style="1" customWidth="1"/>
    <col min="9221" max="9221" width="11" style="1" customWidth="1"/>
    <col min="9222" max="9222" width="13.7109375" style="1" customWidth="1"/>
    <col min="9223" max="9224" width="13.42578125" style="1" customWidth="1"/>
    <col min="9225" max="9225" width="14.42578125" style="1" customWidth="1"/>
    <col min="9226" max="9226" width="13.28515625" style="1" customWidth="1"/>
    <col min="9227" max="9227" width="9.7109375" style="1" customWidth="1"/>
    <col min="9228" max="9228" width="14.85546875" style="1" customWidth="1"/>
    <col min="9229" max="9472" width="9.140625" style="1"/>
    <col min="9473" max="9473" width="5.140625" style="1" customWidth="1"/>
    <col min="9474" max="9474" width="57.7109375" style="1" customWidth="1"/>
    <col min="9475" max="9475" width="6.42578125" style="1" customWidth="1"/>
    <col min="9476" max="9476" width="9.42578125" style="1" customWidth="1"/>
    <col min="9477" max="9477" width="11" style="1" customWidth="1"/>
    <col min="9478" max="9478" width="13.7109375" style="1" customWidth="1"/>
    <col min="9479" max="9480" width="13.42578125" style="1" customWidth="1"/>
    <col min="9481" max="9481" width="14.42578125" style="1" customWidth="1"/>
    <col min="9482" max="9482" width="13.28515625" style="1" customWidth="1"/>
    <col min="9483" max="9483" width="9.7109375" style="1" customWidth="1"/>
    <col min="9484" max="9484" width="14.85546875" style="1" customWidth="1"/>
    <col min="9485" max="9728" width="9.140625" style="1"/>
    <col min="9729" max="9729" width="5.140625" style="1" customWidth="1"/>
    <col min="9730" max="9730" width="57.7109375" style="1" customWidth="1"/>
    <col min="9731" max="9731" width="6.42578125" style="1" customWidth="1"/>
    <col min="9732" max="9732" width="9.42578125" style="1" customWidth="1"/>
    <col min="9733" max="9733" width="11" style="1" customWidth="1"/>
    <col min="9734" max="9734" width="13.7109375" style="1" customWidth="1"/>
    <col min="9735" max="9736" width="13.42578125" style="1" customWidth="1"/>
    <col min="9737" max="9737" width="14.42578125" style="1" customWidth="1"/>
    <col min="9738" max="9738" width="13.28515625" style="1" customWidth="1"/>
    <col min="9739" max="9739" width="9.7109375" style="1" customWidth="1"/>
    <col min="9740" max="9740" width="14.85546875" style="1" customWidth="1"/>
    <col min="9741" max="9984" width="9.140625" style="1"/>
    <col min="9985" max="9985" width="5.140625" style="1" customWidth="1"/>
    <col min="9986" max="9986" width="57.7109375" style="1" customWidth="1"/>
    <col min="9987" max="9987" width="6.42578125" style="1" customWidth="1"/>
    <col min="9988" max="9988" width="9.42578125" style="1" customWidth="1"/>
    <col min="9989" max="9989" width="11" style="1" customWidth="1"/>
    <col min="9990" max="9990" width="13.7109375" style="1" customWidth="1"/>
    <col min="9991" max="9992" width="13.42578125" style="1" customWidth="1"/>
    <col min="9993" max="9993" width="14.42578125" style="1" customWidth="1"/>
    <col min="9994" max="9994" width="13.28515625" style="1" customWidth="1"/>
    <col min="9995" max="9995" width="9.7109375" style="1" customWidth="1"/>
    <col min="9996" max="9996" width="14.85546875" style="1" customWidth="1"/>
    <col min="9997" max="10240" width="9.140625" style="1"/>
    <col min="10241" max="10241" width="5.140625" style="1" customWidth="1"/>
    <col min="10242" max="10242" width="57.7109375" style="1" customWidth="1"/>
    <col min="10243" max="10243" width="6.42578125" style="1" customWidth="1"/>
    <col min="10244" max="10244" width="9.42578125" style="1" customWidth="1"/>
    <col min="10245" max="10245" width="11" style="1" customWidth="1"/>
    <col min="10246" max="10246" width="13.7109375" style="1" customWidth="1"/>
    <col min="10247" max="10248" width="13.42578125" style="1" customWidth="1"/>
    <col min="10249" max="10249" width="14.42578125" style="1" customWidth="1"/>
    <col min="10250" max="10250" width="13.28515625" style="1" customWidth="1"/>
    <col min="10251" max="10251" width="9.7109375" style="1" customWidth="1"/>
    <col min="10252" max="10252" width="14.85546875" style="1" customWidth="1"/>
    <col min="10253" max="10496" width="9.140625" style="1"/>
    <col min="10497" max="10497" width="5.140625" style="1" customWidth="1"/>
    <col min="10498" max="10498" width="57.7109375" style="1" customWidth="1"/>
    <col min="10499" max="10499" width="6.42578125" style="1" customWidth="1"/>
    <col min="10500" max="10500" width="9.42578125" style="1" customWidth="1"/>
    <col min="10501" max="10501" width="11" style="1" customWidth="1"/>
    <col min="10502" max="10502" width="13.7109375" style="1" customWidth="1"/>
    <col min="10503" max="10504" width="13.42578125" style="1" customWidth="1"/>
    <col min="10505" max="10505" width="14.42578125" style="1" customWidth="1"/>
    <col min="10506" max="10506" width="13.28515625" style="1" customWidth="1"/>
    <col min="10507" max="10507" width="9.7109375" style="1" customWidth="1"/>
    <col min="10508" max="10508" width="14.85546875" style="1" customWidth="1"/>
    <col min="10509" max="10752" width="9.140625" style="1"/>
    <col min="10753" max="10753" width="5.140625" style="1" customWidth="1"/>
    <col min="10754" max="10754" width="57.7109375" style="1" customWidth="1"/>
    <col min="10755" max="10755" width="6.42578125" style="1" customWidth="1"/>
    <col min="10756" max="10756" width="9.42578125" style="1" customWidth="1"/>
    <col min="10757" max="10757" width="11" style="1" customWidth="1"/>
    <col min="10758" max="10758" width="13.7109375" style="1" customWidth="1"/>
    <col min="10759" max="10760" width="13.42578125" style="1" customWidth="1"/>
    <col min="10761" max="10761" width="14.42578125" style="1" customWidth="1"/>
    <col min="10762" max="10762" width="13.28515625" style="1" customWidth="1"/>
    <col min="10763" max="10763" width="9.7109375" style="1" customWidth="1"/>
    <col min="10764" max="10764" width="14.85546875" style="1" customWidth="1"/>
    <col min="10765" max="11008" width="9.140625" style="1"/>
    <col min="11009" max="11009" width="5.140625" style="1" customWidth="1"/>
    <col min="11010" max="11010" width="57.7109375" style="1" customWidth="1"/>
    <col min="11011" max="11011" width="6.42578125" style="1" customWidth="1"/>
    <col min="11012" max="11012" width="9.42578125" style="1" customWidth="1"/>
    <col min="11013" max="11013" width="11" style="1" customWidth="1"/>
    <col min="11014" max="11014" width="13.7109375" style="1" customWidth="1"/>
    <col min="11015" max="11016" width="13.42578125" style="1" customWidth="1"/>
    <col min="11017" max="11017" width="14.42578125" style="1" customWidth="1"/>
    <col min="11018" max="11018" width="13.28515625" style="1" customWidth="1"/>
    <col min="11019" max="11019" width="9.7109375" style="1" customWidth="1"/>
    <col min="11020" max="11020" width="14.85546875" style="1" customWidth="1"/>
    <col min="11021" max="11264" width="9.140625" style="1"/>
    <col min="11265" max="11265" width="5.140625" style="1" customWidth="1"/>
    <col min="11266" max="11266" width="57.7109375" style="1" customWidth="1"/>
    <col min="11267" max="11267" width="6.42578125" style="1" customWidth="1"/>
    <col min="11268" max="11268" width="9.42578125" style="1" customWidth="1"/>
    <col min="11269" max="11269" width="11" style="1" customWidth="1"/>
    <col min="11270" max="11270" width="13.7109375" style="1" customWidth="1"/>
    <col min="11271" max="11272" width="13.42578125" style="1" customWidth="1"/>
    <col min="11273" max="11273" width="14.42578125" style="1" customWidth="1"/>
    <col min="11274" max="11274" width="13.28515625" style="1" customWidth="1"/>
    <col min="11275" max="11275" width="9.7109375" style="1" customWidth="1"/>
    <col min="11276" max="11276" width="14.85546875" style="1" customWidth="1"/>
    <col min="11277" max="11520" width="9.140625" style="1"/>
    <col min="11521" max="11521" width="5.140625" style="1" customWidth="1"/>
    <col min="11522" max="11522" width="57.7109375" style="1" customWidth="1"/>
    <col min="11523" max="11523" width="6.42578125" style="1" customWidth="1"/>
    <col min="11524" max="11524" width="9.42578125" style="1" customWidth="1"/>
    <col min="11525" max="11525" width="11" style="1" customWidth="1"/>
    <col min="11526" max="11526" width="13.7109375" style="1" customWidth="1"/>
    <col min="11527" max="11528" width="13.42578125" style="1" customWidth="1"/>
    <col min="11529" max="11529" width="14.42578125" style="1" customWidth="1"/>
    <col min="11530" max="11530" width="13.28515625" style="1" customWidth="1"/>
    <col min="11531" max="11531" width="9.7109375" style="1" customWidth="1"/>
    <col min="11532" max="11532" width="14.85546875" style="1" customWidth="1"/>
    <col min="11533" max="11776" width="9.140625" style="1"/>
    <col min="11777" max="11777" width="5.140625" style="1" customWidth="1"/>
    <col min="11778" max="11778" width="57.7109375" style="1" customWidth="1"/>
    <col min="11779" max="11779" width="6.42578125" style="1" customWidth="1"/>
    <col min="11780" max="11780" width="9.42578125" style="1" customWidth="1"/>
    <col min="11781" max="11781" width="11" style="1" customWidth="1"/>
    <col min="11782" max="11782" width="13.7109375" style="1" customWidth="1"/>
    <col min="11783" max="11784" width="13.42578125" style="1" customWidth="1"/>
    <col min="11785" max="11785" width="14.42578125" style="1" customWidth="1"/>
    <col min="11786" max="11786" width="13.28515625" style="1" customWidth="1"/>
    <col min="11787" max="11787" width="9.7109375" style="1" customWidth="1"/>
    <col min="11788" max="11788" width="14.85546875" style="1" customWidth="1"/>
    <col min="11789" max="12032" width="9.140625" style="1"/>
    <col min="12033" max="12033" width="5.140625" style="1" customWidth="1"/>
    <col min="12034" max="12034" width="57.7109375" style="1" customWidth="1"/>
    <col min="12035" max="12035" width="6.42578125" style="1" customWidth="1"/>
    <col min="12036" max="12036" width="9.42578125" style="1" customWidth="1"/>
    <col min="12037" max="12037" width="11" style="1" customWidth="1"/>
    <col min="12038" max="12038" width="13.7109375" style="1" customWidth="1"/>
    <col min="12039" max="12040" width="13.42578125" style="1" customWidth="1"/>
    <col min="12041" max="12041" width="14.42578125" style="1" customWidth="1"/>
    <col min="12042" max="12042" width="13.28515625" style="1" customWidth="1"/>
    <col min="12043" max="12043" width="9.7109375" style="1" customWidth="1"/>
    <col min="12044" max="12044" width="14.85546875" style="1" customWidth="1"/>
    <col min="12045" max="12288" width="9.140625" style="1"/>
    <col min="12289" max="12289" width="5.140625" style="1" customWidth="1"/>
    <col min="12290" max="12290" width="57.7109375" style="1" customWidth="1"/>
    <col min="12291" max="12291" width="6.42578125" style="1" customWidth="1"/>
    <col min="12292" max="12292" width="9.42578125" style="1" customWidth="1"/>
    <col min="12293" max="12293" width="11" style="1" customWidth="1"/>
    <col min="12294" max="12294" width="13.7109375" style="1" customWidth="1"/>
    <col min="12295" max="12296" width="13.42578125" style="1" customWidth="1"/>
    <col min="12297" max="12297" width="14.42578125" style="1" customWidth="1"/>
    <col min="12298" max="12298" width="13.28515625" style="1" customWidth="1"/>
    <col min="12299" max="12299" width="9.7109375" style="1" customWidth="1"/>
    <col min="12300" max="12300" width="14.85546875" style="1" customWidth="1"/>
    <col min="12301" max="12544" width="9.140625" style="1"/>
    <col min="12545" max="12545" width="5.140625" style="1" customWidth="1"/>
    <col min="12546" max="12546" width="57.7109375" style="1" customWidth="1"/>
    <col min="12547" max="12547" width="6.42578125" style="1" customWidth="1"/>
    <col min="12548" max="12548" width="9.42578125" style="1" customWidth="1"/>
    <col min="12549" max="12549" width="11" style="1" customWidth="1"/>
    <col min="12550" max="12550" width="13.7109375" style="1" customWidth="1"/>
    <col min="12551" max="12552" width="13.42578125" style="1" customWidth="1"/>
    <col min="12553" max="12553" width="14.42578125" style="1" customWidth="1"/>
    <col min="12554" max="12554" width="13.28515625" style="1" customWidth="1"/>
    <col min="12555" max="12555" width="9.7109375" style="1" customWidth="1"/>
    <col min="12556" max="12556" width="14.85546875" style="1" customWidth="1"/>
    <col min="12557" max="12800" width="9.140625" style="1"/>
    <col min="12801" max="12801" width="5.140625" style="1" customWidth="1"/>
    <col min="12802" max="12802" width="57.7109375" style="1" customWidth="1"/>
    <col min="12803" max="12803" width="6.42578125" style="1" customWidth="1"/>
    <col min="12804" max="12804" width="9.42578125" style="1" customWidth="1"/>
    <col min="12805" max="12805" width="11" style="1" customWidth="1"/>
    <col min="12806" max="12806" width="13.7109375" style="1" customWidth="1"/>
    <col min="12807" max="12808" width="13.42578125" style="1" customWidth="1"/>
    <col min="12809" max="12809" width="14.42578125" style="1" customWidth="1"/>
    <col min="12810" max="12810" width="13.28515625" style="1" customWidth="1"/>
    <col min="12811" max="12811" width="9.7109375" style="1" customWidth="1"/>
    <col min="12812" max="12812" width="14.85546875" style="1" customWidth="1"/>
    <col min="12813" max="13056" width="9.140625" style="1"/>
    <col min="13057" max="13057" width="5.140625" style="1" customWidth="1"/>
    <col min="13058" max="13058" width="57.7109375" style="1" customWidth="1"/>
    <col min="13059" max="13059" width="6.42578125" style="1" customWidth="1"/>
    <col min="13060" max="13060" width="9.42578125" style="1" customWidth="1"/>
    <col min="13061" max="13061" width="11" style="1" customWidth="1"/>
    <col min="13062" max="13062" width="13.7109375" style="1" customWidth="1"/>
    <col min="13063" max="13064" width="13.42578125" style="1" customWidth="1"/>
    <col min="13065" max="13065" width="14.42578125" style="1" customWidth="1"/>
    <col min="13066" max="13066" width="13.28515625" style="1" customWidth="1"/>
    <col min="13067" max="13067" width="9.7109375" style="1" customWidth="1"/>
    <col min="13068" max="13068" width="14.85546875" style="1" customWidth="1"/>
    <col min="13069" max="13312" width="9.140625" style="1"/>
    <col min="13313" max="13313" width="5.140625" style="1" customWidth="1"/>
    <col min="13314" max="13314" width="57.7109375" style="1" customWidth="1"/>
    <col min="13315" max="13315" width="6.42578125" style="1" customWidth="1"/>
    <col min="13316" max="13316" width="9.42578125" style="1" customWidth="1"/>
    <col min="13317" max="13317" width="11" style="1" customWidth="1"/>
    <col min="13318" max="13318" width="13.7109375" style="1" customWidth="1"/>
    <col min="13319" max="13320" width="13.42578125" style="1" customWidth="1"/>
    <col min="13321" max="13321" width="14.42578125" style="1" customWidth="1"/>
    <col min="13322" max="13322" width="13.28515625" style="1" customWidth="1"/>
    <col min="13323" max="13323" width="9.7109375" style="1" customWidth="1"/>
    <col min="13324" max="13324" width="14.85546875" style="1" customWidth="1"/>
    <col min="13325" max="13568" width="9.140625" style="1"/>
    <col min="13569" max="13569" width="5.140625" style="1" customWidth="1"/>
    <col min="13570" max="13570" width="57.7109375" style="1" customWidth="1"/>
    <col min="13571" max="13571" width="6.42578125" style="1" customWidth="1"/>
    <col min="13572" max="13572" width="9.42578125" style="1" customWidth="1"/>
    <col min="13573" max="13573" width="11" style="1" customWidth="1"/>
    <col min="13574" max="13574" width="13.7109375" style="1" customWidth="1"/>
    <col min="13575" max="13576" width="13.42578125" style="1" customWidth="1"/>
    <col min="13577" max="13577" width="14.42578125" style="1" customWidth="1"/>
    <col min="13578" max="13578" width="13.28515625" style="1" customWidth="1"/>
    <col min="13579" max="13579" width="9.7109375" style="1" customWidth="1"/>
    <col min="13580" max="13580" width="14.85546875" style="1" customWidth="1"/>
    <col min="13581" max="13824" width="9.140625" style="1"/>
    <col min="13825" max="13825" width="5.140625" style="1" customWidth="1"/>
    <col min="13826" max="13826" width="57.7109375" style="1" customWidth="1"/>
    <col min="13827" max="13827" width="6.42578125" style="1" customWidth="1"/>
    <col min="13828" max="13828" width="9.42578125" style="1" customWidth="1"/>
    <col min="13829" max="13829" width="11" style="1" customWidth="1"/>
    <col min="13830" max="13830" width="13.7109375" style="1" customWidth="1"/>
    <col min="13831" max="13832" width="13.42578125" style="1" customWidth="1"/>
    <col min="13833" max="13833" width="14.42578125" style="1" customWidth="1"/>
    <col min="13834" max="13834" width="13.28515625" style="1" customWidth="1"/>
    <col min="13835" max="13835" width="9.7109375" style="1" customWidth="1"/>
    <col min="13836" max="13836" width="14.85546875" style="1" customWidth="1"/>
    <col min="13837" max="14080" width="9.140625" style="1"/>
    <col min="14081" max="14081" width="5.140625" style="1" customWidth="1"/>
    <col min="14082" max="14082" width="57.7109375" style="1" customWidth="1"/>
    <col min="14083" max="14083" width="6.42578125" style="1" customWidth="1"/>
    <col min="14084" max="14084" width="9.42578125" style="1" customWidth="1"/>
    <col min="14085" max="14085" width="11" style="1" customWidth="1"/>
    <col min="14086" max="14086" width="13.7109375" style="1" customWidth="1"/>
    <col min="14087" max="14088" width="13.42578125" style="1" customWidth="1"/>
    <col min="14089" max="14089" width="14.42578125" style="1" customWidth="1"/>
    <col min="14090" max="14090" width="13.28515625" style="1" customWidth="1"/>
    <col min="14091" max="14091" width="9.7109375" style="1" customWidth="1"/>
    <col min="14092" max="14092" width="14.85546875" style="1" customWidth="1"/>
    <col min="14093" max="14336" width="9.140625" style="1"/>
    <col min="14337" max="14337" width="5.140625" style="1" customWidth="1"/>
    <col min="14338" max="14338" width="57.7109375" style="1" customWidth="1"/>
    <col min="14339" max="14339" width="6.42578125" style="1" customWidth="1"/>
    <col min="14340" max="14340" width="9.42578125" style="1" customWidth="1"/>
    <col min="14341" max="14341" width="11" style="1" customWidth="1"/>
    <col min="14342" max="14342" width="13.7109375" style="1" customWidth="1"/>
    <col min="14343" max="14344" width="13.42578125" style="1" customWidth="1"/>
    <col min="14345" max="14345" width="14.42578125" style="1" customWidth="1"/>
    <col min="14346" max="14346" width="13.28515625" style="1" customWidth="1"/>
    <col min="14347" max="14347" width="9.7109375" style="1" customWidth="1"/>
    <col min="14348" max="14348" width="14.85546875" style="1" customWidth="1"/>
    <col min="14349" max="14592" width="9.140625" style="1"/>
    <col min="14593" max="14593" width="5.140625" style="1" customWidth="1"/>
    <col min="14594" max="14594" width="57.7109375" style="1" customWidth="1"/>
    <col min="14595" max="14595" width="6.42578125" style="1" customWidth="1"/>
    <col min="14596" max="14596" width="9.42578125" style="1" customWidth="1"/>
    <col min="14597" max="14597" width="11" style="1" customWidth="1"/>
    <col min="14598" max="14598" width="13.7109375" style="1" customWidth="1"/>
    <col min="14599" max="14600" width="13.42578125" style="1" customWidth="1"/>
    <col min="14601" max="14601" width="14.42578125" style="1" customWidth="1"/>
    <col min="14602" max="14602" width="13.28515625" style="1" customWidth="1"/>
    <col min="14603" max="14603" width="9.7109375" style="1" customWidth="1"/>
    <col min="14604" max="14604" width="14.85546875" style="1" customWidth="1"/>
    <col min="14605" max="14848" width="9.140625" style="1"/>
    <col min="14849" max="14849" width="5.140625" style="1" customWidth="1"/>
    <col min="14850" max="14850" width="57.7109375" style="1" customWidth="1"/>
    <col min="14851" max="14851" width="6.42578125" style="1" customWidth="1"/>
    <col min="14852" max="14852" width="9.42578125" style="1" customWidth="1"/>
    <col min="14853" max="14853" width="11" style="1" customWidth="1"/>
    <col min="14854" max="14854" width="13.7109375" style="1" customWidth="1"/>
    <col min="14855" max="14856" width="13.42578125" style="1" customWidth="1"/>
    <col min="14857" max="14857" width="14.42578125" style="1" customWidth="1"/>
    <col min="14858" max="14858" width="13.28515625" style="1" customWidth="1"/>
    <col min="14859" max="14859" width="9.7109375" style="1" customWidth="1"/>
    <col min="14860" max="14860" width="14.85546875" style="1" customWidth="1"/>
    <col min="14861" max="15104" width="9.140625" style="1"/>
    <col min="15105" max="15105" width="5.140625" style="1" customWidth="1"/>
    <col min="15106" max="15106" width="57.7109375" style="1" customWidth="1"/>
    <col min="15107" max="15107" width="6.42578125" style="1" customWidth="1"/>
    <col min="15108" max="15108" width="9.42578125" style="1" customWidth="1"/>
    <col min="15109" max="15109" width="11" style="1" customWidth="1"/>
    <col min="15110" max="15110" width="13.7109375" style="1" customWidth="1"/>
    <col min="15111" max="15112" width="13.42578125" style="1" customWidth="1"/>
    <col min="15113" max="15113" width="14.42578125" style="1" customWidth="1"/>
    <col min="15114" max="15114" width="13.28515625" style="1" customWidth="1"/>
    <col min="15115" max="15115" width="9.7109375" style="1" customWidth="1"/>
    <col min="15116" max="15116" width="14.85546875" style="1" customWidth="1"/>
    <col min="15117" max="15360" width="9.140625" style="1"/>
    <col min="15361" max="15361" width="5.140625" style="1" customWidth="1"/>
    <col min="15362" max="15362" width="57.7109375" style="1" customWidth="1"/>
    <col min="15363" max="15363" width="6.42578125" style="1" customWidth="1"/>
    <col min="15364" max="15364" width="9.42578125" style="1" customWidth="1"/>
    <col min="15365" max="15365" width="11" style="1" customWidth="1"/>
    <col min="15366" max="15366" width="13.7109375" style="1" customWidth="1"/>
    <col min="15367" max="15368" width="13.42578125" style="1" customWidth="1"/>
    <col min="15369" max="15369" width="14.42578125" style="1" customWidth="1"/>
    <col min="15370" max="15370" width="13.28515625" style="1" customWidth="1"/>
    <col min="15371" max="15371" width="9.7109375" style="1" customWidth="1"/>
    <col min="15372" max="15372" width="14.85546875" style="1" customWidth="1"/>
    <col min="15373" max="15616" width="9.140625" style="1"/>
    <col min="15617" max="15617" width="5.140625" style="1" customWidth="1"/>
    <col min="15618" max="15618" width="57.7109375" style="1" customWidth="1"/>
    <col min="15619" max="15619" width="6.42578125" style="1" customWidth="1"/>
    <col min="15620" max="15620" width="9.42578125" style="1" customWidth="1"/>
    <col min="15621" max="15621" width="11" style="1" customWidth="1"/>
    <col min="15622" max="15622" width="13.7109375" style="1" customWidth="1"/>
    <col min="15623" max="15624" width="13.42578125" style="1" customWidth="1"/>
    <col min="15625" max="15625" width="14.42578125" style="1" customWidth="1"/>
    <col min="15626" max="15626" width="13.28515625" style="1" customWidth="1"/>
    <col min="15627" max="15627" width="9.7109375" style="1" customWidth="1"/>
    <col min="15628" max="15628" width="14.85546875" style="1" customWidth="1"/>
    <col min="15629" max="15872" width="9.140625" style="1"/>
    <col min="15873" max="15873" width="5.140625" style="1" customWidth="1"/>
    <col min="15874" max="15874" width="57.7109375" style="1" customWidth="1"/>
    <col min="15875" max="15875" width="6.42578125" style="1" customWidth="1"/>
    <col min="15876" max="15876" width="9.42578125" style="1" customWidth="1"/>
    <col min="15877" max="15877" width="11" style="1" customWidth="1"/>
    <col min="15878" max="15878" width="13.7109375" style="1" customWidth="1"/>
    <col min="15879" max="15880" width="13.42578125" style="1" customWidth="1"/>
    <col min="15881" max="15881" width="14.42578125" style="1" customWidth="1"/>
    <col min="15882" max="15882" width="13.28515625" style="1" customWidth="1"/>
    <col min="15883" max="15883" width="9.7109375" style="1" customWidth="1"/>
    <col min="15884" max="15884" width="14.85546875" style="1" customWidth="1"/>
    <col min="15885" max="16128" width="9.140625" style="1"/>
    <col min="16129" max="16129" width="5.140625" style="1" customWidth="1"/>
    <col min="16130" max="16130" width="57.7109375" style="1" customWidth="1"/>
    <col min="16131" max="16131" width="6.42578125" style="1" customWidth="1"/>
    <col min="16132" max="16132" width="9.42578125" style="1" customWidth="1"/>
    <col min="16133" max="16133" width="11" style="1" customWidth="1"/>
    <col min="16134" max="16134" width="13.7109375" style="1" customWidth="1"/>
    <col min="16135" max="16136" width="13.42578125" style="1" customWidth="1"/>
    <col min="16137" max="16137" width="14.42578125" style="1" customWidth="1"/>
    <col min="16138" max="16138" width="13.28515625" style="1" customWidth="1"/>
    <col min="16139" max="16139" width="9.7109375" style="1" customWidth="1"/>
    <col min="16140" max="16140" width="14.85546875" style="1" customWidth="1"/>
    <col min="16141" max="16384" width="9.140625" style="1"/>
  </cols>
  <sheetData>
    <row r="1" spans="1:13" ht="20.100000000000001" customHeight="1" thickBot="1">
      <c r="B1" s="135" t="s">
        <v>470</v>
      </c>
      <c r="C1" s="2"/>
      <c r="D1" s="2"/>
      <c r="E1" s="2"/>
      <c r="F1" s="2"/>
      <c r="G1" s="2"/>
      <c r="H1" s="2"/>
      <c r="I1" s="2"/>
      <c r="K1" s="217" t="s">
        <v>472</v>
      </c>
      <c r="L1" s="217"/>
    </row>
    <row r="2" spans="1:13" ht="15.75" customHeight="1" thickBot="1">
      <c r="B2" s="135" t="s">
        <v>471</v>
      </c>
      <c r="C2" s="263" t="s">
        <v>0</v>
      </c>
      <c r="D2" s="264"/>
      <c r="E2" s="264"/>
      <c r="F2" s="264"/>
      <c r="G2" s="264"/>
      <c r="H2" s="264"/>
      <c r="I2" s="264"/>
      <c r="J2" s="264"/>
      <c r="K2" s="264"/>
      <c r="L2" s="265"/>
    </row>
    <row r="3" spans="1:13" ht="15.75" hidden="1" customHeight="1">
      <c r="B3" s="4"/>
      <c r="C3" s="2"/>
      <c r="D3" s="2"/>
      <c r="E3" s="2"/>
      <c r="F3" s="2"/>
      <c r="G3" s="2"/>
      <c r="H3" s="2"/>
      <c r="I3" s="2"/>
    </row>
    <row r="4" spans="1:13" ht="17.25" hidden="1" customHeight="1">
      <c r="B4" s="2"/>
      <c r="C4" s="2"/>
      <c r="D4" s="2"/>
      <c r="E4" s="2"/>
      <c r="F4" s="2"/>
      <c r="G4" s="2"/>
      <c r="H4" s="2"/>
      <c r="I4" s="2"/>
    </row>
    <row r="5" spans="1:13" ht="15.75">
      <c r="B5" s="266" t="s">
        <v>1</v>
      </c>
      <c r="C5" s="266"/>
      <c r="D5" s="266"/>
      <c r="E5" s="266"/>
      <c r="F5" s="266"/>
      <c r="G5" s="266"/>
      <c r="H5" s="266"/>
      <c r="I5" s="266"/>
      <c r="J5" s="266"/>
      <c r="K5" s="266"/>
      <c r="L5" s="214" t="s">
        <v>480</v>
      </c>
      <c r="M5" s="214"/>
    </row>
    <row r="6" spans="1:13" ht="15">
      <c r="B6" s="267" t="str">
        <f>'[1]51'!B6:K6</f>
        <v>la data de  31.12.2023</v>
      </c>
      <c r="C6" s="267"/>
      <c r="D6" s="267"/>
      <c r="E6" s="267"/>
      <c r="F6" s="267"/>
      <c r="G6" s="267"/>
      <c r="H6" s="267"/>
      <c r="I6" s="267"/>
      <c r="J6" s="267"/>
      <c r="K6" s="267"/>
    </row>
    <row r="7" spans="1:13" hidden="1">
      <c r="B7" s="268"/>
      <c r="C7" s="268"/>
      <c r="D7" s="268"/>
      <c r="E7" s="268"/>
      <c r="F7" s="268"/>
      <c r="G7" s="268"/>
      <c r="H7" s="268"/>
      <c r="I7" s="268"/>
      <c r="J7" s="268"/>
      <c r="K7" s="268"/>
    </row>
    <row r="8" spans="1:13" hidden="1">
      <c r="A8" s="5"/>
      <c r="B8" s="6"/>
      <c r="C8" s="6"/>
      <c r="D8" s="7">
        <f>D12-D9</f>
        <v>0</v>
      </c>
      <c r="E8" s="7">
        <f t="shared" ref="E8:K8" si="0">E12-E9</f>
        <v>0</v>
      </c>
      <c r="F8" s="7">
        <f t="shared" si="0"/>
        <v>0</v>
      </c>
      <c r="G8" s="7">
        <f>G12-G9</f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 t="e">
        <f>L12-#REF!</f>
        <v>#REF!</v>
      </c>
    </row>
    <row r="9" spans="1:13" ht="13.5" thickBot="1">
      <c r="A9" s="5"/>
      <c r="B9" s="8"/>
      <c r="C9" s="8"/>
      <c r="D9" s="9">
        <f>'[1]74,03'!J8+'[1]74,05,01'!J8+'[1]74,074'!K8</f>
        <v>0</v>
      </c>
      <c r="E9" s="9">
        <f>'[1]74,03'!K8+'[1]74,05,01'!K8+'[1]74,074'!L8</f>
        <v>24700</v>
      </c>
      <c r="F9" s="9">
        <f>'[1]74,03'!L8+'[1]74,05,01'!L8+'[1]74,074'!M8</f>
        <v>6500000</v>
      </c>
      <c r="G9" s="9">
        <f>'[1]74,03'!M8+'[1]74,05,01'!M8+'[1]74,074'!N8</f>
        <v>6524700</v>
      </c>
      <c r="H9" s="9">
        <f>'[1]74,03'!N8+'[1]74,05,01'!N8+'[1]74,074'!O8</f>
        <v>6519703</v>
      </c>
      <c r="I9" s="9">
        <f>'[1]74,03'!O8+'[1]74,05,01'!O8+'[1]74,074'!P8</f>
        <v>6519703</v>
      </c>
      <c r="J9" s="9">
        <f>'[1]74,03'!P8+'[1]74,05,01'!P8+'[1]74,074'!Q8</f>
        <v>6519703</v>
      </c>
      <c r="K9" s="9">
        <f>'[1]74,03'!Q8+'[1]74,05,01'!Q8+'[1]74,074'!R8</f>
        <v>0</v>
      </c>
      <c r="L9" s="131" t="s">
        <v>2</v>
      </c>
    </row>
    <row r="10" spans="1:13" ht="88.5" customHeight="1" thickBot="1">
      <c r="A10" s="269" t="s">
        <v>3</v>
      </c>
      <c r="B10" s="270"/>
      <c r="C10" s="10" t="str">
        <f>'[1]51'!C9</f>
        <v>Cod indica tor</v>
      </c>
      <c r="D10" s="10" t="str">
        <f>'[1]51'!D9</f>
        <v>Credite de angajament initiale</v>
      </c>
      <c r="E10" s="10" t="str">
        <f>'[1]51'!E9</f>
        <v xml:space="preserve">Credite de angajament  finale </v>
      </c>
      <c r="F10" s="10" t="str">
        <f>'[1]51'!F9</f>
        <v xml:space="preserve">Credite  bugetare  initiale </v>
      </c>
      <c r="G10" s="10" t="str">
        <f>'[1]51'!G9</f>
        <v>Credite bugetare  finale</v>
      </c>
      <c r="H10" s="10" t="str">
        <f>'[1]51'!H9</f>
        <v>Angajamente 
bugetare</v>
      </c>
      <c r="I10" s="10" t="str">
        <f>'[1]51'!I9</f>
        <v>Angajamente 
legale</v>
      </c>
      <c r="J10" s="10" t="str">
        <f>'[1]51'!J9</f>
        <v>Plati 
efectuate</v>
      </c>
      <c r="K10" s="10" t="str">
        <f>'[1]51'!K9</f>
        <v>Angajamente 
legale de platit</v>
      </c>
      <c r="L10" s="10" t="str">
        <f>'[1]51'!L9</f>
        <v>Cheltuieli efective</v>
      </c>
    </row>
    <row r="11" spans="1:13" ht="12" customHeight="1">
      <c r="A11" s="261">
        <v>0</v>
      </c>
      <c r="B11" s="262"/>
      <c r="C11" s="11">
        <v>1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2">
        <v>8</v>
      </c>
      <c r="L11" s="202">
        <v>9</v>
      </c>
    </row>
    <row r="12" spans="1:13" ht="41.25" customHeight="1">
      <c r="A12" s="238" t="s">
        <v>4</v>
      </c>
      <c r="B12" s="239"/>
      <c r="C12" s="193"/>
      <c r="D12" s="194">
        <f t="shared" ref="D12:L12" si="1">D13+D185</f>
        <v>0</v>
      </c>
      <c r="E12" s="194">
        <f>E185</f>
        <v>24700</v>
      </c>
      <c r="F12" s="194">
        <f t="shared" si="1"/>
        <v>6500000</v>
      </c>
      <c r="G12" s="194">
        <f t="shared" si="1"/>
        <v>6524700</v>
      </c>
      <c r="H12" s="194">
        <f t="shared" si="1"/>
        <v>6519703</v>
      </c>
      <c r="I12" s="194">
        <f t="shared" si="1"/>
        <v>6519703</v>
      </c>
      <c r="J12" s="194">
        <f t="shared" si="1"/>
        <v>6519703</v>
      </c>
      <c r="K12" s="194">
        <f t="shared" si="1"/>
        <v>0</v>
      </c>
      <c r="L12" s="195">
        <f t="shared" si="1"/>
        <v>6665510</v>
      </c>
    </row>
    <row r="13" spans="1:13" ht="20.25" customHeight="1">
      <c r="A13" s="248" t="s">
        <v>473</v>
      </c>
      <c r="B13" s="249"/>
      <c r="C13" s="13"/>
      <c r="D13" s="136"/>
      <c r="E13" s="136"/>
      <c r="F13" s="137">
        <f>F50</f>
        <v>6500000</v>
      </c>
      <c r="G13" s="137">
        <f t="shared" ref="G13:L13" si="2">G50</f>
        <v>6500000</v>
      </c>
      <c r="H13" s="137">
        <f t="shared" si="2"/>
        <v>6499202</v>
      </c>
      <c r="I13" s="137">
        <f t="shared" si="2"/>
        <v>6499202</v>
      </c>
      <c r="J13" s="137">
        <f t="shared" si="2"/>
        <v>6499202</v>
      </c>
      <c r="K13" s="137">
        <f t="shared" si="2"/>
        <v>0</v>
      </c>
      <c r="L13" s="203">
        <f t="shared" si="2"/>
        <v>6663190</v>
      </c>
    </row>
    <row r="14" spans="1:13" ht="26.25" customHeight="1">
      <c r="A14" s="250" t="s">
        <v>474</v>
      </c>
      <c r="B14" s="251"/>
      <c r="C14" s="14" t="s">
        <v>5</v>
      </c>
      <c r="D14" s="138">
        <f>D15+D50+D108+D124+D128+D131+D145+D149+D156+D211</f>
        <v>0</v>
      </c>
      <c r="E14" s="138">
        <f>E15+E50+E108+E124+E128+E131+E145+E149+E156+E211</f>
        <v>24700</v>
      </c>
      <c r="F14" s="138">
        <f>F15+F50+F108+F124+F128+F131+F145+F149+F156+F211</f>
        <v>6500000</v>
      </c>
      <c r="G14" s="138">
        <f t="shared" ref="G14:L14" si="3">G15+G50+G108+G124+G128+G131+G145+G149+G156+G211</f>
        <v>6524700</v>
      </c>
      <c r="H14" s="138">
        <f t="shared" si="3"/>
        <v>6519703</v>
      </c>
      <c r="I14" s="138">
        <f t="shared" si="3"/>
        <v>6519703</v>
      </c>
      <c r="J14" s="138">
        <f t="shared" si="3"/>
        <v>6519703</v>
      </c>
      <c r="K14" s="138">
        <f t="shared" si="3"/>
        <v>0</v>
      </c>
      <c r="L14" s="204">
        <f t="shared" si="3"/>
        <v>6665510</v>
      </c>
    </row>
    <row r="15" spans="1:13" s="18" customFormat="1" ht="27.75" hidden="1" customHeight="1">
      <c r="A15" s="15" t="s">
        <v>6</v>
      </c>
      <c r="B15" s="16"/>
      <c r="C15" s="17" t="s">
        <v>7</v>
      </c>
      <c r="D15" s="139"/>
      <c r="E15" s="139"/>
      <c r="F15" s="140">
        <f t="shared" ref="F15:L15" si="4">F16+F34+F42</f>
        <v>0</v>
      </c>
      <c r="G15" s="140">
        <f t="shared" si="4"/>
        <v>0</v>
      </c>
      <c r="H15" s="140">
        <f t="shared" si="4"/>
        <v>0</v>
      </c>
      <c r="I15" s="140">
        <f t="shared" si="4"/>
        <v>0</v>
      </c>
      <c r="J15" s="140">
        <f t="shared" si="4"/>
        <v>0</v>
      </c>
      <c r="K15" s="140">
        <f t="shared" si="4"/>
        <v>0</v>
      </c>
      <c r="L15" s="141">
        <f t="shared" si="4"/>
        <v>0</v>
      </c>
    </row>
    <row r="16" spans="1:13" ht="17.25" hidden="1" customHeight="1">
      <c r="A16" s="19" t="s">
        <v>8</v>
      </c>
      <c r="B16" s="20"/>
      <c r="C16" s="21" t="s">
        <v>9</v>
      </c>
      <c r="D16" s="142"/>
      <c r="E16" s="142"/>
      <c r="F16" s="143">
        <f t="shared" ref="F16:L16" si="5">F17+F21+F22+F27+F26+F28+F29+F30+F31+F32+F33</f>
        <v>0</v>
      </c>
      <c r="G16" s="143">
        <f t="shared" si="5"/>
        <v>0</v>
      </c>
      <c r="H16" s="143">
        <f t="shared" si="5"/>
        <v>0</v>
      </c>
      <c r="I16" s="143">
        <f t="shared" si="5"/>
        <v>0</v>
      </c>
      <c r="J16" s="143">
        <f t="shared" si="5"/>
        <v>0</v>
      </c>
      <c r="K16" s="143">
        <f t="shared" si="5"/>
        <v>0</v>
      </c>
      <c r="L16" s="144">
        <f t="shared" si="5"/>
        <v>0</v>
      </c>
    </row>
    <row r="17" spans="1:12" ht="17.25" hidden="1" customHeight="1">
      <c r="A17" s="22"/>
      <c r="B17" s="23" t="s">
        <v>10</v>
      </c>
      <c r="C17" s="24" t="s">
        <v>11</v>
      </c>
      <c r="D17" s="145"/>
      <c r="E17" s="145"/>
      <c r="F17" s="146"/>
      <c r="G17" s="113"/>
      <c r="H17" s="113"/>
      <c r="I17" s="113"/>
      <c r="J17" s="113"/>
      <c r="K17" s="147">
        <f t="shared" ref="K17:K33" si="6">H17-J17</f>
        <v>0</v>
      </c>
      <c r="L17" s="148"/>
    </row>
    <row r="18" spans="1:12" s="30" customFormat="1" ht="16.5" hidden="1" customHeight="1">
      <c r="A18" s="27"/>
      <c r="B18" s="28" t="s">
        <v>12</v>
      </c>
      <c r="C18" s="29" t="s">
        <v>13</v>
      </c>
      <c r="D18" s="149"/>
      <c r="E18" s="149"/>
      <c r="F18" s="146"/>
      <c r="G18" s="150"/>
      <c r="H18" s="150"/>
      <c r="I18" s="150"/>
      <c r="J18" s="150"/>
      <c r="K18" s="147">
        <f t="shared" si="6"/>
        <v>0</v>
      </c>
      <c r="L18" s="151"/>
    </row>
    <row r="19" spans="1:12" s="30" customFormat="1" ht="17.25" hidden="1" customHeight="1">
      <c r="A19" s="27"/>
      <c r="B19" s="28" t="s">
        <v>14</v>
      </c>
      <c r="C19" s="29" t="s">
        <v>15</v>
      </c>
      <c r="D19" s="149"/>
      <c r="E19" s="149"/>
      <c r="F19" s="146"/>
      <c r="G19" s="150"/>
      <c r="H19" s="150"/>
      <c r="I19" s="150"/>
      <c r="J19" s="150"/>
      <c r="K19" s="147">
        <f t="shared" si="6"/>
        <v>0</v>
      </c>
      <c r="L19" s="151"/>
    </row>
    <row r="20" spans="1:12" s="30" customFormat="1" ht="17.25" hidden="1" customHeight="1">
      <c r="A20" s="27"/>
      <c r="B20" s="28" t="s">
        <v>16</v>
      </c>
      <c r="C20" s="29" t="s">
        <v>17</v>
      </c>
      <c r="D20" s="149"/>
      <c r="E20" s="149"/>
      <c r="F20" s="146"/>
      <c r="G20" s="150"/>
      <c r="H20" s="150"/>
      <c r="I20" s="150"/>
      <c r="J20" s="150"/>
      <c r="K20" s="147">
        <f t="shared" si="6"/>
        <v>0</v>
      </c>
      <c r="L20" s="151"/>
    </row>
    <row r="21" spans="1:12" ht="17.25" hidden="1" customHeight="1">
      <c r="A21" s="22"/>
      <c r="B21" s="23" t="s">
        <v>18</v>
      </c>
      <c r="C21" s="24" t="s">
        <v>19</v>
      </c>
      <c r="D21" s="145"/>
      <c r="E21" s="145"/>
      <c r="F21" s="146"/>
      <c r="G21" s="113"/>
      <c r="H21" s="152"/>
      <c r="I21" s="152"/>
      <c r="J21" s="152"/>
      <c r="K21" s="147">
        <f t="shared" si="6"/>
        <v>0</v>
      </c>
      <c r="L21" s="153"/>
    </row>
    <row r="22" spans="1:12" ht="17.25" hidden="1" customHeight="1">
      <c r="A22" s="22"/>
      <c r="B22" s="23" t="s">
        <v>20</v>
      </c>
      <c r="C22" s="24" t="s">
        <v>21</v>
      </c>
      <c r="D22" s="145"/>
      <c r="E22" s="145"/>
      <c r="F22" s="146"/>
      <c r="G22" s="113"/>
      <c r="H22" s="152"/>
      <c r="I22" s="152"/>
      <c r="J22" s="152"/>
      <c r="K22" s="147">
        <f t="shared" si="6"/>
        <v>0</v>
      </c>
      <c r="L22" s="153"/>
    </row>
    <row r="23" spans="1:12" ht="17.25" hidden="1" customHeight="1">
      <c r="A23" s="22"/>
      <c r="B23" s="23" t="s">
        <v>22</v>
      </c>
      <c r="C23" s="24" t="s">
        <v>23</v>
      </c>
      <c r="D23" s="145"/>
      <c r="E23" s="145"/>
      <c r="F23" s="115"/>
      <c r="G23" s="113" t="s">
        <v>24</v>
      </c>
      <c r="H23" s="113" t="s">
        <v>24</v>
      </c>
      <c r="I23" s="113" t="s">
        <v>24</v>
      </c>
      <c r="J23" s="113" t="s">
        <v>24</v>
      </c>
      <c r="K23" s="147" t="e">
        <f t="shared" si="6"/>
        <v>#VALUE!</v>
      </c>
      <c r="L23" s="148" t="s">
        <v>24</v>
      </c>
    </row>
    <row r="24" spans="1:12" ht="17.25" hidden="1" customHeight="1">
      <c r="A24" s="22"/>
      <c r="B24" s="23" t="s">
        <v>25</v>
      </c>
      <c r="C24" s="24" t="s">
        <v>26</v>
      </c>
      <c r="D24" s="145"/>
      <c r="E24" s="145"/>
      <c r="F24" s="115"/>
      <c r="G24" s="113" t="s">
        <v>24</v>
      </c>
      <c r="H24" s="152" t="s">
        <v>24</v>
      </c>
      <c r="I24" s="152" t="s">
        <v>24</v>
      </c>
      <c r="J24" s="152" t="s">
        <v>24</v>
      </c>
      <c r="K24" s="147" t="e">
        <f t="shared" si="6"/>
        <v>#VALUE!</v>
      </c>
      <c r="L24" s="153" t="s">
        <v>24</v>
      </c>
    </row>
    <row r="25" spans="1:12" ht="14.25" hidden="1" customHeight="1">
      <c r="A25" s="22"/>
      <c r="B25" s="23" t="s">
        <v>27</v>
      </c>
      <c r="C25" s="24" t="s">
        <v>28</v>
      </c>
      <c r="D25" s="145"/>
      <c r="E25" s="145"/>
      <c r="F25" s="115"/>
      <c r="G25" s="113" t="s">
        <v>24</v>
      </c>
      <c r="H25" s="113" t="s">
        <v>24</v>
      </c>
      <c r="I25" s="113" t="s">
        <v>24</v>
      </c>
      <c r="J25" s="113" t="s">
        <v>24</v>
      </c>
      <c r="K25" s="147" t="e">
        <f t="shared" si="6"/>
        <v>#VALUE!</v>
      </c>
      <c r="L25" s="148" t="s">
        <v>24</v>
      </c>
    </row>
    <row r="26" spans="1:12" ht="17.25" hidden="1" customHeight="1">
      <c r="A26" s="22"/>
      <c r="B26" s="23" t="s">
        <v>29</v>
      </c>
      <c r="C26" s="24" t="s">
        <v>30</v>
      </c>
      <c r="D26" s="145"/>
      <c r="E26" s="145"/>
      <c r="F26" s="112"/>
      <c r="G26" s="113"/>
      <c r="H26" s="113"/>
      <c r="I26" s="113"/>
      <c r="J26" s="113"/>
      <c r="K26" s="147">
        <f t="shared" si="6"/>
        <v>0</v>
      </c>
      <c r="L26" s="148"/>
    </row>
    <row r="27" spans="1:12" ht="17.25" hidden="1" customHeight="1">
      <c r="A27" s="22"/>
      <c r="B27" s="23" t="s">
        <v>31</v>
      </c>
      <c r="C27" s="24" t="s">
        <v>32</v>
      </c>
      <c r="D27" s="145"/>
      <c r="E27" s="145"/>
      <c r="F27" s="112"/>
      <c r="G27" s="113"/>
      <c r="H27" s="113"/>
      <c r="I27" s="113"/>
      <c r="J27" s="113"/>
      <c r="K27" s="147">
        <f t="shared" si="6"/>
        <v>0</v>
      </c>
      <c r="L27" s="148"/>
    </row>
    <row r="28" spans="1:12" ht="15" hidden="1" customHeight="1">
      <c r="A28" s="22"/>
      <c r="B28" s="23" t="s">
        <v>33</v>
      </c>
      <c r="C28" s="24" t="s">
        <v>34</v>
      </c>
      <c r="D28" s="145"/>
      <c r="E28" s="145"/>
      <c r="F28" s="112"/>
      <c r="G28" s="113"/>
      <c r="H28" s="113"/>
      <c r="I28" s="113"/>
      <c r="J28" s="113"/>
      <c r="K28" s="147">
        <f t="shared" si="6"/>
        <v>0</v>
      </c>
      <c r="L28" s="148"/>
    </row>
    <row r="29" spans="1:12" ht="15" hidden="1" customHeight="1">
      <c r="A29" s="31"/>
      <c r="B29" s="32" t="s">
        <v>35</v>
      </c>
      <c r="C29" s="24" t="s">
        <v>36</v>
      </c>
      <c r="D29" s="145"/>
      <c r="E29" s="145"/>
      <c r="F29" s="112"/>
      <c r="G29" s="113"/>
      <c r="H29" s="113"/>
      <c r="I29" s="113"/>
      <c r="J29" s="113"/>
      <c r="K29" s="147">
        <f t="shared" si="6"/>
        <v>0</v>
      </c>
      <c r="L29" s="148"/>
    </row>
    <row r="30" spans="1:12" ht="15" hidden="1" customHeight="1">
      <c r="A30" s="31"/>
      <c r="B30" s="32" t="s">
        <v>37</v>
      </c>
      <c r="C30" s="24" t="s">
        <v>38</v>
      </c>
      <c r="D30" s="145"/>
      <c r="E30" s="145"/>
      <c r="F30" s="112"/>
      <c r="G30" s="113"/>
      <c r="H30" s="113"/>
      <c r="I30" s="113"/>
      <c r="J30" s="113"/>
      <c r="K30" s="147">
        <f t="shared" si="6"/>
        <v>0</v>
      </c>
      <c r="L30" s="148"/>
    </row>
    <row r="31" spans="1:12" ht="15" hidden="1" customHeight="1">
      <c r="A31" s="31"/>
      <c r="B31" s="32" t="s">
        <v>39</v>
      </c>
      <c r="C31" s="24" t="s">
        <v>40</v>
      </c>
      <c r="D31" s="145"/>
      <c r="E31" s="145"/>
      <c r="F31" s="112"/>
      <c r="G31" s="113"/>
      <c r="H31" s="113"/>
      <c r="I31" s="113"/>
      <c r="J31" s="113"/>
      <c r="K31" s="147">
        <f t="shared" si="6"/>
        <v>0</v>
      </c>
      <c r="L31" s="148"/>
    </row>
    <row r="32" spans="1:12" ht="15" hidden="1" customHeight="1">
      <c r="A32" s="31"/>
      <c r="B32" s="32" t="s">
        <v>41</v>
      </c>
      <c r="C32" s="24" t="s">
        <v>42</v>
      </c>
      <c r="D32" s="145"/>
      <c r="E32" s="145"/>
      <c r="F32" s="112"/>
      <c r="G32" s="113"/>
      <c r="H32" s="113"/>
      <c r="I32" s="113"/>
      <c r="J32" s="113"/>
      <c r="K32" s="147">
        <f t="shared" si="6"/>
        <v>0</v>
      </c>
      <c r="L32" s="148"/>
    </row>
    <row r="33" spans="1:12" ht="15" hidden="1" customHeight="1">
      <c r="A33" s="31"/>
      <c r="B33" s="23" t="s">
        <v>43</v>
      </c>
      <c r="C33" s="24" t="s">
        <v>44</v>
      </c>
      <c r="D33" s="145"/>
      <c r="E33" s="145"/>
      <c r="F33" s="112"/>
      <c r="G33" s="113"/>
      <c r="H33" s="113"/>
      <c r="I33" s="113"/>
      <c r="J33" s="113"/>
      <c r="K33" s="147">
        <f t="shared" si="6"/>
        <v>0</v>
      </c>
      <c r="L33" s="148"/>
    </row>
    <row r="34" spans="1:12" ht="17.25" hidden="1" customHeight="1">
      <c r="A34" s="19" t="s">
        <v>45</v>
      </c>
      <c r="B34" s="33"/>
      <c r="C34" s="21" t="s">
        <v>46</v>
      </c>
      <c r="D34" s="142"/>
      <c r="E34" s="142"/>
      <c r="F34" s="114">
        <f t="shared" ref="F34:L34" si="7">F35+F36+F37+F38+F39+F41</f>
        <v>0</v>
      </c>
      <c r="G34" s="114">
        <f t="shared" si="7"/>
        <v>0</v>
      </c>
      <c r="H34" s="114">
        <f t="shared" si="7"/>
        <v>0</v>
      </c>
      <c r="I34" s="114">
        <f t="shared" si="7"/>
        <v>0</v>
      </c>
      <c r="J34" s="114">
        <f t="shared" si="7"/>
        <v>0</v>
      </c>
      <c r="K34" s="114">
        <f t="shared" si="7"/>
        <v>0</v>
      </c>
      <c r="L34" s="154">
        <f t="shared" si="7"/>
        <v>0</v>
      </c>
    </row>
    <row r="35" spans="1:12" ht="13.5" hidden="1" customHeight="1">
      <c r="A35" s="31"/>
      <c r="B35" s="23" t="s">
        <v>47</v>
      </c>
      <c r="C35" s="24" t="s">
        <v>48</v>
      </c>
      <c r="D35" s="145"/>
      <c r="E35" s="145"/>
      <c r="F35" s="112"/>
      <c r="G35" s="115"/>
      <c r="H35" s="115"/>
      <c r="I35" s="115"/>
      <c r="J35" s="115"/>
      <c r="K35" s="112">
        <f t="shared" ref="K35:K41" si="8">H35-J35</f>
        <v>0</v>
      </c>
      <c r="L35" s="155"/>
    </row>
    <row r="36" spans="1:12" ht="13.5" hidden="1" customHeight="1">
      <c r="A36" s="31"/>
      <c r="B36" s="23" t="s">
        <v>49</v>
      </c>
      <c r="C36" s="24" t="s">
        <v>50</v>
      </c>
      <c r="D36" s="145"/>
      <c r="E36" s="145"/>
      <c r="F36" s="112"/>
      <c r="G36" s="115"/>
      <c r="H36" s="115"/>
      <c r="I36" s="115"/>
      <c r="J36" s="115"/>
      <c r="K36" s="112">
        <f t="shared" si="8"/>
        <v>0</v>
      </c>
      <c r="L36" s="155"/>
    </row>
    <row r="37" spans="1:12" ht="17.25" hidden="1" customHeight="1">
      <c r="A37" s="31"/>
      <c r="B37" s="23" t="s">
        <v>51</v>
      </c>
      <c r="C37" s="24" t="s">
        <v>52</v>
      </c>
      <c r="D37" s="145"/>
      <c r="E37" s="145"/>
      <c r="F37" s="112"/>
      <c r="G37" s="115"/>
      <c r="H37" s="115"/>
      <c r="I37" s="115"/>
      <c r="J37" s="115"/>
      <c r="K37" s="112">
        <f t="shared" si="8"/>
        <v>0</v>
      </c>
      <c r="L37" s="155"/>
    </row>
    <row r="38" spans="1:12" ht="15.75" hidden="1" customHeight="1">
      <c r="A38" s="31"/>
      <c r="B38" s="23" t="s">
        <v>53</v>
      </c>
      <c r="C38" s="24" t="s">
        <v>54</v>
      </c>
      <c r="D38" s="145"/>
      <c r="E38" s="145"/>
      <c r="F38" s="112"/>
      <c r="G38" s="115"/>
      <c r="H38" s="115"/>
      <c r="I38" s="115"/>
      <c r="J38" s="115"/>
      <c r="K38" s="112">
        <f t="shared" si="8"/>
        <v>0</v>
      </c>
      <c r="L38" s="155"/>
    </row>
    <row r="39" spans="1:12" ht="15.75" hidden="1" customHeight="1">
      <c r="A39" s="31"/>
      <c r="B39" s="32" t="s">
        <v>55</v>
      </c>
      <c r="C39" s="24" t="s">
        <v>56</v>
      </c>
      <c r="D39" s="145"/>
      <c r="E39" s="145"/>
      <c r="F39" s="112"/>
      <c r="G39" s="115"/>
      <c r="H39" s="115"/>
      <c r="I39" s="115"/>
      <c r="J39" s="115"/>
      <c r="K39" s="112">
        <f t="shared" si="8"/>
        <v>0</v>
      </c>
      <c r="L39" s="155"/>
    </row>
    <row r="40" spans="1:12" ht="15.75" hidden="1" customHeight="1">
      <c r="A40" s="31"/>
      <c r="B40" s="32" t="s">
        <v>57</v>
      </c>
      <c r="C40" s="24" t="s">
        <v>58</v>
      </c>
      <c r="D40" s="145"/>
      <c r="E40" s="145"/>
      <c r="F40" s="112"/>
      <c r="G40" s="115" t="s">
        <v>24</v>
      </c>
      <c r="H40" s="115" t="s">
        <v>24</v>
      </c>
      <c r="I40" s="115" t="s">
        <v>24</v>
      </c>
      <c r="J40" s="115" t="s">
        <v>24</v>
      </c>
      <c r="K40" s="112" t="e">
        <f t="shared" si="8"/>
        <v>#VALUE!</v>
      </c>
      <c r="L40" s="155" t="s">
        <v>24</v>
      </c>
    </row>
    <row r="41" spans="1:12" ht="13.5" hidden="1" customHeight="1">
      <c r="A41" s="22"/>
      <c r="B41" s="23" t="s">
        <v>59</v>
      </c>
      <c r="C41" s="24" t="s">
        <v>60</v>
      </c>
      <c r="D41" s="145"/>
      <c r="E41" s="145"/>
      <c r="F41" s="112"/>
      <c r="G41" s="115"/>
      <c r="H41" s="115"/>
      <c r="I41" s="115"/>
      <c r="J41" s="115"/>
      <c r="K41" s="112">
        <f t="shared" si="8"/>
        <v>0</v>
      </c>
      <c r="L41" s="155"/>
    </row>
    <row r="42" spans="1:12" ht="16.5" hidden="1" customHeight="1">
      <c r="A42" s="36" t="s">
        <v>61</v>
      </c>
      <c r="B42" s="37"/>
      <c r="C42" s="21" t="s">
        <v>62</v>
      </c>
      <c r="D42" s="142"/>
      <c r="E42" s="142"/>
      <c r="F42" s="114">
        <f t="shared" ref="F42:L42" si="9">F43+F44+F45+F46+F47+F48</f>
        <v>0</v>
      </c>
      <c r="G42" s="114">
        <f t="shared" si="9"/>
        <v>0</v>
      </c>
      <c r="H42" s="114">
        <f t="shared" si="9"/>
        <v>0</v>
      </c>
      <c r="I42" s="114">
        <f t="shared" si="9"/>
        <v>0</v>
      </c>
      <c r="J42" s="114">
        <f t="shared" si="9"/>
        <v>0</v>
      </c>
      <c r="K42" s="114">
        <f t="shared" si="9"/>
        <v>0</v>
      </c>
      <c r="L42" s="154">
        <f t="shared" si="9"/>
        <v>0</v>
      </c>
    </row>
    <row r="43" spans="1:12" ht="16.5" hidden="1" customHeight="1">
      <c r="A43" s="31"/>
      <c r="B43" s="38" t="s">
        <v>63</v>
      </c>
      <c r="C43" s="24" t="s">
        <v>64</v>
      </c>
      <c r="D43" s="145"/>
      <c r="E43" s="145"/>
      <c r="F43" s="112"/>
      <c r="G43" s="113"/>
      <c r="H43" s="113"/>
      <c r="I43" s="113"/>
      <c r="J43" s="113"/>
      <c r="K43" s="147">
        <f t="shared" ref="K43:K49" si="10">H43-J43</f>
        <v>0</v>
      </c>
      <c r="L43" s="148"/>
    </row>
    <row r="44" spans="1:12" ht="16.5" hidden="1" customHeight="1">
      <c r="A44" s="39"/>
      <c r="B44" s="32" t="s">
        <v>65</v>
      </c>
      <c r="C44" s="24" t="s">
        <v>66</v>
      </c>
      <c r="D44" s="145"/>
      <c r="E44" s="145"/>
      <c r="F44" s="112"/>
      <c r="G44" s="113"/>
      <c r="H44" s="113"/>
      <c r="I44" s="113"/>
      <c r="J44" s="113"/>
      <c r="K44" s="147">
        <f t="shared" si="10"/>
        <v>0</v>
      </c>
      <c r="L44" s="148"/>
    </row>
    <row r="45" spans="1:12" ht="16.5" hidden="1" customHeight="1">
      <c r="A45" s="39"/>
      <c r="B45" s="32" t="s">
        <v>67</v>
      </c>
      <c r="C45" s="24" t="s">
        <v>68</v>
      </c>
      <c r="D45" s="145"/>
      <c r="E45" s="145"/>
      <c r="F45" s="112"/>
      <c r="G45" s="113"/>
      <c r="H45" s="113"/>
      <c r="I45" s="113"/>
      <c r="J45" s="113"/>
      <c r="K45" s="147">
        <f t="shared" si="10"/>
        <v>0</v>
      </c>
      <c r="L45" s="148"/>
    </row>
    <row r="46" spans="1:12" ht="16.5" hidden="1" customHeight="1">
      <c r="A46" s="39"/>
      <c r="B46" s="40" t="s">
        <v>69</v>
      </c>
      <c r="C46" s="24" t="s">
        <v>70</v>
      </c>
      <c r="D46" s="145"/>
      <c r="E46" s="145"/>
      <c r="F46" s="112"/>
      <c r="G46" s="113"/>
      <c r="H46" s="113"/>
      <c r="I46" s="113"/>
      <c r="J46" s="113"/>
      <c r="K46" s="147">
        <f t="shared" si="10"/>
        <v>0</v>
      </c>
      <c r="L46" s="148"/>
    </row>
    <row r="47" spans="1:12" ht="16.5" hidden="1" customHeight="1">
      <c r="A47" s="39"/>
      <c r="B47" s="40" t="s">
        <v>71</v>
      </c>
      <c r="C47" s="24" t="s">
        <v>72</v>
      </c>
      <c r="D47" s="145"/>
      <c r="E47" s="145"/>
      <c r="F47" s="112"/>
      <c r="G47" s="113"/>
      <c r="H47" s="113"/>
      <c r="I47" s="113"/>
      <c r="J47" s="113"/>
      <c r="K47" s="147">
        <f t="shared" si="10"/>
        <v>0</v>
      </c>
      <c r="L47" s="148"/>
    </row>
    <row r="48" spans="1:12" ht="16.5" hidden="1" customHeight="1">
      <c r="A48" s="39"/>
      <c r="B48" s="32" t="s">
        <v>73</v>
      </c>
      <c r="C48" s="24" t="s">
        <v>74</v>
      </c>
      <c r="D48" s="145"/>
      <c r="E48" s="145"/>
      <c r="F48" s="112"/>
      <c r="G48" s="113"/>
      <c r="H48" s="113"/>
      <c r="I48" s="113"/>
      <c r="J48" s="113"/>
      <c r="K48" s="147">
        <f t="shared" si="10"/>
        <v>0</v>
      </c>
      <c r="L48" s="148"/>
    </row>
    <row r="49" spans="1:12" ht="14.25" hidden="1" customHeight="1">
      <c r="A49" s="39"/>
      <c r="B49" s="28" t="s">
        <v>75</v>
      </c>
      <c r="C49" s="41" t="s">
        <v>76</v>
      </c>
      <c r="D49" s="156"/>
      <c r="E49" s="156"/>
      <c r="F49" s="112" t="e">
        <f>H49+I49+J49+K49</f>
        <v>#VALUE!</v>
      </c>
      <c r="G49" s="157" t="s">
        <v>24</v>
      </c>
      <c r="H49" s="157" t="s">
        <v>24</v>
      </c>
      <c r="I49" s="157" t="s">
        <v>24</v>
      </c>
      <c r="J49" s="157" t="s">
        <v>24</v>
      </c>
      <c r="K49" s="147" t="e">
        <f t="shared" si="10"/>
        <v>#VALUE!</v>
      </c>
      <c r="L49" s="158" t="s">
        <v>24</v>
      </c>
    </row>
    <row r="50" spans="1:12" s="18" customFormat="1" ht="40.5" customHeight="1">
      <c r="A50" s="252" t="s">
        <v>77</v>
      </c>
      <c r="B50" s="253"/>
      <c r="C50" s="42" t="s">
        <v>78</v>
      </c>
      <c r="D50" s="159"/>
      <c r="E50" s="159"/>
      <c r="F50" s="160">
        <f t="shared" ref="F50:L50" si="11">F51+F62+F63+F66+F71+F75+F78+F79+F80+F81+F82+F83+F84+F85+F86+F87+F88+F89+F90+F91+F92+F96+F97+F98</f>
        <v>6500000</v>
      </c>
      <c r="G50" s="160">
        <f t="shared" si="11"/>
        <v>6500000</v>
      </c>
      <c r="H50" s="160">
        <f t="shared" si="11"/>
        <v>6499202</v>
      </c>
      <c r="I50" s="160">
        <f t="shared" si="11"/>
        <v>6499202</v>
      </c>
      <c r="J50" s="160">
        <f t="shared" si="11"/>
        <v>6499202</v>
      </c>
      <c r="K50" s="160">
        <f t="shared" si="11"/>
        <v>0</v>
      </c>
      <c r="L50" s="161">
        <f t="shared" si="11"/>
        <v>6663190</v>
      </c>
    </row>
    <row r="51" spans="1:12" ht="20.100000000000001" customHeight="1">
      <c r="A51" s="218" t="s">
        <v>475</v>
      </c>
      <c r="B51" s="219"/>
      <c r="C51" s="21" t="s">
        <v>79</v>
      </c>
      <c r="D51" s="142"/>
      <c r="E51" s="142"/>
      <c r="F51" s="114">
        <f t="shared" ref="F51:L51" si="12">F52+F53+F54+F55+F56+F57+F59+F58+F60+F61</f>
        <v>5590000</v>
      </c>
      <c r="G51" s="114">
        <f t="shared" si="12"/>
        <v>5591000</v>
      </c>
      <c r="H51" s="114">
        <f t="shared" si="12"/>
        <v>5590263</v>
      </c>
      <c r="I51" s="114">
        <f t="shared" si="12"/>
        <v>5590263</v>
      </c>
      <c r="J51" s="114">
        <f t="shared" si="12"/>
        <v>5590263</v>
      </c>
      <c r="K51" s="114">
        <f t="shared" si="12"/>
        <v>0</v>
      </c>
      <c r="L51" s="154">
        <f t="shared" si="12"/>
        <v>5754251</v>
      </c>
    </row>
    <row r="52" spans="1:12" ht="20.100000000000001" customHeight="1">
      <c r="A52" s="39"/>
      <c r="B52" s="32" t="s">
        <v>80</v>
      </c>
      <c r="C52" s="24" t="s">
        <v>81</v>
      </c>
      <c r="D52" s="145"/>
      <c r="E52" s="145"/>
      <c r="F52" s="112"/>
      <c r="G52" s="113"/>
      <c r="H52" s="113"/>
      <c r="I52" s="113"/>
      <c r="J52" s="113"/>
      <c r="K52" s="147">
        <f t="shared" ref="K52:K62" si="13">H52-J52</f>
        <v>0</v>
      </c>
      <c r="L52" s="148"/>
    </row>
    <row r="53" spans="1:12" ht="20.100000000000001" hidden="1" customHeight="1">
      <c r="A53" s="39"/>
      <c r="B53" s="32" t="s">
        <v>82</v>
      </c>
      <c r="C53" s="24" t="s">
        <v>83</v>
      </c>
      <c r="D53" s="145"/>
      <c r="E53" s="145"/>
      <c r="F53" s="112"/>
      <c r="G53" s="113"/>
      <c r="H53" s="113"/>
      <c r="I53" s="113"/>
      <c r="J53" s="113"/>
      <c r="K53" s="147">
        <f t="shared" si="13"/>
        <v>0</v>
      </c>
      <c r="L53" s="148"/>
    </row>
    <row r="54" spans="1:12" ht="20.100000000000001" hidden="1" customHeight="1">
      <c r="A54" s="39"/>
      <c r="B54" s="32" t="s">
        <v>84</v>
      </c>
      <c r="C54" s="24" t="s">
        <v>85</v>
      </c>
      <c r="D54" s="145"/>
      <c r="E54" s="145"/>
      <c r="F54" s="112"/>
      <c r="G54" s="113"/>
      <c r="H54" s="113"/>
      <c r="I54" s="113"/>
      <c r="J54" s="113"/>
      <c r="K54" s="147">
        <f t="shared" si="13"/>
        <v>0</v>
      </c>
      <c r="L54" s="148"/>
    </row>
    <row r="55" spans="1:12" ht="20.100000000000001" customHeight="1">
      <c r="A55" s="39"/>
      <c r="B55" s="32" t="s">
        <v>86</v>
      </c>
      <c r="C55" s="24" t="s">
        <v>87</v>
      </c>
      <c r="D55" s="145"/>
      <c r="E55" s="145"/>
      <c r="F55" s="112">
        <f>'[1]74,05,01'!L13</f>
        <v>5590000</v>
      </c>
      <c r="G55" s="112">
        <f>'[1]74,05,01'!M13</f>
        <v>5591000</v>
      </c>
      <c r="H55" s="112">
        <f>'[1]74,05,01'!N13</f>
        <v>5590263</v>
      </c>
      <c r="I55" s="112">
        <f>'[1]74,05,01'!O13</f>
        <v>5590263</v>
      </c>
      <c r="J55" s="112">
        <f>'[1]74,05,01'!P13</f>
        <v>5590263</v>
      </c>
      <c r="K55" s="112">
        <f>'[1]74,05,01'!Q13</f>
        <v>0</v>
      </c>
      <c r="L55" s="205">
        <f>'[1]74,05,01'!R13</f>
        <v>5754251</v>
      </c>
    </row>
    <row r="56" spans="1:12" ht="20.100000000000001" hidden="1" customHeight="1">
      <c r="A56" s="39"/>
      <c r="B56" s="32" t="s">
        <v>88</v>
      </c>
      <c r="C56" s="24" t="s">
        <v>89</v>
      </c>
      <c r="D56" s="145"/>
      <c r="E56" s="145"/>
      <c r="F56" s="112"/>
      <c r="G56" s="113"/>
      <c r="H56" s="113"/>
      <c r="I56" s="113"/>
      <c r="J56" s="113"/>
      <c r="K56" s="147">
        <f t="shared" si="13"/>
        <v>0</v>
      </c>
      <c r="L56" s="148"/>
    </row>
    <row r="57" spans="1:12" ht="17.25" hidden="1" customHeight="1">
      <c r="A57" s="39"/>
      <c r="B57" s="32" t="s">
        <v>90</v>
      </c>
      <c r="C57" s="24" t="s">
        <v>91</v>
      </c>
      <c r="D57" s="145"/>
      <c r="E57" s="145"/>
      <c r="F57" s="112"/>
      <c r="G57" s="113"/>
      <c r="H57" s="113"/>
      <c r="I57" s="113"/>
      <c r="J57" s="113"/>
      <c r="K57" s="147">
        <f t="shared" si="13"/>
        <v>0</v>
      </c>
      <c r="L57" s="148"/>
    </row>
    <row r="58" spans="1:12" ht="17.25" hidden="1" customHeight="1">
      <c r="A58" s="39"/>
      <c r="B58" s="32" t="s">
        <v>92</v>
      </c>
      <c r="C58" s="24" t="s">
        <v>93</v>
      </c>
      <c r="D58" s="145"/>
      <c r="E58" s="145"/>
      <c r="F58" s="112"/>
      <c r="G58" s="113"/>
      <c r="H58" s="113"/>
      <c r="I58" s="113"/>
      <c r="J58" s="113"/>
      <c r="K58" s="147">
        <f t="shared" si="13"/>
        <v>0</v>
      </c>
      <c r="L58" s="148"/>
    </row>
    <row r="59" spans="1:12" ht="15" hidden="1" customHeight="1">
      <c r="A59" s="39"/>
      <c r="B59" s="32" t="s">
        <v>94</v>
      </c>
      <c r="C59" s="24" t="s">
        <v>95</v>
      </c>
      <c r="D59" s="145"/>
      <c r="E59" s="145"/>
      <c r="F59" s="112"/>
      <c r="G59" s="113"/>
      <c r="H59" s="113"/>
      <c r="I59" s="113"/>
      <c r="J59" s="113"/>
      <c r="K59" s="147">
        <f t="shared" si="13"/>
        <v>0</v>
      </c>
      <c r="L59" s="148"/>
    </row>
    <row r="60" spans="1:12" ht="15" hidden="1" customHeight="1">
      <c r="A60" s="39"/>
      <c r="B60" s="43" t="s">
        <v>96</v>
      </c>
      <c r="C60" s="24" t="s">
        <v>97</v>
      </c>
      <c r="D60" s="145"/>
      <c r="E60" s="145"/>
      <c r="F60" s="112"/>
      <c r="G60" s="113"/>
      <c r="H60" s="113"/>
      <c r="I60" s="113"/>
      <c r="J60" s="113"/>
      <c r="K60" s="147">
        <f t="shared" si="13"/>
        <v>0</v>
      </c>
      <c r="L60" s="148"/>
    </row>
    <row r="61" spans="1:12" ht="15" hidden="1" customHeight="1">
      <c r="A61" s="39"/>
      <c r="B61" s="32" t="s">
        <v>98</v>
      </c>
      <c r="C61" s="24" t="s">
        <v>99</v>
      </c>
      <c r="D61" s="145"/>
      <c r="E61" s="145"/>
      <c r="F61" s="112"/>
      <c r="G61" s="113"/>
      <c r="H61" s="113"/>
      <c r="I61" s="113"/>
      <c r="J61" s="113"/>
      <c r="K61" s="147">
        <f t="shared" si="13"/>
        <v>0</v>
      </c>
      <c r="L61" s="148"/>
    </row>
    <row r="62" spans="1:12" ht="15" hidden="1" customHeight="1">
      <c r="A62" s="19" t="s">
        <v>100</v>
      </c>
      <c r="B62" s="33"/>
      <c r="C62" s="21" t="s">
        <v>101</v>
      </c>
      <c r="D62" s="142"/>
      <c r="E62" s="142"/>
      <c r="F62" s="114"/>
      <c r="G62" s="162"/>
      <c r="H62" s="162"/>
      <c r="I62" s="162"/>
      <c r="J62" s="162"/>
      <c r="K62" s="163">
        <f t="shared" si="13"/>
        <v>0</v>
      </c>
      <c r="L62" s="164"/>
    </row>
    <row r="63" spans="1:12" ht="17.25" hidden="1" customHeight="1">
      <c r="A63" s="19" t="s">
        <v>102</v>
      </c>
      <c r="B63" s="44"/>
      <c r="C63" s="21" t="s">
        <v>103</v>
      </c>
      <c r="D63" s="142"/>
      <c r="E63" s="142"/>
      <c r="F63" s="114">
        <f t="shared" ref="F63:L63" si="14">F64+F65</f>
        <v>0</v>
      </c>
      <c r="G63" s="114">
        <f t="shared" si="14"/>
        <v>0</v>
      </c>
      <c r="H63" s="114">
        <f t="shared" si="14"/>
        <v>0</v>
      </c>
      <c r="I63" s="114">
        <f t="shared" si="14"/>
        <v>0</v>
      </c>
      <c r="J63" s="114">
        <f t="shared" si="14"/>
        <v>0</v>
      </c>
      <c r="K63" s="114">
        <f t="shared" si="14"/>
        <v>0</v>
      </c>
      <c r="L63" s="154">
        <f t="shared" si="14"/>
        <v>0</v>
      </c>
    </row>
    <row r="64" spans="1:12" ht="17.25" hidden="1" customHeight="1">
      <c r="A64" s="31"/>
      <c r="B64" s="43" t="s">
        <v>104</v>
      </c>
      <c r="C64" s="24" t="s">
        <v>105</v>
      </c>
      <c r="D64" s="145"/>
      <c r="E64" s="145"/>
      <c r="F64" s="112"/>
      <c r="G64" s="113"/>
      <c r="H64" s="113"/>
      <c r="I64" s="113"/>
      <c r="J64" s="113"/>
      <c r="K64" s="147">
        <f>H64-J64</f>
        <v>0</v>
      </c>
      <c r="L64" s="148"/>
    </row>
    <row r="65" spans="1:12" ht="17.25" hidden="1" customHeight="1">
      <c r="A65" s="31"/>
      <c r="B65" s="43" t="s">
        <v>106</v>
      </c>
      <c r="C65" s="24" t="s">
        <v>107</v>
      </c>
      <c r="D65" s="145"/>
      <c r="E65" s="145"/>
      <c r="F65" s="112"/>
      <c r="G65" s="113"/>
      <c r="H65" s="113"/>
      <c r="I65" s="113"/>
      <c r="J65" s="113"/>
      <c r="K65" s="147">
        <f>H65-J65</f>
        <v>0</v>
      </c>
      <c r="L65" s="148"/>
    </row>
    <row r="66" spans="1:12" ht="15" hidden="1" customHeight="1">
      <c r="A66" s="19" t="s">
        <v>108</v>
      </c>
      <c r="B66" s="44"/>
      <c r="C66" s="21" t="s">
        <v>109</v>
      </c>
      <c r="D66" s="142"/>
      <c r="E66" s="142"/>
      <c r="F66" s="114">
        <f t="shared" ref="F66:L66" si="15">F67+F68+F69+F70</f>
        <v>0</v>
      </c>
      <c r="G66" s="114">
        <f t="shared" si="15"/>
        <v>0</v>
      </c>
      <c r="H66" s="114">
        <f t="shared" si="15"/>
        <v>0</v>
      </c>
      <c r="I66" s="114">
        <f t="shared" si="15"/>
        <v>0</v>
      </c>
      <c r="J66" s="114">
        <f t="shared" si="15"/>
        <v>0</v>
      </c>
      <c r="K66" s="114">
        <f t="shared" si="15"/>
        <v>0</v>
      </c>
      <c r="L66" s="154">
        <f t="shared" si="15"/>
        <v>0</v>
      </c>
    </row>
    <row r="67" spans="1:12" ht="12.75" hidden="1" customHeight="1">
      <c r="A67" s="39"/>
      <c r="B67" s="32" t="s">
        <v>110</v>
      </c>
      <c r="C67" s="24" t="s">
        <v>111</v>
      </c>
      <c r="D67" s="145"/>
      <c r="E67" s="145"/>
      <c r="F67" s="112"/>
      <c r="G67" s="113"/>
      <c r="H67" s="113"/>
      <c r="I67" s="113"/>
      <c r="J67" s="113"/>
      <c r="K67" s="147">
        <f>H67-J67</f>
        <v>0</v>
      </c>
      <c r="L67" s="148"/>
    </row>
    <row r="68" spans="1:12" ht="17.25" hidden="1" customHeight="1">
      <c r="A68" s="39"/>
      <c r="B68" s="32" t="s">
        <v>112</v>
      </c>
      <c r="C68" s="24" t="s">
        <v>113</v>
      </c>
      <c r="D68" s="145"/>
      <c r="E68" s="145"/>
      <c r="F68" s="112"/>
      <c r="G68" s="113"/>
      <c r="H68" s="113"/>
      <c r="I68" s="113"/>
      <c r="J68" s="113"/>
      <c r="K68" s="147">
        <f>H68-J68</f>
        <v>0</v>
      </c>
      <c r="L68" s="148"/>
    </row>
    <row r="69" spans="1:12" ht="16.5" hidden="1" customHeight="1">
      <c r="A69" s="39"/>
      <c r="B69" s="32" t="s">
        <v>114</v>
      </c>
      <c r="C69" s="24" t="s">
        <v>115</v>
      </c>
      <c r="D69" s="145"/>
      <c r="E69" s="145"/>
      <c r="F69" s="112"/>
      <c r="G69" s="113"/>
      <c r="H69" s="113"/>
      <c r="I69" s="113"/>
      <c r="J69" s="113"/>
      <c r="K69" s="147">
        <f>H69-J69</f>
        <v>0</v>
      </c>
      <c r="L69" s="148"/>
    </row>
    <row r="70" spans="1:12" ht="14.25" hidden="1" customHeight="1">
      <c r="A70" s="39"/>
      <c r="B70" s="32" t="s">
        <v>116</v>
      </c>
      <c r="C70" s="24" t="s">
        <v>117</v>
      </c>
      <c r="D70" s="145"/>
      <c r="E70" s="145"/>
      <c r="F70" s="112"/>
      <c r="G70" s="113"/>
      <c r="H70" s="113"/>
      <c r="I70" s="113"/>
      <c r="J70" s="113"/>
      <c r="K70" s="147">
        <f>H70-J70</f>
        <v>0</v>
      </c>
      <c r="L70" s="148"/>
    </row>
    <row r="71" spans="1:12" ht="17.25" hidden="1" customHeight="1">
      <c r="A71" s="45" t="s">
        <v>118</v>
      </c>
      <c r="B71" s="44"/>
      <c r="C71" s="21" t="s">
        <v>119</v>
      </c>
      <c r="D71" s="142"/>
      <c r="E71" s="142"/>
      <c r="F71" s="114">
        <f t="shared" ref="F71:L71" si="16">F72+F73+F74</f>
        <v>0</v>
      </c>
      <c r="G71" s="114">
        <f t="shared" si="16"/>
        <v>0</v>
      </c>
      <c r="H71" s="114">
        <f t="shared" si="16"/>
        <v>0</v>
      </c>
      <c r="I71" s="114">
        <f t="shared" si="16"/>
        <v>0</v>
      </c>
      <c r="J71" s="114">
        <f t="shared" si="16"/>
        <v>0</v>
      </c>
      <c r="K71" s="114">
        <f t="shared" si="16"/>
        <v>0</v>
      </c>
      <c r="L71" s="154">
        <f t="shared" si="16"/>
        <v>0</v>
      </c>
    </row>
    <row r="72" spans="1:12" ht="17.25" hidden="1" customHeight="1">
      <c r="A72" s="39"/>
      <c r="B72" s="32" t="s">
        <v>120</v>
      </c>
      <c r="C72" s="24" t="s">
        <v>121</v>
      </c>
      <c r="D72" s="145"/>
      <c r="E72" s="145"/>
      <c r="F72" s="112"/>
      <c r="G72" s="113"/>
      <c r="H72" s="113"/>
      <c r="I72" s="113"/>
      <c r="J72" s="113"/>
      <c r="K72" s="147">
        <f>H72-J72</f>
        <v>0</v>
      </c>
      <c r="L72" s="148"/>
    </row>
    <row r="73" spans="1:12" ht="17.25" hidden="1" customHeight="1">
      <c r="A73" s="39"/>
      <c r="B73" s="32" t="s">
        <v>122</v>
      </c>
      <c r="C73" s="24" t="s">
        <v>123</v>
      </c>
      <c r="D73" s="145"/>
      <c r="E73" s="145"/>
      <c r="F73" s="112"/>
      <c r="G73" s="113"/>
      <c r="H73" s="113"/>
      <c r="I73" s="113"/>
      <c r="J73" s="113"/>
      <c r="K73" s="147">
        <f>H73-J73</f>
        <v>0</v>
      </c>
      <c r="L73" s="148"/>
    </row>
    <row r="74" spans="1:12" ht="17.25" hidden="1" customHeight="1">
      <c r="A74" s="39"/>
      <c r="B74" s="32" t="s">
        <v>124</v>
      </c>
      <c r="C74" s="24" t="s">
        <v>125</v>
      </c>
      <c r="D74" s="145"/>
      <c r="E74" s="145"/>
      <c r="F74" s="112"/>
      <c r="G74" s="113"/>
      <c r="H74" s="113"/>
      <c r="I74" s="113"/>
      <c r="J74" s="113"/>
      <c r="K74" s="147">
        <f>H74-J74</f>
        <v>0</v>
      </c>
      <c r="L74" s="148"/>
    </row>
    <row r="75" spans="1:12" ht="17.25" hidden="1" customHeight="1">
      <c r="A75" s="46" t="s">
        <v>126</v>
      </c>
      <c r="B75" s="44"/>
      <c r="C75" s="21" t="s">
        <v>127</v>
      </c>
      <c r="D75" s="142"/>
      <c r="E75" s="142"/>
      <c r="F75" s="114">
        <f t="shared" ref="F75:L75" si="17">F76+F77</f>
        <v>0</v>
      </c>
      <c r="G75" s="114">
        <f t="shared" si="17"/>
        <v>0</v>
      </c>
      <c r="H75" s="114">
        <f t="shared" si="17"/>
        <v>0</v>
      </c>
      <c r="I75" s="114">
        <f t="shared" si="17"/>
        <v>0</v>
      </c>
      <c r="J75" s="114">
        <f t="shared" si="17"/>
        <v>0</v>
      </c>
      <c r="K75" s="114">
        <f t="shared" si="17"/>
        <v>0</v>
      </c>
      <c r="L75" s="154">
        <f t="shared" si="17"/>
        <v>0</v>
      </c>
    </row>
    <row r="76" spans="1:12" ht="17.25" hidden="1" customHeight="1">
      <c r="A76" s="39"/>
      <c r="B76" s="32" t="s">
        <v>128</v>
      </c>
      <c r="C76" s="24" t="s">
        <v>129</v>
      </c>
      <c r="D76" s="145"/>
      <c r="E76" s="145"/>
      <c r="F76" s="112"/>
      <c r="G76" s="113"/>
      <c r="H76" s="113"/>
      <c r="I76" s="113"/>
      <c r="J76" s="113"/>
      <c r="K76" s="147">
        <f t="shared" ref="K76:K91" si="18">H76-J76</f>
        <v>0</v>
      </c>
      <c r="L76" s="148"/>
    </row>
    <row r="77" spans="1:12" ht="17.25" hidden="1" customHeight="1">
      <c r="A77" s="39"/>
      <c r="B77" s="32" t="s">
        <v>130</v>
      </c>
      <c r="C77" s="24" t="s">
        <v>131</v>
      </c>
      <c r="D77" s="145"/>
      <c r="E77" s="145"/>
      <c r="F77" s="112"/>
      <c r="G77" s="113"/>
      <c r="H77" s="113"/>
      <c r="I77" s="113"/>
      <c r="J77" s="113"/>
      <c r="K77" s="147">
        <f t="shared" si="18"/>
        <v>0</v>
      </c>
      <c r="L77" s="148"/>
    </row>
    <row r="78" spans="1:12" ht="17.25" hidden="1" customHeight="1">
      <c r="A78" s="254" t="s">
        <v>132</v>
      </c>
      <c r="B78" s="255"/>
      <c r="C78" s="21" t="s">
        <v>133</v>
      </c>
      <c r="D78" s="142"/>
      <c r="E78" s="142"/>
      <c r="F78" s="114"/>
      <c r="G78" s="162"/>
      <c r="H78" s="162"/>
      <c r="I78" s="162"/>
      <c r="J78" s="162"/>
      <c r="K78" s="163">
        <f t="shared" si="18"/>
        <v>0</v>
      </c>
      <c r="L78" s="164"/>
    </row>
    <row r="79" spans="1:12" ht="17.25" hidden="1" customHeight="1">
      <c r="A79" s="254" t="s">
        <v>134</v>
      </c>
      <c r="B79" s="255"/>
      <c r="C79" s="21" t="s">
        <v>135</v>
      </c>
      <c r="D79" s="142"/>
      <c r="E79" s="142"/>
      <c r="F79" s="114"/>
      <c r="G79" s="162"/>
      <c r="H79" s="162"/>
      <c r="I79" s="162"/>
      <c r="J79" s="162"/>
      <c r="K79" s="163">
        <f t="shared" si="18"/>
        <v>0</v>
      </c>
      <c r="L79" s="164"/>
    </row>
    <row r="80" spans="1:12" ht="17.25" hidden="1" customHeight="1">
      <c r="A80" s="19" t="s">
        <v>136</v>
      </c>
      <c r="B80" s="44"/>
      <c r="C80" s="21" t="s">
        <v>137</v>
      </c>
      <c r="D80" s="142"/>
      <c r="E80" s="142"/>
      <c r="F80" s="114"/>
      <c r="G80" s="162"/>
      <c r="H80" s="162"/>
      <c r="I80" s="162"/>
      <c r="J80" s="162"/>
      <c r="K80" s="163">
        <f t="shared" si="18"/>
        <v>0</v>
      </c>
      <c r="L80" s="164"/>
    </row>
    <row r="81" spans="1:12" ht="17.25" hidden="1" customHeight="1">
      <c r="A81" s="19" t="s">
        <v>138</v>
      </c>
      <c r="B81" s="44"/>
      <c r="C81" s="21" t="s">
        <v>139</v>
      </c>
      <c r="D81" s="142"/>
      <c r="E81" s="142"/>
      <c r="F81" s="114"/>
      <c r="G81" s="162"/>
      <c r="H81" s="162"/>
      <c r="I81" s="162"/>
      <c r="J81" s="162"/>
      <c r="K81" s="163">
        <f t="shared" si="18"/>
        <v>0</v>
      </c>
      <c r="L81" s="164"/>
    </row>
    <row r="82" spans="1:12" ht="17.25" hidden="1" customHeight="1">
      <c r="A82" s="19" t="s">
        <v>140</v>
      </c>
      <c r="B82" s="44"/>
      <c r="C82" s="21" t="s">
        <v>141</v>
      </c>
      <c r="D82" s="142"/>
      <c r="E82" s="142"/>
      <c r="F82" s="114"/>
      <c r="G82" s="162"/>
      <c r="H82" s="162"/>
      <c r="I82" s="162"/>
      <c r="J82" s="162"/>
      <c r="K82" s="163">
        <f t="shared" si="18"/>
        <v>0</v>
      </c>
      <c r="L82" s="164"/>
    </row>
    <row r="83" spans="1:12" ht="13.5" hidden="1" customHeight="1">
      <c r="A83" s="19" t="s">
        <v>142</v>
      </c>
      <c r="B83" s="44"/>
      <c r="C83" s="21" t="s">
        <v>143</v>
      </c>
      <c r="D83" s="142"/>
      <c r="E83" s="142"/>
      <c r="F83" s="114"/>
      <c r="G83" s="162"/>
      <c r="H83" s="162"/>
      <c r="I83" s="162"/>
      <c r="J83" s="162"/>
      <c r="K83" s="163">
        <f t="shared" si="18"/>
        <v>0</v>
      </c>
      <c r="L83" s="164"/>
    </row>
    <row r="84" spans="1:12" ht="13.5" hidden="1" customHeight="1">
      <c r="A84" s="19" t="s">
        <v>144</v>
      </c>
      <c r="B84" s="44"/>
      <c r="C84" s="21" t="s">
        <v>145</v>
      </c>
      <c r="D84" s="142"/>
      <c r="E84" s="142"/>
      <c r="F84" s="114"/>
      <c r="G84" s="162"/>
      <c r="H84" s="162"/>
      <c r="I84" s="162"/>
      <c r="J84" s="162"/>
      <c r="K84" s="163">
        <f t="shared" si="18"/>
        <v>0</v>
      </c>
      <c r="L84" s="164"/>
    </row>
    <row r="85" spans="1:12" ht="16.5" hidden="1" customHeight="1">
      <c r="A85" s="19" t="s">
        <v>146</v>
      </c>
      <c r="B85" s="44"/>
      <c r="C85" s="21" t="s">
        <v>147</v>
      </c>
      <c r="D85" s="142"/>
      <c r="E85" s="142"/>
      <c r="F85" s="114"/>
      <c r="G85" s="162"/>
      <c r="H85" s="162"/>
      <c r="I85" s="162"/>
      <c r="J85" s="162"/>
      <c r="K85" s="163">
        <f t="shared" si="18"/>
        <v>0</v>
      </c>
      <c r="L85" s="164"/>
    </row>
    <row r="86" spans="1:12" ht="16.5" hidden="1" customHeight="1">
      <c r="A86" s="19" t="s">
        <v>148</v>
      </c>
      <c r="B86" s="44"/>
      <c r="C86" s="21" t="s">
        <v>149</v>
      </c>
      <c r="D86" s="142"/>
      <c r="E86" s="142"/>
      <c r="F86" s="114"/>
      <c r="G86" s="162"/>
      <c r="H86" s="162"/>
      <c r="I86" s="162"/>
      <c r="J86" s="162"/>
      <c r="K86" s="163">
        <f t="shared" si="18"/>
        <v>0</v>
      </c>
      <c r="L86" s="164"/>
    </row>
    <row r="87" spans="1:12" ht="41.25" hidden="1" customHeight="1">
      <c r="A87" s="256" t="s">
        <v>150</v>
      </c>
      <c r="B87" s="257"/>
      <c r="C87" s="21" t="s">
        <v>151</v>
      </c>
      <c r="D87" s="142"/>
      <c r="E87" s="142"/>
      <c r="F87" s="114"/>
      <c r="G87" s="162"/>
      <c r="H87" s="162"/>
      <c r="I87" s="162"/>
      <c r="J87" s="162"/>
      <c r="K87" s="163">
        <f t="shared" si="18"/>
        <v>0</v>
      </c>
      <c r="L87" s="164"/>
    </row>
    <row r="88" spans="1:12" ht="14.25" hidden="1" customHeight="1">
      <c r="A88" s="19" t="s">
        <v>152</v>
      </c>
      <c r="B88" s="44"/>
      <c r="C88" s="21" t="s">
        <v>153</v>
      </c>
      <c r="D88" s="142"/>
      <c r="E88" s="142"/>
      <c r="F88" s="114"/>
      <c r="G88" s="162"/>
      <c r="H88" s="162"/>
      <c r="I88" s="162"/>
      <c r="J88" s="162"/>
      <c r="K88" s="163">
        <f t="shared" si="18"/>
        <v>0</v>
      </c>
      <c r="L88" s="164"/>
    </row>
    <row r="89" spans="1:12" ht="14.25" hidden="1" customHeight="1">
      <c r="A89" s="19" t="s">
        <v>154</v>
      </c>
      <c r="B89" s="44"/>
      <c r="C89" s="21" t="s">
        <v>155</v>
      </c>
      <c r="D89" s="142"/>
      <c r="E89" s="142"/>
      <c r="F89" s="114"/>
      <c r="G89" s="162"/>
      <c r="H89" s="162"/>
      <c r="I89" s="162"/>
      <c r="J89" s="162"/>
      <c r="K89" s="163">
        <f t="shared" si="18"/>
        <v>0</v>
      </c>
      <c r="L89" s="164"/>
    </row>
    <row r="90" spans="1:12" ht="14.25" hidden="1" customHeight="1">
      <c r="A90" s="19" t="s">
        <v>156</v>
      </c>
      <c r="B90" s="44"/>
      <c r="C90" s="21" t="s">
        <v>157</v>
      </c>
      <c r="D90" s="142"/>
      <c r="E90" s="142"/>
      <c r="F90" s="114"/>
      <c r="G90" s="162"/>
      <c r="H90" s="162"/>
      <c r="I90" s="162"/>
      <c r="J90" s="162"/>
      <c r="K90" s="163">
        <f t="shared" si="18"/>
        <v>0</v>
      </c>
      <c r="L90" s="164"/>
    </row>
    <row r="91" spans="1:12" ht="14.25" hidden="1" customHeight="1">
      <c r="A91" s="19" t="s">
        <v>158</v>
      </c>
      <c r="B91" s="44"/>
      <c r="C91" s="21" t="s">
        <v>159</v>
      </c>
      <c r="D91" s="142"/>
      <c r="E91" s="142"/>
      <c r="F91" s="114"/>
      <c r="G91" s="162"/>
      <c r="H91" s="162"/>
      <c r="I91" s="162"/>
      <c r="J91" s="162"/>
      <c r="K91" s="163">
        <f t="shared" si="18"/>
        <v>0</v>
      </c>
      <c r="L91" s="164"/>
    </row>
    <row r="92" spans="1:12" ht="13.5" hidden="1" customHeight="1">
      <c r="A92" s="19" t="s">
        <v>160</v>
      </c>
      <c r="B92" s="44"/>
      <c r="C92" s="21" t="s">
        <v>161</v>
      </c>
      <c r="D92" s="142"/>
      <c r="E92" s="142"/>
      <c r="F92" s="114">
        <f t="shared" ref="F92:L92" si="19">F93+F94+F95</f>
        <v>0</v>
      </c>
      <c r="G92" s="114">
        <f t="shared" si="19"/>
        <v>0</v>
      </c>
      <c r="H92" s="114">
        <f t="shared" si="19"/>
        <v>0</v>
      </c>
      <c r="I92" s="114">
        <f t="shared" si="19"/>
        <v>0</v>
      </c>
      <c r="J92" s="114">
        <f t="shared" si="19"/>
        <v>0</v>
      </c>
      <c r="K92" s="114">
        <f t="shared" si="19"/>
        <v>0</v>
      </c>
      <c r="L92" s="154">
        <f t="shared" si="19"/>
        <v>0</v>
      </c>
    </row>
    <row r="93" spans="1:12" ht="13.5" hidden="1" customHeight="1">
      <c r="A93" s="31"/>
      <c r="B93" s="32" t="s">
        <v>162</v>
      </c>
      <c r="C93" s="24" t="s">
        <v>163</v>
      </c>
      <c r="D93" s="145"/>
      <c r="E93" s="145"/>
      <c r="F93" s="112"/>
      <c r="G93" s="113"/>
      <c r="H93" s="113"/>
      <c r="I93" s="113"/>
      <c r="J93" s="113"/>
      <c r="K93" s="147">
        <f>H93-J93</f>
        <v>0</v>
      </c>
      <c r="L93" s="148"/>
    </row>
    <row r="94" spans="1:12" ht="13.5" hidden="1" customHeight="1">
      <c r="A94" s="31"/>
      <c r="B94" s="32" t="s">
        <v>164</v>
      </c>
      <c r="C94" s="24" t="s">
        <v>165</v>
      </c>
      <c r="D94" s="145"/>
      <c r="E94" s="145"/>
      <c r="F94" s="112"/>
      <c r="G94" s="113"/>
      <c r="H94" s="113"/>
      <c r="I94" s="113"/>
      <c r="J94" s="113"/>
      <c r="K94" s="147">
        <f>H94-J94</f>
        <v>0</v>
      </c>
      <c r="L94" s="148"/>
    </row>
    <row r="95" spans="1:12" ht="13.5" hidden="1" customHeight="1">
      <c r="A95" s="31"/>
      <c r="B95" s="32" t="s">
        <v>166</v>
      </c>
      <c r="C95" s="24" t="s">
        <v>167</v>
      </c>
      <c r="D95" s="145"/>
      <c r="E95" s="145"/>
      <c r="F95" s="112"/>
      <c r="G95" s="113"/>
      <c r="H95" s="113"/>
      <c r="I95" s="113"/>
      <c r="J95" s="113"/>
      <c r="K95" s="147">
        <f>H95-J95</f>
        <v>0</v>
      </c>
      <c r="L95" s="148"/>
    </row>
    <row r="96" spans="1:12" ht="27" hidden="1" customHeight="1">
      <c r="A96" s="256" t="s">
        <v>168</v>
      </c>
      <c r="B96" s="257"/>
      <c r="C96" s="21" t="s">
        <v>169</v>
      </c>
      <c r="D96" s="142"/>
      <c r="E96" s="142"/>
      <c r="F96" s="114"/>
      <c r="G96" s="162"/>
      <c r="H96" s="162"/>
      <c r="I96" s="162"/>
      <c r="J96" s="162"/>
      <c r="K96" s="163">
        <f>H96-J96</f>
        <v>0</v>
      </c>
      <c r="L96" s="164"/>
    </row>
    <row r="97" spans="1:12" ht="16.5" hidden="1" customHeight="1">
      <c r="A97" s="19" t="s">
        <v>170</v>
      </c>
      <c r="B97" s="20"/>
      <c r="C97" s="21" t="s">
        <v>171</v>
      </c>
      <c r="D97" s="142"/>
      <c r="E97" s="142"/>
      <c r="F97" s="114"/>
      <c r="G97" s="162"/>
      <c r="H97" s="162"/>
      <c r="I97" s="162"/>
      <c r="J97" s="162"/>
      <c r="K97" s="163">
        <f>H97-J97</f>
        <v>0</v>
      </c>
      <c r="L97" s="164"/>
    </row>
    <row r="98" spans="1:12" ht="20.100000000000001" customHeight="1">
      <c r="A98" s="220" t="s">
        <v>476</v>
      </c>
      <c r="B98" s="221"/>
      <c r="C98" s="21" t="s">
        <v>172</v>
      </c>
      <c r="D98" s="142"/>
      <c r="E98" s="142"/>
      <c r="F98" s="114">
        <f t="shared" ref="F98:L98" si="20">F99+F100+F101+F102+F103+F104+F105+F106</f>
        <v>910000</v>
      </c>
      <c r="G98" s="114">
        <f t="shared" si="20"/>
        <v>909000</v>
      </c>
      <c r="H98" s="114">
        <f t="shared" si="20"/>
        <v>908939</v>
      </c>
      <c r="I98" s="114">
        <f t="shared" si="20"/>
        <v>908939</v>
      </c>
      <c r="J98" s="114">
        <f t="shared" si="20"/>
        <v>908939</v>
      </c>
      <c r="K98" s="114">
        <f t="shared" si="20"/>
        <v>0</v>
      </c>
      <c r="L98" s="154">
        <f t="shared" si="20"/>
        <v>908939</v>
      </c>
    </row>
    <row r="99" spans="1:12" ht="13.5" customHeight="1">
      <c r="A99" s="31"/>
      <c r="B99" s="32" t="s">
        <v>173</v>
      </c>
      <c r="C99" s="24" t="s">
        <v>174</v>
      </c>
      <c r="D99" s="145"/>
      <c r="E99" s="145"/>
      <c r="F99" s="112"/>
      <c r="G99" s="113"/>
      <c r="H99" s="113"/>
      <c r="I99" s="113"/>
      <c r="J99" s="113"/>
      <c r="K99" s="147">
        <f t="shared" ref="K99:K107" si="21">H99-J99</f>
        <v>0</v>
      </c>
      <c r="L99" s="148"/>
    </row>
    <row r="100" spans="1:12" ht="13.5" hidden="1" customHeight="1">
      <c r="A100" s="39"/>
      <c r="B100" s="32" t="s">
        <v>175</v>
      </c>
      <c r="C100" s="24" t="s">
        <v>176</v>
      </c>
      <c r="D100" s="145"/>
      <c r="E100" s="145"/>
      <c r="F100" s="112"/>
      <c r="G100" s="113"/>
      <c r="H100" s="113"/>
      <c r="I100" s="113"/>
      <c r="J100" s="113"/>
      <c r="K100" s="147">
        <f t="shared" si="21"/>
        <v>0</v>
      </c>
      <c r="L100" s="148"/>
    </row>
    <row r="101" spans="1:12" ht="13.5" hidden="1" customHeight="1">
      <c r="A101" s="39"/>
      <c r="B101" s="32" t="s">
        <v>177</v>
      </c>
      <c r="C101" s="24" t="s">
        <v>178</v>
      </c>
      <c r="D101" s="145"/>
      <c r="E101" s="145"/>
      <c r="F101" s="112"/>
      <c r="G101" s="113"/>
      <c r="H101" s="113"/>
      <c r="I101" s="113"/>
      <c r="J101" s="113"/>
      <c r="K101" s="147">
        <f t="shared" si="21"/>
        <v>0</v>
      </c>
      <c r="L101" s="148"/>
    </row>
    <row r="102" spans="1:12" ht="13.5" hidden="1" customHeight="1">
      <c r="A102" s="39"/>
      <c r="B102" s="32" t="s">
        <v>179</v>
      </c>
      <c r="C102" s="24" t="s">
        <v>180</v>
      </c>
      <c r="D102" s="145"/>
      <c r="E102" s="145"/>
      <c r="F102" s="112"/>
      <c r="G102" s="113"/>
      <c r="H102" s="113"/>
      <c r="I102" s="113"/>
      <c r="J102" s="113"/>
      <c r="K102" s="147">
        <f t="shared" si="21"/>
        <v>0</v>
      </c>
      <c r="L102" s="148"/>
    </row>
    <row r="103" spans="1:12" ht="13.5" hidden="1" customHeight="1">
      <c r="A103" s="39"/>
      <c r="B103" s="32" t="s">
        <v>181</v>
      </c>
      <c r="C103" s="24" t="s">
        <v>182</v>
      </c>
      <c r="D103" s="145"/>
      <c r="E103" s="145"/>
      <c r="F103" s="112"/>
      <c r="G103" s="113"/>
      <c r="H103" s="113"/>
      <c r="I103" s="113"/>
      <c r="J103" s="113"/>
      <c r="K103" s="147">
        <f t="shared" si="21"/>
        <v>0</v>
      </c>
      <c r="L103" s="148"/>
    </row>
    <row r="104" spans="1:12" ht="13.5" hidden="1" customHeight="1">
      <c r="A104" s="39"/>
      <c r="B104" s="32" t="s">
        <v>183</v>
      </c>
      <c r="C104" s="24" t="s">
        <v>184</v>
      </c>
      <c r="D104" s="145"/>
      <c r="E104" s="145"/>
      <c r="F104" s="112"/>
      <c r="G104" s="113"/>
      <c r="H104" s="113"/>
      <c r="I104" s="113"/>
      <c r="J104" s="113"/>
      <c r="K104" s="147">
        <f t="shared" si="21"/>
        <v>0</v>
      </c>
      <c r="L104" s="148"/>
    </row>
    <row r="105" spans="1:12" ht="13.5" customHeight="1">
      <c r="A105" s="39"/>
      <c r="B105" s="32" t="s">
        <v>185</v>
      </c>
      <c r="C105" s="24" t="s">
        <v>186</v>
      </c>
      <c r="D105" s="145"/>
      <c r="E105" s="145"/>
      <c r="F105" s="112"/>
      <c r="G105" s="113"/>
      <c r="H105" s="113"/>
      <c r="I105" s="113"/>
      <c r="J105" s="113"/>
      <c r="K105" s="147">
        <f t="shared" si="21"/>
        <v>0</v>
      </c>
      <c r="L105" s="148"/>
    </row>
    <row r="106" spans="1:12" ht="13.5" customHeight="1">
      <c r="A106" s="31"/>
      <c r="B106" s="32" t="s">
        <v>187</v>
      </c>
      <c r="C106" s="24" t="s">
        <v>188</v>
      </c>
      <c r="D106" s="145"/>
      <c r="E106" s="145"/>
      <c r="F106" s="112">
        <f>'[1]74,05,01'!L15</f>
        <v>910000</v>
      </c>
      <c r="G106" s="112">
        <f>'[1]74,05,01'!M15</f>
        <v>909000</v>
      </c>
      <c r="H106" s="112">
        <f>'[1]74,05,01'!N15</f>
        <v>908939</v>
      </c>
      <c r="I106" s="112">
        <f>'[1]74,05,01'!O15</f>
        <v>908939</v>
      </c>
      <c r="J106" s="112">
        <f>'[1]74,05,01'!P15</f>
        <v>908939</v>
      </c>
      <c r="K106" s="112">
        <f>'[1]74,05,01'!Q15</f>
        <v>0</v>
      </c>
      <c r="L106" s="205">
        <f>'[1]74,05,01'!R15</f>
        <v>908939</v>
      </c>
    </row>
    <row r="107" spans="1:12" ht="13.5" hidden="1" customHeight="1">
      <c r="A107" s="31"/>
      <c r="B107" s="32"/>
      <c r="C107" s="47"/>
      <c r="D107" s="165"/>
      <c r="E107" s="165"/>
      <c r="F107" s="112"/>
      <c r="G107" s="113"/>
      <c r="H107" s="113"/>
      <c r="I107" s="113"/>
      <c r="J107" s="113"/>
      <c r="K107" s="147">
        <f t="shared" si="21"/>
        <v>0</v>
      </c>
      <c r="L107" s="148"/>
    </row>
    <row r="108" spans="1:12" s="18" customFormat="1" ht="20.25" hidden="1" customHeight="1">
      <c r="A108" s="48" t="s">
        <v>189</v>
      </c>
      <c r="B108" s="16"/>
      <c r="C108" s="17" t="s">
        <v>190</v>
      </c>
      <c r="D108" s="139"/>
      <c r="E108" s="139"/>
      <c r="F108" s="166">
        <f t="shared" ref="F108:L108" si="22">F109+F112+F117</f>
        <v>0</v>
      </c>
      <c r="G108" s="166">
        <f t="shared" si="22"/>
        <v>0</v>
      </c>
      <c r="H108" s="166">
        <f t="shared" si="22"/>
        <v>0</v>
      </c>
      <c r="I108" s="166">
        <f t="shared" si="22"/>
        <v>0</v>
      </c>
      <c r="J108" s="166">
        <f t="shared" si="22"/>
        <v>0</v>
      </c>
      <c r="K108" s="166">
        <f t="shared" si="22"/>
        <v>0</v>
      </c>
      <c r="L108" s="167">
        <f t="shared" si="22"/>
        <v>0</v>
      </c>
    </row>
    <row r="109" spans="1:12" ht="17.25" hidden="1" customHeight="1">
      <c r="A109" s="46" t="s">
        <v>191</v>
      </c>
      <c r="B109" s="44"/>
      <c r="C109" s="21" t="s">
        <v>192</v>
      </c>
      <c r="D109" s="142"/>
      <c r="E109" s="142"/>
      <c r="F109" s="114">
        <f t="shared" ref="F109:L109" si="23">F110+F111</f>
        <v>0</v>
      </c>
      <c r="G109" s="114">
        <f t="shared" si="23"/>
        <v>0</v>
      </c>
      <c r="H109" s="114">
        <f t="shared" si="23"/>
        <v>0</v>
      </c>
      <c r="I109" s="114">
        <f t="shared" si="23"/>
        <v>0</v>
      </c>
      <c r="J109" s="114">
        <f t="shared" si="23"/>
        <v>0</v>
      </c>
      <c r="K109" s="114">
        <f t="shared" si="23"/>
        <v>0</v>
      </c>
      <c r="L109" s="154">
        <f t="shared" si="23"/>
        <v>0</v>
      </c>
    </row>
    <row r="110" spans="1:12" ht="17.25" hidden="1" customHeight="1">
      <c r="A110" s="31"/>
      <c r="B110" s="23" t="s">
        <v>193</v>
      </c>
      <c r="C110" s="24" t="s">
        <v>194</v>
      </c>
      <c r="D110" s="145"/>
      <c r="E110" s="145"/>
      <c r="F110" s="112"/>
      <c r="G110" s="113"/>
      <c r="H110" s="113"/>
      <c r="I110" s="113"/>
      <c r="J110" s="113"/>
      <c r="K110" s="147">
        <f>H110-J110</f>
        <v>0</v>
      </c>
      <c r="L110" s="148"/>
    </row>
    <row r="111" spans="1:12" ht="17.25" hidden="1" customHeight="1">
      <c r="A111" s="31"/>
      <c r="B111" s="23" t="s">
        <v>195</v>
      </c>
      <c r="C111" s="24" t="s">
        <v>196</v>
      </c>
      <c r="D111" s="145"/>
      <c r="E111" s="145"/>
      <c r="F111" s="112"/>
      <c r="G111" s="113"/>
      <c r="H111" s="113"/>
      <c r="I111" s="113"/>
      <c r="J111" s="113"/>
      <c r="K111" s="147">
        <f>H111-J111</f>
        <v>0</v>
      </c>
      <c r="L111" s="148"/>
    </row>
    <row r="112" spans="1:12" ht="17.25" hidden="1" customHeight="1">
      <c r="A112" s="46" t="s">
        <v>197</v>
      </c>
      <c r="B112" s="44"/>
      <c r="C112" s="21" t="s">
        <v>198</v>
      </c>
      <c r="D112" s="142"/>
      <c r="E112" s="142"/>
      <c r="F112" s="114">
        <f t="shared" ref="F112:L112" si="24">F113+F114+F115+F116</f>
        <v>0</v>
      </c>
      <c r="G112" s="114">
        <f t="shared" si="24"/>
        <v>0</v>
      </c>
      <c r="H112" s="114">
        <f t="shared" si="24"/>
        <v>0</v>
      </c>
      <c r="I112" s="114">
        <f t="shared" si="24"/>
        <v>0</v>
      </c>
      <c r="J112" s="114">
        <f t="shared" si="24"/>
        <v>0</v>
      </c>
      <c r="K112" s="114">
        <f t="shared" si="24"/>
        <v>0</v>
      </c>
      <c r="L112" s="154">
        <f t="shared" si="24"/>
        <v>0</v>
      </c>
    </row>
    <row r="113" spans="1:12" ht="17.25" hidden="1" customHeight="1">
      <c r="A113" s="22"/>
      <c r="B113" s="23" t="s">
        <v>199</v>
      </c>
      <c r="C113" s="24" t="s">
        <v>200</v>
      </c>
      <c r="D113" s="145"/>
      <c r="E113" s="145"/>
      <c r="F113" s="112"/>
      <c r="G113" s="113"/>
      <c r="H113" s="113"/>
      <c r="I113" s="113"/>
      <c r="J113" s="113"/>
      <c r="K113" s="147">
        <f>H113-J113</f>
        <v>0</v>
      </c>
      <c r="L113" s="148"/>
    </row>
    <row r="114" spans="1:12" ht="15" hidden="1" customHeight="1">
      <c r="A114" s="31"/>
      <c r="B114" s="43" t="s">
        <v>201</v>
      </c>
      <c r="C114" s="24" t="s">
        <v>202</v>
      </c>
      <c r="D114" s="145"/>
      <c r="E114" s="145"/>
      <c r="F114" s="112"/>
      <c r="G114" s="113"/>
      <c r="H114" s="113"/>
      <c r="I114" s="113"/>
      <c r="J114" s="113"/>
      <c r="K114" s="147">
        <f>H114-J114</f>
        <v>0</v>
      </c>
      <c r="L114" s="148"/>
    </row>
    <row r="115" spans="1:12" ht="16.5" hidden="1" customHeight="1">
      <c r="A115" s="31"/>
      <c r="B115" s="23" t="s">
        <v>203</v>
      </c>
      <c r="C115" s="24" t="s">
        <v>204</v>
      </c>
      <c r="D115" s="145"/>
      <c r="E115" s="145"/>
      <c r="F115" s="112"/>
      <c r="G115" s="113"/>
      <c r="H115" s="113"/>
      <c r="I115" s="113"/>
      <c r="J115" s="113"/>
      <c r="K115" s="147">
        <f>H115-J115</f>
        <v>0</v>
      </c>
      <c r="L115" s="148"/>
    </row>
    <row r="116" spans="1:12" ht="17.25" hidden="1" customHeight="1">
      <c r="A116" s="31"/>
      <c r="B116" s="23" t="s">
        <v>205</v>
      </c>
      <c r="C116" s="24" t="s">
        <v>206</v>
      </c>
      <c r="D116" s="145"/>
      <c r="E116" s="145"/>
      <c r="F116" s="112"/>
      <c r="G116" s="113"/>
      <c r="H116" s="113"/>
      <c r="I116" s="113"/>
      <c r="J116" s="113"/>
      <c r="K116" s="147">
        <f>H116-J116</f>
        <v>0</v>
      </c>
      <c r="L116" s="148"/>
    </row>
    <row r="117" spans="1:12" ht="17.25" hidden="1" customHeight="1">
      <c r="A117" s="49" t="s">
        <v>207</v>
      </c>
      <c r="B117" s="50"/>
      <c r="C117" s="21" t="s">
        <v>208</v>
      </c>
      <c r="D117" s="142"/>
      <c r="E117" s="142"/>
      <c r="F117" s="114">
        <f t="shared" ref="F117:L117" si="25">F118+F119+F120+F121+F122</f>
        <v>0</v>
      </c>
      <c r="G117" s="114">
        <f t="shared" si="25"/>
        <v>0</v>
      </c>
      <c r="H117" s="114">
        <f t="shared" si="25"/>
        <v>0</v>
      </c>
      <c r="I117" s="114">
        <f t="shared" si="25"/>
        <v>0</v>
      </c>
      <c r="J117" s="114">
        <f t="shared" si="25"/>
        <v>0</v>
      </c>
      <c r="K117" s="114">
        <f t="shared" si="25"/>
        <v>0</v>
      </c>
      <c r="L117" s="154">
        <f t="shared" si="25"/>
        <v>0</v>
      </c>
    </row>
    <row r="118" spans="1:12" ht="17.25" hidden="1" customHeight="1">
      <c r="A118" s="51"/>
      <c r="B118" s="23" t="s">
        <v>209</v>
      </c>
      <c r="C118" s="24" t="s">
        <v>210</v>
      </c>
      <c r="D118" s="145"/>
      <c r="E118" s="145"/>
      <c r="F118" s="112"/>
      <c r="G118" s="113"/>
      <c r="H118" s="113"/>
      <c r="I118" s="113"/>
      <c r="J118" s="113"/>
      <c r="K118" s="147">
        <f t="shared" ref="K118:K123" si="26">H118-J118</f>
        <v>0</v>
      </c>
      <c r="L118" s="148"/>
    </row>
    <row r="119" spans="1:12" ht="17.25" hidden="1" customHeight="1">
      <c r="A119" s="31"/>
      <c r="B119" s="23" t="s">
        <v>211</v>
      </c>
      <c r="C119" s="24" t="s">
        <v>212</v>
      </c>
      <c r="D119" s="145"/>
      <c r="E119" s="145"/>
      <c r="F119" s="112"/>
      <c r="G119" s="113"/>
      <c r="H119" s="113"/>
      <c r="I119" s="113"/>
      <c r="J119" s="113"/>
      <c r="K119" s="147">
        <f t="shared" si="26"/>
        <v>0</v>
      </c>
      <c r="L119" s="148"/>
    </row>
    <row r="120" spans="1:12" ht="17.25" hidden="1" customHeight="1">
      <c r="A120" s="31"/>
      <c r="B120" s="43" t="s">
        <v>213</v>
      </c>
      <c r="C120" s="24" t="s">
        <v>214</v>
      </c>
      <c r="D120" s="145"/>
      <c r="E120" s="145"/>
      <c r="F120" s="112"/>
      <c r="G120" s="113"/>
      <c r="H120" s="113"/>
      <c r="I120" s="113"/>
      <c r="J120" s="113"/>
      <c r="K120" s="147">
        <f t="shared" si="26"/>
        <v>0</v>
      </c>
      <c r="L120" s="148"/>
    </row>
    <row r="121" spans="1:12" ht="15" hidden="1" customHeight="1">
      <c r="A121" s="31"/>
      <c r="B121" s="43" t="s">
        <v>215</v>
      </c>
      <c r="C121" s="24" t="s">
        <v>216</v>
      </c>
      <c r="D121" s="145"/>
      <c r="E121" s="145"/>
      <c r="F121" s="112"/>
      <c r="G121" s="113"/>
      <c r="H121" s="113"/>
      <c r="I121" s="113"/>
      <c r="J121" s="113"/>
      <c r="K121" s="147">
        <f t="shared" si="26"/>
        <v>0</v>
      </c>
      <c r="L121" s="148"/>
    </row>
    <row r="122" spans="1:12" ht="17.25" hidden="1" customHeight="1">
      <c r="A122" s="31"/>
      <c r="B122" s="43" t="s">
        <v>217</v>
      </c>
      <c r="C122" s="24" t="s">
        <v>218</v>
      </c>
      <c r="D122" s="145"/>
      <c r="E122" s="145"/>
      <c r="F122" s="112"/>
      <c r="G122" s="113"/>
      <c r="H122" s="113"/>
      <c r="I122" s="113"/>
      <c r="J122" s="113"/>
      <c r="K122" s="147">
        <f t="shared" si="26"/>
        <v>0</v>
      </c>
      <c r="L122" s="148"/>
    </row>
    <row r="123" spans="1:12" s="54" customFormat="1" ht="14.25" hidden="1" customHeight="1">
      <c r="A123" s="31"/>
      <c r="B123" s="52"/>
      <c r="C123" s="53"/>
      <c r="D123" s="168"/>
      <c r="E123" s="168"/>
      <c r="F123" s="112"/>
      <c r="G123" s="113"/>
      <c r="H123" s="113"/>
      <c r="I123" s="113"/>
      <c r="J123" s="113"/>
      <c r="K123" s="147">
        <f t="shared" si="26"/>
        <v>0</v>
      </c>
      <c r="L123" s="148"/>
    </row>
    <row r="124" spans="1:12" s="56" customFormat="1" ht="17.25" hidden="1" customHeight="1">
      <c r="A124" s="48" t="s">
        <v>219</v>
      </c>
      <c r="B124" s="55"/>
      <c r="C124" s="17" t="s">
        <v>220</v>
      </c>
      <c r="D124" s="139"/>
      <c r="E124" s="139"/>
      <c r="F124" s="166">
        <f t="shared" ref="F124:L124" si="27">F125+F126+F127</f>
        <v>0</v>
      </c>
      <c r="G124" s="166">
        <f t="shared" si="27"/>
        <v>0</v>
      </c>
      <c r="H124" s="166">
        <f t="shared" si="27"/>
        <v>0</v>
      </c>
      <c r="I124" s="166">
        <f t="shared" si="27"/>
        <v>0</v>
      </c>
      <c r="J124" s="166">
        <f t="shared" si="27"/>
        <v>0</v>
      </c>
      <c r="K124" s="166">
        <f t="shared" si="27"/>
        <v>0</v>
      </c>
      <c r="L124" s="167">
        <f t="shared" si="27"/>
        <v>0</v>
      </c>
    </row>
    <row r="125" spans="1:12" s="54" customFormat="1" ht="17.25" hidden="1" customHeight="1">
      <c r="A125" s="31"/>
      <c r="B125" s="57" t="s">
        <v>221</v>
      </c>
      <c r="C125" s="58" t="s">
        <v>222</v>
      </c>
      <c r="D125" s="169"/>
      <c r="E125" s="169"/>
      <c r="F125" s="112"/>
      <c r="G125" s="113"/>
      <c r="H125" s="113"/>
      <c r="I125" s="113"/>
      <c r="J125" s="113"/>
      <c r="K125" s="147">
        <f>H125-J125</f>
        <v>0</v>
      </c>
      <c r="L125" s="148"/>
    </row>
    <row r="126" spans="1:12" s="54" customFormat="1" ht="34.5" hidden="1" customHeight="1">
      <c r="A126" s="31"/>
      <c r="B126" s="59" t="s">
        <v>223</v>
      </c>
      <c r="C126" s="58" t="s">
        <v>224</v>
      </c>
      <c r="D126" s="169"/>
      <c r="E126" s="169"/>
      <c r="F126" s="112"/>
      <c r="G126" s="113"/>
      <c r="H126" s="113"/>
      <c r="I126" s="113"/>
      <c r="J126" s="113"/>
      <c r="K126" s="147">
        <f>H126-J126</f>
        <v>0</v>
      </c>
      <c r="L126" s="148"/>
    </row>
    <row r="127" spans="1:12" s="54" customFormat="1" ht="17.25" hidden="1" customHeight="1">
      <c r="A127" s="31"/>
      <c r="B127" s="60" t="s">
        <v>225</v>
      </c>
      <c r="C127" s="58" t="s">
        <v>226</v>
      </c>
      <c r="D127" s="169"/>
      <c r="E127" s="169"/>
      <c r="F127" s="112"/>
      <c r="G127" s="113"/>
      <c r="H127" s="113"/>
      <c r="I127" s="113"/>
      <c r="J127" s="113"/>
      <c r="K127" s="147">
        <f>H127-J127</f>
        <v>0</v>
      </c>
      <c r="L127" s="148"/>
    </row>
    <row r="128" spans="1:12" s="54" customFormat="1" ht="21.75" hidden="1" customHeight="1">
      <c r="A128" s="61" t="s">
        <v>227</v>
      </c>
      <c r="B128" s="62"/>
      <c r="C128" s="63" t="s">
        <v>228</v>
      </c>
      <c r="D128" s="170"/>
      <c r="E128" s="170"/>
      <c r="F128" s="118">
        <f t="shared" ref="F128:L128" si="28">F129</f>
        <v>0</v>
      </c>
      <c r="G128" s="118">
        <f t="shared" si="28"/>
        <v>0</v>
      </c>
      <c r="H128" s="118">
        <f t="shared" si="28"/>
        <v>0</v>
      </c>
      <c r="I128" s="118">
        <f t="shared" si="28"/>
        <v>0</v>
      </c>
      <c r="J128" s="118">
        <f t="shared" si="28"/>
        <v>0</v>
      </c>
      <c r="K128" s="118">
        <f t="shared" si="28"/>
        <v>0</v>
      </c>
      <c r="L128" s="171">
        <f t="shared" si="28"/>
        <v>0</v>
      </c>
    </row>
    <row r="129" spans="1:12" s="54" customFormat="1" ht="16.5" hidden="1" customHeight="1">
      <c r="A129" s="31" t="s">
        <v>229</v>
      </c>
      <c r="B129" s="32"/>
      <c r="C129" s="65" t="s">
        <v>230</v>
      </c>
      <c r="D129" s="172"/>
      <c r="E129" s="172"/>
      <c r="F129" s="112"/>
      <c r="G129" s="113"/>
      <c r="H129" s="113"/>
      <c r="I129" s="113"/>
      <c r="J129" s="113"/>
      <c r="K129" s="147">
        <f>H129-J129</f>
        <v>0</v>
      </c>
      <c r="L129" s="148"/>
    </row>
    <row r="130" spans="1:12" s="54" customFormat="1" hidden="1">
      <c r="A130" s="31"/>
      <c r="B130" s="23"/>
      <c r="C130" s="65"/>
      <c r="D130" s="172"/>
      <c r="E130" s="172"/>
      <c r="F130" s="112"/>
      <c r="G130" s="115"/>
      <c r="H130" s="115"/>
      <c r="I130" s="115"/>
      <c r="J130" s="115"/>
      <c r="K130" s="147">
        <f>H130-J130</f>
        <v>0</v>
      </c>
      <c r="L130" s="155"/>
    </row>
    <row r="131" spans="1:12" s="56" customFormat="1" ht="33" hidden="1" customHeight="1">
      <c r="A131" s="258" t="s">
        <v>231</v>
      </c>
      <c r="B131" s="259"/>
      <c r="C131" s="17" t="s">
        <v>232</v>
      </c>
      <c r="D131" s="139"/>
      <c r="E131" s="139"/>
      <c r="F131" s="166">
        <f t="shared" ref="F131:L131" si="29">F132</f>
        <v>0</v>
      </c>
      <c r="G131" s="166">
        <f t="shared" si="29"/>
        <v>0</v>
      </c>
      <c r="H131" s="166">
        <f t="shared" si="29"/>
        <v>0</v>
      </c>
      <c r="I131" s="166">
        <f t="shared" si="29"/>
        <v>0</v>
      </c>
      <c r="J131" s="166">
        <f t="shared" si="29"/>
        <v>0</v>
      </c>
      <c r="K131" s="166">
        <f t="shared" si="29"/>
        <v>0</v>
      </c>
      <c r="L131" s="167">
        <f t="shared" si="29"/>
        <v>0</v>
      </c>
    </row>
    <row r="132" spans="1:12" s="54" customFormat="1" ht="31.5" hidden="1" customHeight="1">
      <c r="A132" s="242" t="s">
        <v>233</v>
      </c>
      <c r="B132" s="260"/>
      <c r="C132" s="21" t="s">
        <v>234</v>
      </c>
      <c r="D132" s="142"/>
      <c r="E132" s="142"/>
      <c r="F132" s="114">
        <f t="shared" ref="F132:L132" si="30">F133+F134+F135+F136+F137+F138+F139+F140+F141+F142+F143+F144</f>
        <v>0</v>
      </c>
      <c r="G132" s="114">
        <f t="shared" si="30"/>
        <v>0</v>
      </c>
      <c r="H132" s="114">
        <f t="shared" si="30"/>
        <v>0</v>
      </c>
      <c r="I132" s="114">
        <f t="shared" si="30"/>
        <v>0</v>
      </c>
      <c r="J132" s="114">
        <f t="shared" si="30"/>
        <v>0</v>
      </c>
      <c r="K132" s="114">
        <f t="shared" si="30"/>
        <v>0</v>
      </c>
      <c r="L132" s="154">
        <f t="shared" si="30"/>
        <v>0</v>
      </c>
    </row>
    <row r="133" spans="1:12" s="54" customFormat="1" ht="15.75" hidden="1" customHeight="1">
      <c r="A133" s="31"/>
      <c r="B133" s="32" t="s">
        <v>235</v>
      </c>
      <c r="C133" s="24" t="s">
        <v>236</v>
      </c>
      <c r="D133" s="145"/>
      <c r="E133" s="145"/>
      <c r="F133" s="112"/>
      <c r="G133" s="113"/>
      <c r="H133" s="113"/>
      <c r="I133" s="113"/>
      <c r="J133" s="113"/>
      <c r="K133" s="147">
        <f t="shared" ref="K133:K144" si="31">H133-J133</f>
        <v>0</v>
      </c>
      <c r="L133" s="148"/>
    </row>
    <row r="134" spans="1:12" s="54" customFormat="1" ht="18" hidden="1" customHeight="1">
      <c r="A134" s="31"/>
      <c r="B134" s="23" t="s">
        <v>237</v>
      </c>
      <c r="C134" s="24" t="s">
        <v>238</v>
      </c>
      <c r="D134" s="145"/>
      <c r="E134" s="145"/>
      <c r="F134" s="112"/>
      <c r="G134" s="113"/>
      <c r="H134" s="113"/>
      <c r="I134" s="113"/>
      <c r="J134" s="113"/>
      <c r="K134" s="147">
        <f t="shared" si="31"/>
        <v>0</v>
      </c>
      <c r="L134" s="148"/>
    </row>
    <row r="135" spans="1:12" s="54" customFormat="1" ht="24.75" hidden="1" customHeight="1">
      <c r="A135" s="31"/>
      <c r="B135" s="43" t="s">
        <v>239</v>
      </c>
      <c r="C135" s="24" t="s">
        <v>240</v>
      </c>
      <c r="D135" s="145"/>
      <c r="E135" s="145"/>
      <c r="F135" s="112"/>
      <c r="G135" s="113"/>
      <c r="H135" s="113"/>
      <c r="I135" s="113"/>
      <c r="J135" s="113"/>
      <c r="K135" s="147">
        <f t="shared" si="31"/>
        <v>0</v>
      </c>
      <c r="L135" s="148"/>
    </row>
    <row r="136" spans="1:12" s="54" customFormat="1" ht="25.5" hidden="1" customHeight="1">
      <c r="A136" s="31"/>
      <c r="B136" s="43" t="s">
        <v>241</v>
      </c>
      <c r="C136" s="24" t="s">
        <v>242</v>
      </c>
      <c r="D136" s="145"/>
      <c r="E136" s="145"/>
      <c r="F136" s="112"/>
      <c r="G136" s="113"/>
      <c r="H136" s="113"/>
      <c r="I136" s="113"/>
      <c r="J136" s="113"/>
      <c r="K136" s="147">
        <f t="shared" si="31"/>
        <v>0</v>
      </c>
      <c r="L136" s="148"/>
    </row>
    <row r="137" spans="1:12" s="54" customFormat="1" ht="24.75" hidden="1" customHeight="1">
      <c r="A137" s="66"/>
      <c r="B137" s="43" t="s">
        <v>243</v>
      </c>
      <c r="C137" s="24" t="s">
        <v>244</v>
      </c>
      <c r="D137" s="145"/>
      <c r="E137" s="145"/>
      <c r="F137" s="112"/>
      <c r="G137" s="113"/>
      <c r="H137" s="113"/>
      <c r="I137" s="113"/>
      <c r="J137" s="113"/>
      <c r="K137" s="147">
        <f t="shared" si="31"/>
        <v>0</v>
      </c>
      <c r="L137" s="148"/>
    </row>
    <row r="138" spans="1:12" s="54" customFormat="1" ht="30.75" hidden="1" customHeight="1">
      <c r="A138" s="66"/>
      <c r="B138" s="43" t="s">
        <v>245</v>
      </c>
      <c r="C138" s="24" t="s">
        <v>246</v>
      </c>
      <c r="D138" s="145"/>
      <c r="E138" s="145"/>
      <c r="F138" s="112"/>
      <c r="G138" s="113"/>
      <c r="H138" s="113"/>
      <c r="I138" s="113"/>
      <c r="J138" s="113"/>
      <c r="K138" s="147">
        <f t="shared" si="31"/>
        <v>0</v>
      </c>
      <c r="L138" s="148"/>
    </row>
    <row r="139" spans="1:12" s="54" customFormat="1" ht="26.25" hidden="1" customHeight="1">
      <c r="A139" s="66"/>
      <c r="B139" s="43" t="s">
        <v>247</v>
      </c>
      <c r="C139" s="24" t="s">
        <v>248</v>
      </c>
      <c r="D139" s="145"/>
      <c r="E139" s="145"/>
      <c r="F139" s="112"/>
      <c r="G139" s="113"/>
      <c r="H139" s="113"/>
      <c r="I139" s="113"/>
      <c r="J139" s="113"/>
      <c r="K139" s="147">
        <f t="shared" si="31"/>
        <v>0</v>
      </c>
      <c r="L139" s="148"/>
    </row>
    <row r="140" spans="1:12" s="54" customFormat="1" ht="26.25" hidden="1" customHeight="1">
      <c r="A140" s="66"/>
      <c r="B140" s="43" t="s">
        <v>249</v>
      </c>
      <c r="C140" s="24" t="s">
        <v>250</v>
      </c>
      <c r="D140" s="145"/>
      <c r="E140" s="145"/>
      <c r="F140" s="112"/>
      <c r="G140" s="113"/>
      <c r="H140" s="113"/>
      <c r="I140" s="113"/>
      <c r="J140" s="113"/>
      <c r="K140" s="147">
        <f t="shared" si="31"/>
        <v>0</v>
      </c>
      <c r="L140" s="148"/>
    </row>
    <row r="141" spans="1:12" s="54" customFormat="1" ht="19.5" hidden="1" customHeight="1">
      <c r="A141" s="66"/>
      <c r="B141" s="43" t="s">
        <v>251</v>
      </c>
      <c r="C141" s="24" t="s">
        <v>252</v>
      </c>
      <c r="D141" s="145"/>
      <c r="E141" s="145"/>
      <c r="F141" s="112"/>
      <c r="G141" s="113"/>
      <c r="H141" s="113"/>
      <c r="I141" s="113"/>
      <c r="J141" s="113"/>
      <c r="K141" s="147">
        <f t="shared" si="31"/>
        <v>0</v>
      </c>
      <c r="L141" s="148"/>
    </row>
    <row r="142" spans="1:12" s="70" customFormat="1" ht="24" hidden="1" customHeight="1">
      <c r="A142" s="67"/>
      <c r="B142" s="68" t="s">
        <v>253</v>
      </c>
      <c r="C142" s="69" t="s">
        <v>254</v>
      </c>
      <c r="D142" s="173"/>
      <c r="E142" s="173"/>
      <c r="F142" s="112"/>
      <c r="G142" s="174"/>
      <c r="H142" s="174"/>
      <c r="I142" s="174"/>
      <c r="J142" s="174"/>
      <c r="K142" s="147">
        <f t="shared" si="31"/>
        <v>0</v>
      </c>
      <c r="L142" s="175"/>
    </row>
    <row r="143" spans="1:12" s="70" customFormat="1" ht="20.25" hidden="1" customHeight="1">
      <c r="A143" s="67"/>
      <c r="B143" s="68" t="s">
        <v>255</v>
      </c>
      <c r="C143" s="69" t="s">
        <v>256</v>
      </c>
      <c r="D143" s="173"/>
      <c r="E143" s="173"/>
      <c r="F143" s="112"/>
      <c r="G143" s="174"/>
      <c r="H143" s="174"/>
      <c r="I143" s="174"/>
      <c r="J143" s="174"/>
      <c r="K143" s="147">
        <f t="shared" si="31"/>
        <v>0</v>
      </c>
      <c r="L143" s="175"/>
    </row>
    <row r="144" spans="1:12" s="70" customFormat="1" ht="20.25" hidden="1" customHeight="1">
      <c r="A144" s="67"/>
      <c r="B144" s="68" t="s">
        <v>257</v>
      </c>
      <c r="C144" s="69" t="s">
        <v>258</v>
      </c>
      <c r="D144" s="173"/>
      <c r="E144" s="173"/>
      <c r="F144" s="112"/>
      <c r="G144" s="174"/>
      <c r="H144" s="174"/>
      <c r="I144" s="174"/>
      <c r="J144" s="174"/>
      <c r="K144" s="147">
        <f t="shared" si="31"/>
        <v>0</v>
      </c>
      <c r="L144" s="175"/>
    </row>
    <row r="145" spans="1:12" s="56" customFormat="1" ht="17.25" hidden="1" customHeight="1">
      <c r="A145" s="48" t="s">
        <v>259</v>
      </c>
      <c r="B145" s="16"/>
      <c r="C145" s="17" t="s">
        <v>260</v>
      </c>
      <c r="D145" s="139"/>
      <c r="E145" s="139"/>
      <c r="F145" s="166">
        <f t="shared" ref="F145:L145" si="32">F146</f>
        <v>0</v>
      </c>
      <c r="G145" s="166">
        <f t="shared" si="32"/>
        <v>0</v>
      </c>
      <c r="H145" s="166">
        <f t="shared" si="32"/>
        <v>0</v>
      </c>
      <c r="I145" s="166">
        <f t="shared" si="32"/>
        <v>0</v>
      </c>
      <c r="J145" s="166">
        <f t="shared" si="32"/>
        <v>0</v>
      </c>
      <c r="K145" s="166">
        <f t="shared" si="32"/>
        <v>0</v>
      </c>
      <c r="L145" s="167">
        <f t="shared" si="32"/>
        <v>0</v>
      </c>
    </row>
    <row r="146" spans="1:12" s="54" customFormat="1" ht="13.5" hidden="1" customHeight="1">
      <c r="A146" s="19" t="s">
        <v>261</v>
      </c>
      <c r="B146" s="20"/>
      <c r="C146" s="21" t="s">
        <v>262</v>
      </c>
      <c r="D146" s="142"/>
      <c r="E146" s="142"/>
      <c r="F146" s="114">
        <f t="shared" ref="F146:L146" si="33">F147+F148</f>
        <v>0</v>
      </c>
      <c r="G146" s="114">
        <f t="shared" si="33"/>
        <v>0</v>
      </c>
      <c r="H146" s="114">
        <f t="shared" si="33"/>
        <v>0</v>
      </c>
      <c r="I146" s="114">
        <f t="shared" si="33"/>
        <v>0</v>
      </c>
      <c r="J146" s="114">
        <f t="shared" si="33"/>
        <v>0</v>
      </c>
      <c r="K146" s="114">
        <f t="shared" si="33"/>
        <v>0</v>
      </c>
      <c r="L146" s="154">
        <f t="shared" si="33"/>
        <v>0</v>
      </c>
    </row>
    <row r="147" spans="1:12" s="54" customFormat="1" ht="13.5" hidden="1" customHeight="1">
      <c r="A147" s="71"/>
      <c r="B147" s="32" t="s">
        <v>263</v>
      </c>
      <c r="C147" s="24" t="s">
        <v>264</v>
      </c>
      <c r="D147" s="145"/>
      <c r="E147" s="145"/>
      <c r="F147" s="112"/>
      <c r="G147" s="113"/>
      <c r="H147" s="113"/>
      <c r="I147" s="113"/>
      <c r="J147" s="113"/>
      <c r="K147" s="147">
        <f>H147-J147</f>
        <v>0</v>
      </c>
      <c r="L147" s="148"/>
    </row>
    <row r="148" spans="1:12" s="54" customFormat="1" ht="13.5" hidden="1" customHeight="1">
      <c r="A148" s="71"/>
      <c r="B148" s="32" t="s">
        <v>265</v>
      </c>
      <c r="C148" s="24" t="s">
        <v>266</v>
      </c>
      <c r="D148" s="145"/>
      <c r="E148" s="145"/>
      <c r="F148" s="112"/>
      <c r="G148" s="113"/>
      <c r="H148" s="113"/>
      <c r="I148" s="113"/>
      <c r="J148" s="113"/>
      <c r="K148" s="147">
        <f>H148-J148</f>
        <v>0</v>
      </c>
      <c r="L148" s="148"/>
    </row>
    <row r="149" spans="1:12" s="54" customFormat="1" ht="17.25" hidden="1" customHeight="1">
      <c r="A149" s="72" t="s">
        <v>267</v>
      </c>
      <c r="B149" s="73"/>
      <c r="C149" s="74" t="s">
        <v>268</v>
      </c>
      <c r="D149" s="176"/>
      <c r="E149" s="176"/>
      <c r="F149" s="118">
        <f t="shared" ref="F149:L149" si="34">F150</f>
        <v>0</v>
      </c>
      <c r="G149" s="118">
        <f t="shared" si="34"/>
        <v>0</v>
      </c>
      <c r="H149" s="118">
        <f t="shared" si="34"/>
        <v>0</v>
      </c>
      <c r="I149" s="118">
        <f t="shared" si="34"/>
        <v>0</v>
      </c>
      <c r="J149" s="118">
        <f t="shared" si="34"/>
        <v>0</v>
      </c>
      <c r="K149" s="118">
        <f t="shared" si="34"/>
        <v>0</v>
      </c>
      <c r="L149" s="171">
        <f t="shared" si="34"/>
        <v>0</v>
      </c>
    </row>
    <row r="150" spans="1:12" s="54" customFormat="1" hidden="1">
      <c r="A150" s="75" t="s">
        <v>269</v>
      </c>
      <c r="B150" s="33"/>
      <c r="C150" s="21" t="s">
        <v>270</v>
      </c>
      <c r="D150" s="142"/>
      <c r="E150" s="142"/>
      <c r="F150" s="114">
        <f t="shared" ref="F150:L150" si="35">F151+F152+F153+F154</f>
        <v>0</v>
      </c>
      <c r="G150" s="114">
        <f t="shared" si="35"/>
        <v>0</v>
      </c>
      <c r="H150" s="114">
        <f t="shared" si="35"/>
        <v>0</v>
      </c>
      <c r="I150" s="114">
        <f t="shared" si="35"/>
        <v>0</v>
      </c>
      <c r="J150" s="114">
        <f t="shared" si="35"/>
        <v>0</v>
      </c>
      <c r="K150" s="114">
        <f t="shared" si="35"/>
        <v>0</v>
      </c>
      <c r="L150" s="154">
        <f t="shared" si="35"/>
        <v>0</v>
      </c>
    </row>
    <row r="151" spans="1:12" s="54" customFormat="1" hidden="1">
      <c r="A151" s="31"/>
      <c r="B151" s="76" t="s">
        <v>271</v>
      </c>
      <c r="C151" s="24" t="s">
        <v>272</v>
      </c>
      <c r="D151" s="145"/>
      <c r="E151" s="145"/>
      <c r="F151" s="112"/>
      <c r="G151" s="113"/>
      <c r="H151" s="113"/>
      <c r="I151" s="113"/>
      <c r="J151" s="113"/>
      <c r="K151" s="147">
        <f>H151-J151</f>
        <v>0</v>
      </c>
      <c r="L151" s="148"/>
    </row>
    <row r="152" spans="1:12" s="54" customFormat="1" hidden="1">
      <c r="A152" s="39"/>
      <c r="B152" s="76" t="s">
        <v>273</v>
      </c>
      <c r="C152" s="24" t="s">
        <v>274</v>
      </c>
      <c r="D152" s="145"/>
      <c r="E152" s="145"/>
      <c r="F152" s="112"/>
      <c r="G152" s="113"/>
      <c r="H152" s="113"/>
      <c r="I152" s="113"/>
      <c r="J152" s="113"/>
      <c r="K152" s="147">
        <f>H152-J152</f>
        <v>0</v>
      </c>
      <c r="L152" s="148"/>
    </row>
    <row r="153" spans="1:12" s="54" customFormat="1" ht="15" hidden="1" customHeight="1">
      <c r="A153" s="39"/>
      <c r="B153" s="76" t="s">
        <v>275</v>
      </c>
      <c r="C153" s="24" t="s">
        <v>276</v>
      </c>
      <c r="D153" s="145"/>
      <c r="E153" s="145"/>
      <c r="F153" s="112"/>
      <c r="G153" s="113"/>
      <c r="H153" s="113"/>
      <c r="I153" s="113"/>
      <c r="J153" s="113"/>
      <c r="K153" s="147">
        <f>H153-J153</f>
        <v>0</v>
      </c>
      <c r="L153" s="148"/>
    </row>
    <row r="154" spans="1:12" s="54" customFormat="1" hidden="1">
      <c r="A154" s="39"/>
      <c r="B154" s="76" t="s">
        <v>277</v>
      </c>
      <c r="C154" s="24" t="s">
        <v>278</v>
      </c>
      <c r="D154" s="145"/>
      <c r="E154" s="145"/>
      <c r="F154" s="112"/>
      <c r="G154" s="113"/>
      <c r="H154" s="113"/>
      <c r="I154" s="113"/>
      <c r="J154" s="113"/>
      <c r="K154" s="147">
        <f>H154-J154</f>
        <v>0</v>
      </c>
      <c r="L154" s="148"/>
    </row>
    <row r="155" spans="1:12" s="54" customFormat="1" hidden="1">
      <c r="A155" s="39"/>
      <c r="B155" s="76"/>
      <c r="C155" s="77"/>
      <c r="D155" s="126"/>
      <c r="E155" s="126"/>
      <c r="F155" s="112"/>
      <c r="G155" s="115"/>
      <c r="H155" s="115"/>
      <c r="I155" s="115"/>
      <c r="J155" s="115"/>
      <c r="K155" s="147">
        <f>H155-J155</f>
        <v>0</v>
      </c>
      <c r="L155" s="155"/>
    </row>
    <row r="156" spans="1:12" s="56" customFormat="1" ht="32.25" hidden="1" customHeight="1">
      <c r="A156" s="236" t="s">
        <v>279</v>
      </c>
      <c r="B156" s="237"/>
      <c r="C156" s="17" t="s">
        <v>280</v>
      </c>
      <c r="D156" s="139"/>
      <c r="E156" s="139"/>
      <c r="F156" s="166">
        <f t="shared" ref="F156:L156" si="36">F157+F158+F159+F160+F161+F162+F163+F164+F165</f>
        <v>0</v>
      </c>
      <c r="G156" s="166">
        <f t="shared" si="36"/>
        <v>0</v>
      </c>
      <c r="H156" s="166">
        <f t="shared" si="36"/>
        <v>0</v>
      </c>
      <c r="I156" s="166">
        <f t="shared" si="36"/>
        <v>0</v>
      </c>
      <c r="J156" s="166">
        <f t="shared" si="36"/>
        <v>0</v>
      </c>
      <c r="K156" s="166">
        <f t="shared" si="36"/>
        <v>0</v>
      </c>
      <c r="L156" s="167">
        <f t="shared" si="36"/>
        <v>0</v>
      </c>
    </row>
    <row r="157" spans="1:12" s="54" customFormat="1" hidden="1">
      <c r="A157" s="31" t="s">
        <v>281</v>
      </c>
      <c r="B157" s="52"/>
      <c r="C157" s="65" t="s">
        <v>282</v>
      </c>
      <c r="D157" s="172"/>
      <c r="E157" s="172"/>
      <c r="F157" s="112"/>
      <c r="G157" s="113"/>
      <c r="H157" s="113"/>
      <c r="I157" s="113"/>
      <c r="J157" s="113"/>
      <c r="K157" s="147">
        <f t="shared" ref="K157:K165" si="37">H157-J157</f>
        <v>0</v>
      </c>
      <c r="L157" s="148"/>
    </row>
    <row r="158" spans="1:12" s="54" customFormat="1" hidden="1">
      <c r="A158" s="22" t="s">
        <v>283</v>
      </c>
      <c r="B158" s="52"/>
      <c r="C158" s="65" t="s">
        <v>284</v>
      </c>
      <c r="D158" s="172"/>
      <c r="E158" s="172"/>
      <c r="F158" s="112"/>
      <c r="G158" s="113"/>
      <c r="H158" s="113"/>
      <c r="I158" s="113"/>
      <c r="J158" s="113"/>
      <c r="K158" s="147">
        <f t="shared" si="37"/>
        <v>0</v>
      </c>
      <c r="L158" s="148"/>
    </row>
    <row r="159" spans="1:12" s="54" customFormat="1" ht="15" hidden="1" customHeight="1">
      <c r="A159" s="232" t="s">
        <v>285</v>
      </c>
      <c r="B159" s="233"/>
      <c r="C159" s="65" t="s">
        <v>286</v>
      </c>
      <c r="D159" s="172"/>
      <c r="E159" s="172"/>
      <c r="F159" s="112"/>
      <c r="G159" s="113"/>
      <c r="H159" s="113"/>
      <c r="I159" s="113"/>
      <c r="J159" s="113"/>
      <c r="K159" s="147">
        <f t="shared" si="37"/>
        <v>0</v>
      </c>
      <c r="L159" s="148"/>
    </row>
    <row r="160" spans="1:12" s="54" customFormat="1" ht="15" hidden="1" customHeight="1">
      <c r="A160" s="232" t="s">
        <v>287</v>
      </c>
      <c r="B160" s="233"/>
      <c r="C160" s="65" t="s">
        <v>288</v>
      </c>
      <c r="D160" s="172"/>
      <c r="E160" s="172"/>
      <c r="F160" s="112"/>
      <c r="G160" s="113"/>
      <c r="H160" s="113"/>
      <c r="I160" s="113"/>
      <c r="J160" s="113"/>
      <c r="K160" s="147">
        <f t="shared" si="37"/>
        <v>0</v>
      </c>
      <c r="L160" s="148"/>
    </row>
    <row r="161" spans="1:12" s="54" customFormat="1" hidden="1">
      <c r="A161" s="22" t="s">
        <v>289</v>
      </c>
      <c r="B161" s="52"/>
      <c r="C161" s="65" t="s">
        <v>290</v>
      </c>
      <c r="D161" s="172"/>
      <c r="E161" s="172"/>
      <c r="F161" s="112"/>
      <c r="G161" s="113"/>
      <c r="H161" s="113"/>
      <c r="I161" s="113"/>
      <c r="J161" s="113"/>
      <c r="K161" s="147">
        <f t="shared" si="37"/>
        <v>0</v>
      </c>
      <c r="L161" s="148"/>
    </row>
    <row r="162" spans="1:12" s="54" customFormat="1" hidden="1">
      <c r="A162" s="22" t="s">
        <v>291</v>
      </c>
      <c r="B162" s="52"/>
      <c r="C162" s="65" t="s">
        <v>292</v>
      </c>
      <c r="D162" s="172"/>
      <c r="E162" s="172"/>
      <c r="F162" s="112"/>
      <c r="G162" s="113"/>
      <c r="H162" s="113"/>
      <c r="I162" s="113"/>
      <c r="J162" s="113"/>
      <c r="K162" s="147">
        <f t="shared" si="37"/>
        <v>0</v>
      </c>
      <c r="L162" s="148"/>
    </row>
    <row r="163" spans="1:12" s="54" customFormat="1" hidden="1">
      <c r="A163" s="22" t="s">
        <v>293</v>
      </c>
      <c r="B163" s="52"/>
      <c r="C163" s="65" t="s">
        <v>294</v>
      </c>
      <c r="D163" s="172"/>
      <c r="E163" s="172"/>
      <c r="F163" s="112"/>
      <c r="G163" s="113"/>
      <c r="H163" s="113"/>
      <c r="I163" s="113"/>
      <c r="J163" s="113"/>
      <c r="K163" s="147">
        <f t="shared" si="37"/>
        <v>0</v>
      </c>
      <c r="L163" s="148"/>
    </row>
    <row r="164" spans="1:12" s="54" customFormat="1" hidden="1">
      <c r="A164" s="22" t="s">
        <v>295</v>
      </c>
      <c r="B164" s="52"/>
      <c r="C164" s="65" t="s">
        <v>296</v>
      </c>
      <c r="D164" s="172"/>
      <c r="E164" s="172"/>
      <c r="F164" s="112"/>
      <c r="G164" s="113"/>
      <c r="H164" s="113"/>
      <c r="I164" s="113"/>
      <c r="J164" s="113"/>
      <c r="K164" s="147">
        <f t="shared" si="37"/>
        <v>0</v>
      </c>
      <c r="L164" s="148"/>
    </row>
    <row r="165" spans="1:12" s="54" customFormat="1" hidden="1">
      <c r="A165" s="22" t="s">
        <v>297</v>
      </c>
      <c r="B165" s="52"/>
      <c r="C165" s="65" t="s">
        <v>298</v>
      </c>
      <c r="D165" s="172"/>
      <c r="E165" s="172"/>
      <c r="F165" s="112"/>
      <c r="G165" s="113"/>
      <c r="H165" s="113"/>
      <c r="I165" s="113"/>
      <c r="J165" s="113"/>
      <c r="K165" s="147">
        <f t="shared" si="37"/>
        <v>0</v>
      </c>
      <c r="L165" s="148"/>
    </row>
    <row r="166" spans="1:12" s="54" customFormat="1" ht="14.25" hidden="1">
      <c r="A166" s="78" t="s">
        <v>299</v>
      </c>
      <c r="B166" s="79"/>
      <c r="C166" s="21" t="s">
        <v>300</v>
      </c>
      <c r="D166" s="142"/>
      <c r="E166" s="142"/>
      <c r="F166" s="114">
        <f t="shared" ref="F166:L166" si="38">F168+F172</f>
        <v>0</v>
      </c>
      <c r="G166" s="114">
        <f t="shared" si="38"/>
        <v>0</v>
      </c>
      <c r="H166" s="114">
        <f t="shared" si="38"/>
        <v>0</v>
      </c>
      <c r="I166" s="114">
        <f t="shared" si="38"/>
        <v>0</v>
      </c>
      <c r="J166" s="114">
        <f t="shared" si="38"/>
        <v>0</v>
      </c>
      <c r="K166" s="114">
        <f t="shared" si="38"/>
        <v>0</v>
      </c>
      <c r="L166" s="154">
        <f t="shared" si="38"/>
        <v>0</v>
      </c>
    </row>
    <row r="167" spans="1:12" s="54" customFormat="1" hidden="1">
      <c r="A167" s="80"/>
      <c r="B167" s="81"/>
      <c r="C167" s="24"/>
      <c r="D167" s="145"/>
      <c r="E167" s="145"/>
      <c r="F167" s="112"/>
      <c r="G167" s="115"/>
      <c r="H167" s="115"/>
      <c r="I167" s="115"/>
      <c r="J167" s="115"/>
      <c r="K167" s="147">
        <f>H167-J167</f>
        <v>0</v>
      </c>
      <c r="L167" s="155"/>
    </row>
    <row r="168" spans="1:12" s="56" customFormat="1" ht="15" hidden="1">
      <c r="A168" s="82" t="s">
        <v>301</v>
      </c>
      <c r="B168" s="16"/>
      <c r="C168" s="17" t="s">
        <v>302</v>
      </c>
      <c r="D168" s="139"/>
      <c r="E168" s="139"/>
      <c r="F168" s="166">
        <f t="shared" ref="F168:L168" si="39">F169+F170</f>
        <v>0</v>
      </c>
      <c r="G168" s="166">
        <f t="shared" si="39"/>
        <v>0</v>
      </c>
      <c r="H168" s="166">
        <f t="shared" si="39"/>
        <v>0</v>
      </c>
      <c r="I168" s="166">
        <f t="shared" si="39"/>
        <v>0</v>
      </c>
      <c r="J168" s="166">
        <f t="shared" si="39"/>
        <v>0</v>
      </c>
      <c r="K168" s="166">
        <f t="shared" si="39"/>
        <v>0</v>
      </c>
      <c r="L168" s="167">
        <f t="shared" si="39"/>
        <v>0</v>
      </c>
    </row>
    <row r="169" spans="1:12" s="54" customFormat="1" ht="25.5" hidden="1" customHeight="1">
      <c r="A169" s="234" t="s">
        <v>303</v>
      </c>
      <c r="B169" s="235"/>
      <c r="C169" s="65" t="s">
        <v>304</v>
      </c>
      <c r="D169" s="172"/>
      <c r="E169" s="172"/>
      <c r="F169" s="112"/>
      <c r="G169" s="113"/>
      <c r="H169" s="113"/>
      <c r="I169" s="113"/>
      <c r="J169" s="113"/>
      <c r="K169" s="147">
        <f>H169-J169</f>
        <v>0</v>
      </c>
      <c r="L169" s="148"/>
    </row>
    <row r="170" spans="1:12" s="54" customFormat="1" hidden="1">
      <c r="A170" s="22" t="s">
        <v>305</v>
      </c>
      <c r="B170" s="52"/>
      <c r="C170" s="65" t="s">
        <v>306</v>
      </c>
      <c r="D170" s="172"/>
      <c r="E170" s="172"/>
      <c r="F170" s="112"/>
      <c r="G170" s="113"/>
      <c r="H170" s="113"/>
      <c r="I170" s="113"/>
      <c r="J170" s="113"/>
      <c r="K170" s="147">
        <f>H170-J170</f>
        <v>0</v>
      </c>
      <c r="L170" s="148"/>
    </row>
    <row r="171" spans="1:12" s="54" customFormat="1" hidden="1">
      <c r="A171" s="22"/>
      <c r="B171" s="52"/>
      <c r="C171" s="53"/>
      <c r="D171" s="168"/>
      <c r="E171" s="168"/>
      <c r="F171" s="112"/>
      <c r="G171" s="115"/>
      <c r="H171" s="115"/>
      <c r="I171" s="115"/>
      <c r="J171" s="115"/>
      <c r="K171" s="147">
        <f>H171-J171</f>
        <v>0</v>
      </c>
      <c r="L171" s="155"/>
    </row>
    <row r="172" spans="1:12" s="56" customFormat="1" ht="15" hidden="1">
      <c r="A172" s="83" t="s">
        <v>307</v>
      </c>
      <c r="B172" s="16"/>
      <c r="C172" s="17" t="s">
        <v>308</v>
      </c>
      <c r="D172" s="139"/>
      <c r="E172" s="139"/>
      <c r="F172" s="166">
        <f t="shared" ref="F172:L172" si="40">F173+F178</f>
        <v>0</v>
      </c>
      <c r="G172" s="166">
        <f t="shared" si="40"/>
        <v>0</v>
      </c>
      <c r="H172" s="166">
        <f t="shared" si="40"/>
        <v>0</v>
      </c>
      <c r="I172" s="166">
        <f t="shared" si="40"/>
        <v>0</v>
      </c>
      <c r="J172" s="166">
        <f t="shared" si="40"/>
        <v>0</v>
      </c>
      <c r="K172" s="166">
        <f t="shared" si="40"/>
        <v>0</v>
      </c>
      <c r="L172" s="167">
        <f t="shared" si="40"/>
        <v>0</v>
      </c>
    </row>
    <row r="173" spans="1:12" s="54" customFormat="1" hidden="1">
      <c r="A173" s="46" t="s">
        <v>309</v>
      </c>
      <c r="B173" s="44"/>
      <c r="C173" s="21" t="s">
        <v>310</v>
      </c>
      <c r="D173" s="142"/>
      <c r="E173" s="142"/>
      <c r="F173" s="114">
        <f t="shared" ref="F173:L173" si="41">F174+F175+F176+F177</f>
        <v>0</v>
      </c>
      <c r="G173" s="114">
        <f t="shared" si="41"/>
        <v>0</v>
      </c>
      <c r="H173" s="114">
        <f t="shared" si="41"/>
        <v>0</v>
      </c>
      <c r="I173" s="114">
        <f t="shared" si="41"/>
        <v>0</v>
      </c>
      <c r="J173" s="114">
        <f t="shared" si="41"/>
        <v>0</v>
      </c>
      <c r="K173" s="114">
        <f t="shared" si="41"/>
        <v>0</v>
      </c>
      <c r="L173" s="154">
        <f t="shared" si="41"/>
        <v>0</v>
      </c>
    </row>
    <row r="174" spans="1:12" s="54" customFormat="1" hidden="1">
      <c r="A174" s="31"/>
      <c r="B174" s="43" t="s">
        <v>311</v>
      </c>
      <c r="C174" s="24" t="s">
        <v>312</v>
      </c>
      <c r="D174" s="145"/>
      <c r="E174" s="145"/>
      <c r="F174" s="112"/>
      <c r="G174" s="113"/>
      <c r="H174" s="113"/>
      <c r="I174" s="113"/>
      <c r="J174" s="113"/>
      <c r="K174" s="147">
        <f>H174-J174</f>
        <v>0</v>
      </c>
      <c r="L174" s="148"/>
    </row>
    <row r="175" spans="1:12" s="54" customFormat="1" hidden="1">
      <c r="A175" s="31"/>
      <c r="B175" s="43" t="s">
        <v>313</v>
      </c>
      <c r="C175" s="24" t="s">
        <v>314</v>
      </c>
      <c r="D175" s="145"/>
      <c r="E175" s="145"/>
      <c r="F175" s="112"/>
      <c r="G175" s="113"/>
      <c r="H175" s="113"/>
      <c r="I175" s="113"/>
      <c r="J175" s="113"/>
      <c r="K175" s="147">
        <f>H175-J175</f>
        <v>0</v>
      </c>
      <c r="L175" s="148"/>
    </row>
    <row r="176" spans="1:12" s="54" customFormat="1" ht="15.75" hidden="1" customHeight="1">
      <c r="A176" s="31"/>
      <c r="B176" s="43" t="s">
        <v>315</v>
      </c>
      <c r="C176" s="24" t="s">
        <v>316</v>
      </c>
      <c r="D176" s="145"/>
      <c r="E176" s="145"/>
      <c r="F176" s="112"/>
      <c r="G176" s="113"/>
      <c r="H176" s="113"/>
      <c r="I176" s="113"/>
      <c r="J176" s="113"/>
      <c r="K176" s="147">
        <f>H176-J176</f>
        <v>0</v>
      </c>
      <c r="L176" s="148"/>
    </row>
    <row r="177" spans="1:12" s="54" customFormat="1" hidden="1">
      <c r="A177" s="31"/>
      <c r="B177" s="23" t="s">
        <v>317</v>
      </c>
      <c r="C177" s="24" t="s">
        <v>318</v>
      </c>
      <c r="D177" s="145"/>
      <c r="E177" s="145"/>
      <c r="F177" s="112"/>
      <c r="G177" s="113"/>
      <c r="H177" s="113"/>
      <c r="I177" s="113"/>
      <c r="J177" s="113"/>
      <c r="K177" s="147">
        <f>H177-J177</f>
        <v>0</v>
      </c>
      <c r="L177" s="148"/>
    </row>
    <row r="178" spans="1:12" s="54" customFormat="1" hidden="1">
      <c r="A178" s="46" t="s">
        <v>319</v>
      </c>
      <c r="B178" s="44"/>
      <c r="C178" s="21" t="s">
        <v>320</v>
      </c>
      <c r="D178" s="142"/>
      <c r="E178" s="142"/>
      <c r="F178" s="114">
        <f t="shared" ref="F178:L178" si="42">F179+F180+F181</f>
        <v>0</v>
      </c>
      <c r="G178" s="114">
        <f t="shared" si="42"/>
        <v>0</v>
      </c>
      <c r="H178" s="114">
        <f t="shared" si="42"/>
        <v>0</v>
      </c>
      <c r="I178" s="114">
        <f t="shared" si="42"/>
        <v>0</v>
      </c>
      <c r="J178" s="114">
        <f t="shared" si="42"/>
        <v>0</v>
      </c>
      <c r="K178" s="114">
        <f t="shared" si="42"/>
        <v>0</v>
      </c>
      <c r="L178" s="154">
        <f t="shared" si="42"/>
        <v>0</v>
      </c>
    </row>
    <row r="179" spans="1:12" s="54" customFormat="1" hidden="1">
      <c r="A179" s="31"/>
      <c r="B179" s="23" t="s">
        <v>321</v>
      </c>
      <c r="C179" s="24" t="s">
        <v>322</v>
      </c>
      <c r="D179" s="145"/>
      <c r="E179" s="145"/>
      <c r="F179" s="112"/>
      <c r="G179" s="113"/>
      <c r="H179" s="113"/>
      <c r="I179" s="113"/>
      <c r="J179" s="113"/>
      <c r="K179" s="147">
        <f>H179-J179</f>
        <v>0</v>
      </c>
      <c r="L179" s="148"/>
    </row>
    <row r="180" spans="1:12" s="54" customFormat="1" hidden="1">
      <c r="A180" s="31"/>
      <c r="B180" s="23" t="s">
        <v>323</v>
      </c>
      <c r="C180" s="24" t="s">
        <v>324</v>
      </c>
      <c r="D180" s="145"/>
      <c r="E180" s="145"/>
      <c r="F180" s="112"/>
      <c r="G180" s="113"/>
      <c r="H180" s="113"/>
      <c r="I180" s="113"/>
      <c r="J180" s="113"/>
      <c r="K180" s="147">
        <f>H180-J180</f>
        <v>0</v>
      </c>
      <c r="L180" s="148"/>
    </row>
    <row r="181" spans="1:12" s="54" customFormat="1" hidden="1">
      <c r="A181" s="31"/>
      <c r="B181" s="23" t="s">
        <v>325</v>
      </c>
      <c r="C181" s="24" t="s">
        <v>326</v>
      </c>
      <c r="D181" s="145"/>
      <c r="E181" s="145"/>
      <c r="F181" s="112"/>
      <c r="G181" s="113"/>
      <c r="H181" s="113"/>
      <c r="I181" s="113"/>
      <c r="J181" s="113"/>
      <c r="K181" s="147">
        <f>H181-J181</f>
        <v>0</v>
      </c>
      <c r="L181" s="148"/>
    </row>
    <row r="182" spans="1:12" s="56" customFormat="1" ht="33.75" hidden="1" customHeight="1">
      <c r="A182" s="236" t="s">
        <v>327</v>
      </c>
      <c r="B182" s="237"/>
      <c r="C182" s="17" t="s">
        <v>328</v>
      </c>
      <c r="D182" s="139"/>
      <c r="E182" s="139"/>
      <c r="F182" s="166">
        <f t="shared" ref="F182:L183" si="43">F183</f>
        <v>0</v>
      </c>
      <c r="G182" s="166">
        <f t="shared" si="43"/>
        <v>0</v>
      </c>
      <c r="H182" s="166">
        <f t="shared" si="43"/>
        <v>0</v>
      </c>
      <c r="I182" s="166">
        <f t="shared" si="43"/>
        <v>0</v>
      </c>
      <c r="J182" s="166">
        <f t="shared" si="43"/>
        <v>0</v>
      </c>
      <c r="K182" s="166">
        <f t="shared" si="43"/>
        <v>0</v>
      </c>
      <c r="L182" s="167">
        <f t="shared" si="43"/>
        <v>0</v>
      </c>
    </row>
    <row r="183" spans="1:12" s="54" customFormat="1" hidden="1">
      <c r="A183" s="31" t="s">
        <v>329</v>
      </c>
      <c r="B183" s="23"/>
      <c r="C183" s="65" t="s">
        <v>330</v>
      </c>
      <c r="D183" s="172"/>
      <c r="E183" s="172"/>
      <c r="F183" s="112"/>
      <c r="G183" s="113">
        <f>G184</f>
        <v>0</v>
      </c>
      <c r="H183" s="113">
        <f t="shared" si="43"/>
        <v>0</v>
      </c>
      <c r="I183" s="113">
        <f t="shared" si="43"/>
        <v>0</v>
      </c>
      <c r="J183" s="113">
        <f t="shared" si="43"/>
        <v>0</v>
      </c>
      <c r="K183" s="113">
        <f t="shared" si="43"/>
        <v>0</v>
      </c>
      <c r="L183" s="148">
        <f t="shared" si="43"/>
        <v>0</v>
      </c>
    </row>
    <row r="184" spans="1:12" s="54" customFormat="1" hidden="1">
      <c r="A184" s="31"/>
      <c r="B184" s="23"/>
      <c r="C184" s="65" t="s">
        <v>331</v>
      </c>
      <c r="D184" s="172"/>
      <c r="E184" s="172"/>
      <c r="F184" s="112">
        <f>'[1]74,05,01'!L17</f>
        <v>0</v>
      </c>
      <c r="G184" s="112">
        <f>'[1]74,05,01'!M17</f>
        <v>0</v>
      </c>
      <c r="H184" s="112">
        <f>'[1]74,05,01'!N17</f>
        <v>0</v>
      </c>
      <c r="I184" s="112">
        <f>'[1]74,05,01'!O17</f>
        <v>0</v>
      </c>
      <c r="J184" s="112">
        <f>'[1]74,05,01'!P17</f>
        <v>0</v>
      </c>
      <c r="K184" s="112">
        <f>'[1]74,05,01'!Q17</f>
        <v>0</v>
      </c>
      <c r="L184" s="205">
        <f>'[1]74,05,01'!R17</f>
        <v>0</v>
      </c>
    </row>
    <row r="185" spans="1:12" s="84" customFormat="1" ht="34.5" customHeight="1">
      <c r="A185" s="238" t="s">
        <v>332</v>
      </c>
      <c r="B185" s="239"/>
      <c r="C185" s="193"/>
      <c r="D185" s="194">
        <f t="shared" ref="D185:L185" si="44">D186+D197+D211+D256+D273</f>
        <v>0</v>
      </c>
      <c r="E185" s="194">
        <f t="shared" si="44"/>
        <v>24700</v>
      </c>
      <c r="F185" s="194">
        <f t="shared" si="44"/>
        <v>0</v>
      </c>
      <c r="G185" s="194">
        <f t="shared" si="44"/>
        <v>24700</v>
      </c>
      <c r="H185" s="194">
        <f t="shared" si="44"/>
        <v>20501</v>
      </c>
      <c r="I185" s="194">
        <f>I186+I197+I211+I256+I273</f>
        <v>20501</v>
      </c>
      <c r="J185" s="194">
        <f t="shared" si="44"/>
        <v>20501</v>
      </c>
      <c r="K185" s="194">
        <f t="shared" si="44"/>
        <v>0</v>
      </c>
      <c r="L185" s="195">
        <f t="shared" si="44"/>
        <v>2320</v>
      </c>
    </row>
    <row r="186" spans="1:12" s="84" customFormat="1" ht="26.25" hidden="1" customHeight="1">
      <c r="A186" s="240" t="s">
        <v>333</v>
      </c>
      <c r="B186" s="241"/>
      <c r="C186" s="74" t="s">
        <v>334</v>
      </c>
      <c r="D186" s="177"/>
      <c r="E186" s="177"/>
      <c r="F186" s="166">
        <f t="shared" ref="F186:L186" si="45">F187</f>
        <v>0</v>
      </c>
      <c r="G186" s="166">
        <f t="shared" si="45"/>
        <v>0</v>
      </c>
      <c r="H186" s="166">
        <f t="shared" si="45"/>
        <v>0</v>
      </c>
      <c r="I186" s="166">
        <f t="shared" si="45"/>
        <v>0</v>
      </c>
      <c r="J186" s="166">
        <f t="shared" si="45"/>
        <v>0</v>
      </c>
      <c r="K186" s="166">
        <f t="shared" si="45"/>
        <v>0</v>
      </c>
      <c r="L186" s="167">
        <f t="shared" si="45"/>
        <v>0</v>
      </c>
    </row>
    <row r="187" spans="1:12" s="54" customFormat="1" ht="18" hidden="1" customHeight="1">
      <c r="A187" s="19" t="s">
        <v>335</v>
      </c>
      <c r="B187" s="33"/>
      <c r="C187" s="21" t="s">
        <v>336</v>
      </c>
      <c r="D187" s="178"/>
      <c r="E187" s="178"/>
      <c r="F187" s="114">
        <f t="shared" ref="F187:L187" si="46">F188+F189+F190+F191+F192+F193+F194+F195</f>
        <v>0</v>
      </c>
      <c r="G187" s="114">
        <f t="shared" si="46"/>
        <v>0</v>
      </c>
      <c r="H187" s="114">
        <f t="shared" si="46"/>
        <v>0</v>
      </c>
      <c r="I187" s="114">
        <f t="shared" si="46"/>
        <v>0</v>
      </c>
      <c r="J187" s="114">
        <f t="shared" si="46"/>
        <v>0</v>
      </c>
      <c r="K187" s="114">
        <f t="shared" si="46"/>
        <v>0</v>
      </c>
      <c r="L187" s="154">
        <f t="shared" si="46"/>
        <v>0</v>
      </c>
    </row>
    <row r="188" spans="1:12" s="86" customFormat="1" ht="15" hidden="1" customHeight="1">
      <c r="A188" s="85"/>
      <c r="B188" s="32" t="s">
        <v>337</v>
      </c>
      <c r="C188" s="24" t="s">
        <v>338</v>
      </c>
      <c r="D188" s="179"/>
      <c r="E188" s="179"/>
      <c r="F188" s="112"/>
      <c r="G188" s="180"/>
      <c r="H188" s="180"/>
      <c r="I188" s="180"/>
      <c r="J188" s="180"/>
      <c r="K188" s="147">
        <f t="shared" ref="K188:K196" si="47">H188-J188</f>
        <v>0</v>
      </c>
      <c r="L188" s="181"/>
    </row>
    <row r="189" spans="1:12" s="89" customFormat="1" ht="32.25" hidden="1" customHeight="1">
      <c r="A189" s="87"/>
      <c r="B189" s="88" t="s">
        <v>339</v>
      </c>
      <c r="C189" s="69" t="s">
        <v>340</v>
      </c>
      <c r="D189" s="182"/>
      <c r="E189" s="182"/>
      <c r="F189" s="112"/>
      <c r="G189" s="183"/>
      <c r="H189" s="183"/>
      <c r="I189" s="183"/>
      <c r="J189" s="183"/>
      <c r="K189" s="147">
        <f t="shared" si="47"/>
        <v>0</v>
      </c>
      <c r="L189" s="184"/>
    </row>
    <row r="190" spans="1:12" s="89" customFormat="1" ht="28.5" hidden="1" customHeight="1">
      <c r="A190" s="87"/>
      <c r="B190" s="88" t="s">
        <v>341</v>
      </c>
      <c r="C190" s="69" t="s">
        <v>342</v>
      </c>
      <c r="D190" s="182"/>
      <c r="E190" s="182"/>
      <c r="F190" s="112"/>
      <c r="G190" s="183"/>
      <c r="H190" s="183"/>
      <c r="I190" s="183"/>
      <c r="J190" s="183"/>
      <c r="K190" s="147">
        <f t="shared" si="47"/>
        <v>0</v>
      </c>
      <c r="L190" s="184"/>
    </row>
    <row r="191" spans="1:12" s="89" customFormat="1" ht="29.25" hidden="1" customHeight="1">
      <c r="A191" s="87"/>
      <c r="B191" s="88" t="s">
        <v>343</v>
      </c>
      <c r="C191" s="69" t="s">
        <v>344</v>
      </c>
      <c r="D191" s="182"/>
      <c r="E191" s="182"/>
      <c r="F191" s="112"/>
      <c r="G191" s="183"/>
      <c r="H191" s="183"/>
      <c r="I191" s="183"/>
      <c r="J191" s="183"/>
      <c r="K191" s="147">
        <f t="shared" si="47"/>
        <v>0</v>
      </c>
      <c r="L191" s="184"/>
    </row>
    <row r="192" spans="1:12" s="89" customFormat="1" ht="29.25" hidden="1" customHeight="1">
      <c r="A192" s="87"/>
      <c r="B192" s="88" t="s">
        <v>345</v>
      </c>
      <c r="C192" s="69" t="s">
        <v>346</v>
      </c>
      <c r="D192" s="182"/>
      <c r="E192" s="182"/>
      <c r="F192" s="112"/>
      <c r="G192" s="183"/>
      <c r="H192" s="183"/>
      <c r="I192" s="183"/>
      <c r="J192" s="183"/>
      <c r="K192" s="147">
        <f t="shared" si="47"/>
        <v>0</v>
      </c>
      <c r="L192" s="184"/>
    </row>
    <row r="193" spans="1:12" s="89" customFormat="1" ht="30" hidden="1" customHeight="1">
      <c r="A193" s="87"/>
      <c r="B193" s="88" t="s">
        <v>347</v>
      </c>
      <c r="C193" s="69" t="s">
        <v>348</v>
      </c>
      <c r="D193" s="182"/>
      <c r="E193" s="182"/>
      <c r="F193" s="112"/>
      <c r="G193" s="183"/>
      <c r="H193" s="183"/>
      <c r="I193" s="183"/>
      <c r="J193" s="183"/>
      <c r="K193" s="147">
        <f t="shared" si="47"/>
        <v>0</v>
      </c>
      <c r="L193" s="184"/>
    </row>
    <row r="194" spans="1:12" s="89" customFormat="1" ht="29.25" hidden="1" customHeight="1">
      <c r="A194" s="87"/>
      <c r="B194" s="88" t="s">
        <v>349</v>
      </c>
      <c r="C194" s="69" t="s">
        <v>350</v>
      </c>
      <c r="D194" s="182"/>
      <c r="E194" s="182"/>
      <c r="F194" s="112"/>
      <c r="G194" s="183"/>
      <c r="H194" s="183"/>
      <c r="I194" s="183"/>
      <c r="J194" s="183"/>
      <c r="K194" s="147">
        <f t="shared" si="47"/>
        <v>0</v>
      </c>
      <c r="L194" s="184"/>
    </row>
    <row r="195" spans="1:12" s="89" customFormat="1" ht="32.25" hidden="1" customHeight="1">
      <c r="A195" s="87"/>
      <c r="B195" s="88" t="s">
        <v>351</v>
      </c>
      <c r="C195" s="69" t="s">
        <v>352</v>
      </c>
      <c r="D195" s="182"/>
      <c r="E195" s="182"/>
      <c r="F195" s="112"/>
      <c r="G195" s="183"/>
      <c r="H195" s="183"/>
      <c r="I195" s="183"/>
      <c r="J195" s="183"/>
      <c r="K195" s="147">
        <f t="shared" si="47"/>
        <v>0</v>
      </c>
      <c r="L195" s="184"/>
    </row>
    <row r="196" spans="1:12" s="89" customFormat="1" ht="12.75" hidden="1" customHeight="1">
      <c r="A196" s="87"/>
      <c r="B196" s="88"/>
      <c r="C196" s="69"/>
      <c r="D196" s="182"/>
      <c r="E196" s="182"/>
      <c r="F196" s="112"/>
      <c r="G196" s="185"/>
      <c r="H196" s="185"/>
      <c r="I196" s="185"/>
      <c r="J196" s="185"/>
      <c r="K196" s="147">
        <f t="shared" si="47"/>
        <v>0</v>
      </c>
      <c r="L196" s="186"/>
    </row>
    <row r="197" spans="1:12" ht="17.25" hidden="1" customHeight="1">
      <c r="A197" s="72" t="s">
        <v>353</v>
      </c>
      <c r="B197" s="90"/>
      <c r="C197" s="74" t="s">
        <v>354</v>
      </c>
      <c r="D197" s="177"/>
      <c r="E197" s="177"/>
      <c r="F197" s="118">
        <f t="shared" ref="F197:L197" si="48">F198</f>
        <v>0</v>
      </c>
      <c r="G197" s="118">
        <f t="shared" si="48"/>
        <v>0</v>
      </c>
      <c r="H197" s="118">
        <f t="shared" si="48"/>
        <v>0</v>
      </c>
      <c r="I197" s="118">
        <f t="shared" si="48"/>
        <v>0</v>
      </c>
      <c r="J197" s="118">
        <f t="shared" si="48"/>
        <v>0</v>
      </c>
      <c r="K197" s="118">
        <f t="shared" si="48"/>
        <v>0</v>
      </c>
      <c r="L197" s="171">
        <f t="shared" si="48"/>
        <v>0</v>
      </c>
    </row>
    <row r="198" spans="1:12" ht="26.25" hidden="1" customHeight="1">
      <c r="A198" s="242" t="s">
        <v>355</v>
      </c>
      <c r="B198" s="243"/>
      <c r="C198" s="21" t="s">
        <v>356</v>
      </c>
      <c r="D198" s="178"/>
      <c r="E198" s="178"/>
      <c r="F198" s="114">
        <f t="shared" ref="F198:L198" si="49">F199+F200+F201+F202+F203+F204+F205+F206+F207+F208+F209</f>
        <v>0</v>
      </c>
      <c r="G198" s="114">
        <f t="shared" si="49"/>
        <v>0</v>
      </c>
      <c r="H198" s="114">
        <f t="shared" si="49"/>
        <v>0</v>
      </c>
      <c r="I198" s="114">
        <f t="shared" si="49"/>
        <v>0</v>
      </c>
      <c r="J198" s="114">
        <f t="shared" si="49"/>
        <v>0</v>
      </c>
      <c r="K198" s="114">
        <f t="shared" si="49"/>
        <v>0</v>
      </c>
      <c r="L198" s="154">
        <f t="shared" si="49"/>
        <v>0</v>
      </c>
    </row>
    <row r="199" spans="1:12" s="54" customFormat="1" ht="13.5" hidden="1" customHeight="1">
      <c r="A199" s="31"/>
      <c r="B199" s="23" t="s">
        <v>357</v>
      </c>
      <c r="C199" s="24" t="s">
        <v>358</v>
      </c>
      <c r="D199" s="179"/>
      <c r="E199" s="179"/>
      <c r="F199" s="112"/>
      <c r="G199" s="113"/>
      <c r="H199" s="113"/>
      <c r="I199" s="113"/>
      <c r="J199" s="113"/>
      <c r="K199" s="147">
        <f t="shared" ref="K199:K210" si="50">H199-J199</f>
        <v>0</v>
      </c>
      <c r="L199" s="148"/>
    </row>
    <row r="200" spans="1:12" s="54" customFormat="1" ht="15.75" hidden="1" customHeight="1">
      <c r="A200" s="31"/>
      <c r="B200" s="23" t="s">
        <v>359</v>
      </c>
      <c r="C200" s="24" t="s">
        <v>360</v>
      </c>
      <c r="D200" s="179"/>
      <c r="E200" s="179"/>
      <c r="F200" s="112"/>
      <c r="G200" s="113"/>
      <c r="H200" s="113"/>
      <c r="I200" s="113"/>
      <c r="J200" s="113"/>
      <c r="K200" s="147">
        <f t="shared" si="50"/>
        <v>0</v>
      </c>
      <c r="L200" s="148"/>
    </row>
    <row r="201" spans="1:12" s="54" customFormat="1" ht="15.75" hidden="1" customHeight="1">
      <c r="A201" s="31"/>
      <c r="B201" s="23" t="s">
        <v>361</v>
      </c>
      <c r="C201" s="24" t="s">
        <v>362</v>
      </c>
      <c r="D201" s="179"/>
      <c r="E201" s="179"/>
      <c r="F201" s="112"/>
      <c r="G201" s="113"/>
      <c r="H201" s="113"/>
      <c r="I201" s="113"/>
      <c r="J201" s="113"/>
      <c r="K201" s="147">
        <f t="shared" si="50"/>
        <v>0</v>
      </c>
      <c r="L201" s="148"/>
    </row>
    <row r="202" spans="1:12" s="54" customFormat="1" ht="15.75" hidden="1" customHeight="1">
      <c r="A202" s="31"/>
      <c r="B202" s="23" t="s">
        <v>363</v>
      </c>
      <c r="C202" s="24" t="s">
        <v>364</v>
      </c>
      <c r="D202" s="179"/>
      <c r="E202" s="179"/>
      <c r="F202" s="112"/>
      <c r="G202" s="113"/>
      <c r="H202" s="113"/>
      <c r="I202" s="113"/>
      <c r="J202" s="113"/>
      <c r="K202" s="147">
        <f t="shared" si="50"/>
        <v>0</v>
      </c>
      <c r="L202" s="148"/>
    </row>
    <row r="203" spans="1:12" s="54" customFormat="1" ht="17.25" hidden="1" customHeight="1">
      <c r="A203" s="31"/>
      <c r="B203" s="43" t="s">
        <v>365</v>
      </c>
      <c r="C203" s="24" t="s">
        <v>366</v>
      </c>
      <c r="D203" s="179"/>
      <c r="E203" s="179"/>
      <c r="F203" s="112"/>
      <c r="G203" s="113"/>
      <c r="H203" s="113"/>
      <c r="I203" s="113"/>
      <c r="J203" s="113"/>
      <c r="K203" s="147">
        <f t="shared" si="50"/>
        <v>0</v>
      </c>
      <c r="L203" s="148"/>
    </row>
    <row r="204" spans="1:12" s="54" customFormat="1" ht="13.5" hidden="1" customHeight="1">
      <c r="A204" s="91"/>
      <c r="B204" s="23" t="s">
        <v>367</v>
      </c>
      <c r="C204" s="24" t="s">
        <v>368</v>
      </c>
      <c r="D204" s="179"/>
      <c r="E204" s="179"/>
      <c r="F204" s="112"/>
      <c r="G204" s="113"/>
      <c r="H204" s="113"/>
      <c r="I204" s="113"/>
      <c r="J204" s="113"/>
      <c r="K204" s="147">
        <f t="shared" si="50"/>
        <v>0</v>
      </c>
      <c r="L204" s="148"/>
    </row>
    <row r="205" spans="1:12" s="54" customFormat="1" ht="13.5" hidden="1" customHeight="1">
      <c r="A205" s="91"/>
      <c r="B205" s="23" t="s">
        <v>369</v>
      </c>
      <c r="C205" s="24" t="s">
        <v>370</v>
      </c>
      <c r="D205" s="179"/>
      <c r="E205" s="179"/>
      <c r="F205" s="112"/>
      <c r="G205" s="113"/>
      <c r="H205" s="113"/>
      <c r="I205" s="113"/>
      <c r="J205" s="113"/>
      <c r="K205" s="147">
        <f t="shared" si="50"/>
        <v>0</v>
      </c>
      <c r="L205" s="148"/>
    </row>
    <row r="206" spans="1:12" s="54" customFormat="1" ht="13.5" hidden="1" customHeight="1">
      <c r="A206" s="91"/>
      <c r="B206" s="32" t="s">
        <v>371</v>
      </c>
      <c r="C206" s="24" t="s">
        <v>372</v>
      </c>
      <c r="D206" s="179"/>
      <c r="E206" s="179"/>
      <c r="F206" s="112"/>
      <c r="G206" s="113"/>
      <c r="H206" s="113"/>
      <c r="I206" s="113"/>
      <c r="J206" s="113"/>
      <c r="K206" s="147">
        <f t="shared" si="50"/>
        <v>0</v>
      </c>
      <c r="L206" s="148"/>
    </row>
    <row r="207" spans="1:12" s="54" customFormat="1" ht="13.5" hidden="1" customHeight="1">
      <c r="A207" s="91"/>
      <c r="B207" s="32" t="s">
        <v>373</v>
      </c>
      <c r="C207" s="24" t="s">
        <v>374</v>
      </c>
      <c r="D207" s="179"/>
      <c r="E207" s="179"/>
      <c r="F207" s="112"/>
      <c r="G207" s="113"/>
      <c r="H207" s="113"/>
      <c r="I207" s="113"/>
      <c r="J207" s="113"/>
      <c r="K207" s="147">
        <f t="shared" si="50"/>
        <v>0</v>
      </c>
      <c r="L207" s="148"/>
    </row>
    <row r="208" spans="1:12" s="54" customFormat="1" ht="13.5" hidden="1" customHeight="1">
      <c r="A208" s="91"/>
      <c r="B208" s="32" t="s">
        <v>375</v>
      </c>
      <c r="C208" s="24" t="s">
        <v>376</v>
      </c>
      <c r="D208" s="179"/>
      <c r="E208" s="179"/>
      <c r="F208" s="112"/>
      <c r="G208" s="113"/>
      <c r="H208" s="113"/>
      <c r="I208" s="113"/>
      <c r="J208" s="113"/>
      <c r="K208" s="147">
        <f t="shared" si="50"/>
        <v>0</v>
      </c>
      <c r="L208" s="148"/>
    </row>
    <row r="209" spans="1:12" s="54" customFormat="1" ht="28.5" hidden="1" customHeight="1">
      <c r="A209" s="91"/>
      <c r="B209" s="68" t="s">
        <v>377</v>
      </c>
      <c r="C209" s="24" t="s">
        <v>378</v>
      </c>
      <c r="D209" s="179"/>
      <c r="E209" s="179"/>
      <c r="F209" s="112"/>
      <c r="G209" s="113"/>
      <c r="H209" s="113"/>
      <c r="I209" s="113"/>
      <c r="J209" s="113"/>
      <c r="K209" s="147">
        <f t="shared" si="50"/>
        <v>0</v>
      </c>
      <c r="L209" s="148"/>
    </row>
    <row r="210" spans="1:12" s="54" customFormat="1" ht="13.5" hidden="1" customHeight="1">
      <c r="A210" s="91"/>
      <c r="B210" s="32"/>
      <c r="C210" s="24"/>
      <c r="D210" s="179"/>
      <c r="E210" s="179"/>
      <c r="F210" s="112"/>
      <c r="G210" s="115"/>
      <c r="H210" s="115"/>
      <c r="I210" s="115"/>
      <c r="J210" s="115"/>
      <c r="K210" s="147">
        <f t="shared" si="50"/>
        <v>0</v>
      </c>
      <c r="L210" s="155"/>
    </row>
    <row r="211" spans="1:12" s="54" customFormat="1" ht="39.75" customHeight="1">
      <c r="A211" s="244" t="s">
        <v>477</v>
      </c>
      <c r="B211" s="245"/>
      <c r="C211" s="42" t="s">
        <v>478</v>
      </c>
      <c r="D211" s="159">
        <f t="shared" ref="D211:E215" si="51">F211</f>
        <v>0</v>
      </c>
      <c r="E211" s="196">
        <f t="shared" si="51"/>
        <v>24700</v>
      </c>
      <c r="F211" s="160">
        <f t="shared" ref="F211:L211" si="52">F212+F216+F220+F224+F228+F232+F236+F240+F244+F248+F252</f>
        <v>0</v>
      </c>
      <c r="G211" s="160">
        <f t="shared" si="52"/>
        <v>24700</v>
      </c>
      <c r="H211" s="160">
        <f t="shared" si="52"/>
        <v>20501</v>
      </c>
      <c r="I211" s="160">
        <f t="shared" si="52"/>
        <v>20501</v>
      </c>
      <c r="J211" s="160">
        <f t="shared" si="52"/>
        <v>20501</v>
      </c>
      <c r="K211" s="160">
        <f t="shared" si="52"/>
        <v>0</v>
      </c>
      <c r="L211" s="161">
        <f t="shared" si="52"/>
        <v>2320</v>
      </c>
    </row>
    <row r="212" spans="1:12" s="54" customFormat="1" ht="27.75" customHeight="1">
      <c r="A212" s="246" t="s">
        <v>479</v>
      </c>
      <c r="B212" s="247"/>
      <c r="C212" s="21" t="s">
        <v>379</v>
      </c>
      <c r="D212" s="114">
        <f t="shared" si="51"/>
        <v>0</v>
      </c>
      <c r="E212" s="114">
        <f t="shared" si="51"/>
        <v>24700</v>
      </c>
      <c r="F212" s="114">
        <f t="shared" ref="F212:L212" si="53">F213+F214+F215</f>
        <v>0</v>
      </c>
      <c r="G212" s="114">
        <f t="shared" si="53"/>
        <v>24700</v>
      </c>
      <c r="H212" s="114">
        <f t="shared" si="53"/>
        <v>20501</v>
      </c>
      <c r="I212" s="114">
        <f t="shared" si="53"/>
        <v>20501</v>
      </c>
      <c r="J212" s="114">
        <f t="shared" si="53"/>
        <v>20501</v>
      </c>
      <c r="K212" s="114">
        <f t="shared" si="53"/>
        <v>0</v>
      </c>
      <c r="L212" s="154">
        <f t="shared" si="53"/>
        <v>2320</v>
      </c>
    </row>
    <row r="213" spans="1:12" s="54" customFormat="1" ht="13.5" customHeight="1">
      <c r="A213" s="71"/>
      <c r="B213" s="92" t="s">
        <v>380</v>
      </c>
      <c r="C213" s="93" t="s">
        <v>381</v>
      </c>
      <c r="D213" s="187">
        <f t="shared" si="51"/>
        <v>0</v>
      </c>
      <c r="E213" s="187">
        <f t="shared" si="51"/>
        <v>3705</v>
      </c>
      <c r="F213" s="112">
        <f>'[1]74,074'!M13</f>
        <v>0</v>
      </c>
      <c r="G213" s="112">
        <f>'[1]74,074'!N13</f>
        <v>3705</v>
      </c>
      <c r="H213" s="112">
        <f>'[1]74,074'!O13</f>
        <v>3075</v>
      </c>
      <c r="I213" s="112">
        <f>'[1]74,074'!P13</f>
        <v>3075</v>
      </c>
      <c r="J213" s="112">
        <f>'[1]74,074'!Q13</f>
        <v>3075</v>
      </c>
      <c r="K213" s="112">
        <f>'[1]74,074'!R13</f>
        <v>0</v>
      </c>
      <c r="L213" s="205">
        <f>'[1]74,074'!S13</f>
        <v>348</v>
      </c>
    </row>
    <row r="214" spans="1:12" s="54" customFormat="1" ht="13.5" customHeight="1">
      <c r="A214" s="71"/>
      <c r="B214" s="92" t="s">
        <v>382</v>
      </c>
      <c r="C214" s="93" t="s">
        <v>383</v>
      </c>
      <c r="D214" s="187">
        <f t="shared" si="51"/>
        <v>0</v>
      </c>
      <c r="E214" s="187">
        <f t="shared" si="51"/>
        <v>20995</v>
      </c>
      <c r="F214" s="112">
        <f>'[1]74,074'!M14</f>
        <v>0</v>
      </c>
      <c r="G214" s="112">
        <f>'[1]74,074'!N14</f>
        <v>20995</v>
      </c>
      <c r="H214" s="112">
        <f>'[1]74,074'!O14</f>
        <v>17426</v>
      </c>
      <c r="I214" s="112">
        <f>'[1]74,074'!P14</f>
        <v>17426</v>
      </c>
      <c r="J214" s="112">
        <f>'[1]74,074'!Q14</f>
        <v>17426</v>
      </c>
      <c r="K214" s="112">
        <f>'[1]74,074'!R14</f>
        <v>0</v>
      </c>
      <c r="L214" s="205">
        <f>'[1]74,074'!S14</f>
        <v>1972</v>
      </c>
    </row>
    <row r="215" spans="1:12" s="54" customFormat="1" ht="13.5" customHeight="1">
      <c r="A215" s="71"/>
      <c r="B215" s="92" t="s">
        <v>384</v>
      </c>
      <c r="C215" s="93" t="s">
        <v>385</v>
      </c>
      <c r="D215" s="187">
        <f t="shared" si="51"/>
        <v>0</v>
      </c>
      <c r="E215" s="187">
        <f t="shared" si="51"/>
        <v>0</v>
      </c>
      <c r="F215" s="112">
        <f>'[1]74,074'!M15</f>
        <v>0</v>
      </c>
      <c r="G215" s="112">
        <f>'[1]74,074'!N15</f>
        <v>0</v>
      </c>
      <c r="H215" s="112">
        <f>'[1]74,074'!O15</f>
        <v>0</v>
      </c>
      <c r="I215" s="112">
        <f>'[1]74,074'!P15</f>
        <v>0</v>
      </c>
      <c r="J215" s="112">
        <f>'[1]74,074'!Q15</f>
        <v>0</v>
      </c>
      <c r="K215" s="112">
        <f>'[1]74,074'!R15</f>
        <v>0</v>
      </c>
      <c r="L215" s="205">
        <f>'[1]74,074'!S15</f>
        <v>0</v>
      </c>
    </row>
    <row r="216" spans="1:12" s="54" customFormat="1" ht="13.5" hidden="1" customHeight="1">
      <c r="A216" s="226" t="s">
        <v>386</v>
      </c>
      <c r="B216" s="227"/>
      <c r="C216" s="94" t="s">
        <v>387</v>
      </c>
      <c r="D216" s="188"/>
      <c r="E216" s="188"/>
      <c r="F216" s="114">
        <f t="shared" ref="F216:L216" si="54">F217+F218+F219</f>
        <v>0</v>
      </c>
      <c r="G216" s="114">
        <f t="shared" si="54"/>
        <v>0</v>
      </c>
      <c r="H216" s="114">
        <f t="shared" si="54"/>
        <v>0</v>
      </c>
      <c r="I216" s="114">
        <f t="shared" si="54"/>
        <v>0</v>
      </c>
      <c r="J216" s="114">
        <f t="shared" si="54"/>
        <v>0</v>
      </c>
      <c r="K216" s="114">
        <f t="shared" si="54"/>
        <v>0</v>
      </c>
      <c r="L216" s="154">
        <f t="shared" si="54"/>
        <v>0</v>
      </c>
    </row>
    <row r="217" spans="1:12" s="54" customFormat="1" ht="13.5" hidden="1" customHeight="1">
      <c r="A217" s="71"/>
      <c r="B217" s="92" t="s">
        <v>380</v>
      </c>
      <c r="C217" s="93" t="s">
        <v>388</v>
      </c>
      <c r="D217" s="187"/>
      <c r="E217" s="187"/>
      <c r="F217" s="112"/>
      <c r="G217" s="113"/>
      <c r="H217" s="113"/>
      <c r="I217" s="113"/>
      <c r="J217" s="113"/>
      <c r="K217" s="147">
        <f>H217-J217</f>
        <v>0</v>
      </c>
      <c r="L217" s="148"/>
    </row>
    <row r="218" spans="1:12" s="54" customFormat="1" ht="13.5" hidden="1" customHeight="1">
      <c r="A218" s="71"/>
      <c r="B218" s="92" t="s">
        <v>382</v>
      </c>
      <c r="C218" s="93" t="s">
        <v>389</v>
      </c>
      <c r="D218" s="187"/>
      <c r="E218" s="187"/>
      <c r="F218" s="112"/>
      <c r="G218" s="113"/>
      <c r="H218" s="113"/>
      <c r="I218" s="113"/>
      <c r="J218" s="113"/>
      <c r="K218" s="147">
        <f>H218-J218</f>
        <v>0</v>
      </c>
      <c r="L218" s="148"/>
    </row>
    <row r="219" spans="1:12" s="54" customFormat="1" ht="13.5" hidden="1" customHeight="1">
      <c r="A219" s="71"/>
      <c r="B219" s="92" t="s">
        <v>384</v>
      </c>
      <c r="C219" s="93" t="s">
        <v>390</v>
      </c>
      <c r="D219" s="187"/>
      <c r="E219" s="187"/>
      <c r="F219" s="112"/>
      <c r="G219" s="113"/>
      <c r="H219" s="113"/>
      <c r="I219" s="113"/>
      <c r="J219" s="113"/>
      <c r="K219" s="147">
        <f>H219-J219</f>
        <v>0</v>
      </c>
      <c r="L219" s="148"/>
    </row>
    <row r="220" spans="1:12" s="54" customFormat="1" ht="13.5" hidden="1" customHeight="1">
      <c r="A220" s="226" t="s">
        <v>391</v>
      </c>
      <c r="B220" s="227"/>
      <c r="C220" s="94" t="s">
        <v>392</v>
      </c>
      <c r="D220" s="188"/>
      <c r="E220" s="188"/>
      <c r="F220" s="114">
        <f t="shared" ref="F220:L220" si="55">F221+F222+F223</f>
        <v>0</v>
      </c>
      <c r="G220" s="114">
        <f t="shared" si="55"/>
        <v>0</v>
      </c>
      <c r="H220" s="114">
        <f t="shared" si="55"/>
        <v>0</v>
      </c>
      <c r="I220" s="114">
        <f t="shared" si="55"/>
        <v>0</v>
      </c>
      <c r="J220" s="114">
        <f t="shared" si="55"/>
        <v>0</v>
      </c>
      <c r="K220" s="114">
        <f t="shared" si="55"/>
        <v>0</v>
      </c>
      <c r="L220" s="154">
        <f t="shared" si="55"/>
        <v>0</v>
      </c>
    </row>
    <row r="221" spans="1:12" s="54" customFormat="1" ht="13.5" hidden="1" customHeight="1">
      <c r="A221" s="71"/>
      <c r="B221" s="92" t="s">
        <v>380</v>
      </c>
      <c r="C221" s="93" t="s">
        <v>393</v>
      </c>
      <c r="D221" s="187"/>
      <c r="E221" s="187"/>
      <c r="F221" s="112"/>
      <c r="G221" s="113"/>
      <c r="H221" s="113"/>
      <c r="I221" s="113"/>
      <c r="J221" s="113"/>
      <c r="K221" s="147">
        <f>H221-J221</f>
        <v>0</v>
      </c>
      <c r="L221" s="148"/>
    </row>
    <row r="222" spans="1:12" s="54" customFormat="1" ht="13.5" hidden="1" customHeight="1">
      <c r="A222" s="71"/>
      <c r="B222" s="92" t="s">
        <v>382</v>
      </c>
      <c r="C222" s="93" t="s">
        <v>394</v>
      </c>
      <c r="D222" s="187"/>
      <c r="E222" s="187"/>
      <c r="F222" s="112"/>
      <c r="G222" s="113"/>
      <c r="H222" s="113"/>
      <c r="I222" s="113"/>
      <c r="J222" s="113"/>
      <c r="K222" s="147">
        <f>H222-J222</f>
        <v>0</v>
      </c>
      <c r="L222" s="148"/>
    </row>
    <row r="223" spans="1:12" s="54" customFormat="1" ht="13.5" hidden="1" customHeight="1">
      <c r="A223" s="71"/>
      <c r="B223" s="92" t="s">
        <v>384</v>
      </c>
      <c r="C223" s="93" t="s">
        <v>395</v>
      </c>
      <c r="D223" s="187"/>
      <c r="E223" s="187"/>
      <c r="F223" s="112"/>
      <c r="G223" s="113"/>
      <c r="H223" s="113"/>
      <c r="I223" s="113"/>
      <c r="J223" s="113"/>
      <c r="K223" s="147">
        <f>H223-J223</f>
        <v>0</v>
      </c>
      <c r="L223" s="148"/>
    </row>
    <row r="224" spans="1:12" s="54" customFormat="1" ht="13.5" hidden="1" customHeight="1">
      <c r="A224" s="226" t="s">
        <v>396</v>
      </c>
      <c r="B224" s="227"/>
      <c r="C224" s="94" t="s">
        <v>397</v>
      </c>
      <c r="D224" s="188"/>
      <c r="E224" s="188"/>
      <c r="F224" s="114">
        <f t="shared" ref="F224:L224" si="56">F225+F226+F227</f>
        <v>0</v>
      </c>
      <c r="G224" s="114">
        <f t="shared" si="56"/>
        <v>0</v>
      </c>
      <c r="H224" s="114">
        <f t="shared" si="56"/>
        <v>0</v>
      </c>
      <c r="I224" s="114">
        <f t="shared" si="56"/>
        <v>0</v>
      </c>
      <c r="J224" s="114">
        <f t="shared" si="56"/>
        <v>0</v>
      </c>
      <c r="K224" s="114">
        <f t="shared" si="56"/>
        <v>0</v>
      </c>
      <c r="L224" s="154">
        <f t="shared" si="56"/>
        <v>0</v>
      </c>
    </row>
    <row r="225" spans="1:12" s="54" customFormat="1" ht="13.5" hidden="1" customHeight="1">
      <c r="A225" s="71"/>
      <c r="B225" s="92" t="s">
        <v>380</v>
      </c>
      <c r="C225" s="93" t="s">
        <v>398</v>
      </c>
      <c r="D225" s="187"/>
      <c r="E225" s="187"/>
      <c r="F225" s="112"/>
      <c r="G225" s="113"/>
      <c r="H225" s="113"/>
      <c r="I225" s="113"/>
      <c r="J225" s="113"/>
      <c r="K225" s="147">
        <f>H225-J225</f>
        <v>0</v>
      </c>
      <c r="L225" s="148"/>
    </row>
    <row r="226" spans="1:12" s="54" customFormat="1" ht="13.5" hidden="1" customHeight="1">
      <c r="A226" s="71"/>
      <c r="B226" s="92" t="s">
        <v>382</v>
      </c>
      <c r="C226" s="93" t="s">
        <v>399</v>
      </c>
      <c r="D226" s="187"/>
      <c r="E226" s="187"/>
      <c r="F226" s="112"/>
      <c r="G226" s="113"/>
      <c r="H226" s="113"/>
      <c r="I226" s="113"/>
      <c r="J226" s="113"/>
      <c r="K226" s="147">
        <f>H226-J226</f>
        <v>0</v>
      </c>
      <c r="L226" s="148"/>
    </row>
    <row r="227" spans="1:12" s="54" customFormat="1" ht="13.5" hidden="1" customHeight="1">
      <c r="A227" s="71"/>
      <c r="B227" s="92" t="s">
        <v>384</v>
      </c>
      <c r="C227" s="93" t="s">
        <v>400</v>
      </c>
      <c r="D227" s="187"/>
      <c r="E227" s="187"/>
      <c r="F227" s="112"/>
      <c r="G227" s="113"/>
      <c r="H227" s="113"/>
      <c r="I227" s="113"/>
      <c r="J227" s="113"/>
      <c r="K227" s="147">
        <f>H227-J227</f>
        <v>0</v>
      </c>
      <c r="L227" s="148"/>
    </row>
    <row r="228" spans="1:12" s="54" customFormat="1" ht="13.5" hidden="1" customHeight="1">
      <c r="A228" s="226" t="s">
        <v>401</v>
      </c>
      <c r="B228" s="227"/>
      <c r="C228" s="94" t="s">
        <v>402</v>
      </c>
      <c r="D228" s="188"/>
      <c r="E228" s="188"/>
      <c r="F228" s="114">
        <f t="shared" ref="F228:L228" si="57">F229+F230+F231</f>
        <v>0</v>
      </c>
      <c r="G228" s="114">
        <f t="shared" si="57"/>
        <v>0</v>
      </c>
      <c r="H228" s="114">
        <f t="shared" si="57"/>
        <v>0</v>
      </c>
      <c r="I228" s="114">
        <f t="shared" si="57"/>
        <v>0</v>
      </c>
      <c r="J228" s="114">
        <f t="shared" si="57"/>
        <v>0</v>
      </c>
      <c r="K228" s="114">
        <f t="shared" si="57"/>
        <v>0</v>
      </c>
      <c r="L228" s="154">
        <f t="shared" si="57"/>
        <v>0</v>
      </c>
    </row>
    <row r="229" spans="1:12" s="54" customFormat="1" ht="13.5" hidden="1" customHeight="1">
      <c r="A229" s="71"/>
      <c r="B229" s="92" t="s">
        <v>380</v>
      </c>
      <c r="C229" s="93" t="s">
        <v>403</v>
      </c>
      <c r="D229" s="187"/>
      <c r="E229" s="187"/>
      <c r="F229" s="112"/>
      <c r="G229" s="113"/>
      <c r="H229" s="113"/>
      <c r="I229" s="113"/>
      <c r="J229" s="113"/>
      <c r="K229" s="147">
        <f>H229-J229</f>
        <v>0</v>
      </c>
      <c r="L229" s="148"/>
    </row>
    <row r="230" spans="1:12" s="54" customFormat="1" ht="13.5" hidden="1" customHeight="1">
      <c r="A230" s="71"/>
      <c r="B230" s="92" t="s">
        <v>382</v>
      </c>
      <c r="C230" s="93" t="s">
        <v>404</v>
      </c>
      <c r="D230" s="187"/>
      <c r="E230" s="187"/>
      <c r="F230" s="112"/>
      <c r="G230" s="113"/>
      <c r="H230" s="113"/>
      <c r="I230" s="113"/>
      <c r="J230" s="113"/>
      <c r="K230" s="147">
        <f>H230-J230</f>
        <v>0</v>
      </c>
      <c r="L230" s="148"/>
    </row>
    <row r="231" spans="1:12" s="54" customFormat="1" ht="13.5" hidden="1" customHeight="1">
      <c r="A231" s="71"/>
      <c r="B231" s="92" t="s">
        <v>384</v>
      </c>
      <c r="C231" s="93" t="s">
        <v>405</v>
      </c>
      <c r="D231" s="187"/>
      <c r="E231" s="187"/>
      <c r="F231" s="112"/>
      <c r="G231" s="113"/>
      <c r="H231" s="113"/>
      <c r="I231" s="113"/>
      <c r="J231" s="113"/>
      <c r="K231" s="147">
        <f>H231-J231</f>
        <v>0</v>
      </c>
      <c r="L231" s="148"/>
    </row>
    <row r="232" spans="1:12" s="54" customFormat="1" ht="13.5" hidden="1" customHeight="1">
      <c r="A232" s="226" t="s">
        <v>406</v>
      </c>
      <c r="B232" s="227"/>
      <c r="C232" s="94" t="s">
        <v>407</v>
      </c>
      <c r="D232" s="188"/>
      <c r="E232" s="188"/>
      <c r="F232" s="114">
        <f t="shared" ref="F232:L232" si="58">F233+F234+F235</f>
        <v>0</v>
      </c>
      <c r="G232" s="114">
        <f t="shared" si="58"/>
        <v>0</v>
      </c>
      <c r="H232" s="114">
        <f t="shared" si="58"/>
        <v>0</v>
      </c>
      <c r="I232" s="114">
        <f t="shared" si="58"/>
        <v>0</v>
      </c>
      <c r="J232" s="114">
        <f t="shared" si="58"/>
        <v>0</v>
      </c>
      <c r="K232" s="114">
        <f t="shared" si="58"/>
        <v>0</v>
      </c>
      <c r="L232" s="154">
        <f t="shared" si="58"/>
        <v>0</v>
      </c>
    </row>
    <row r="233" spans="1:12" s="54" customFormat="1" ht="13.5" hidden="1" customHeight="1">
      <c r="A233" s="71"/>
      <c r="B233" s="92" t="s">
        <v>380</v>
      </c>
      <c r="C233" s="93" t="s">
        <v>408</v>
      </c>
      <c r="D233" s="187"/>
      <c r="E233" s="187"/>
      <c r="F233" s="112"/>
      <c r="G233" s="113"/>
      <c r="H233" s="113"/>
      <c r="I233" s="113"/>
      <c r="J233" s="113"/>
      <c r="K233" s="147">
        <f>H233-J233</f>
        <v>0</v>
      </c>
      <c r="L233" s="148"/>
    </row>
    <row r="234" spans="1:12" s="54" customFormat="1" ht="13.5" hidden="1" customHeight="1">
      <c r="A234" s="71"/>
      <c r="B234" s="92" t="s">
        <v>382</v>
      </c>
      <c r="C234" s="93" t="s">
        <v>409</v>
      </c>
      <c r="D234" s="187"/>
      <c r="E234" s="187"/>
      <c r="F234" s="112"/>
      <c r="G234" s="113"/>
      <c r="H234" s="113"/>
      <c r="I234" s="113"/>
      <c r="J234" s="113"/>
      <c r="K234" s="147">
        <f>H234-J234</f>
        <v>0</v>
      </c>
      <c r="L234" s="148"/>
    </row>
    <row r="235" spans="1:12" s="54" customFormat="1" ht="13.5" hidden="1" customHeight="1">
      <c r="A235" s="71"/>
      <c r="B235" s="92" t="s">
        <v>384</v>
      </c>
      <c r="C235" s="93" t="s">
        <v>410</v>
      </c>
      <c r="D235" s="187"/>
      <c r="E235" s="187"/>
      <c r="F235" s="112"/>
      <c r="G235" s="113"/>
      <c r="H235" s="113"/>
      <c r="I235" s="113"/>
      <c r="J235" s="113"/>
      <c r="K235" s="147">
        <f>H235-J235</f>
        <v>0</v>
      </c>
      <c r="L235" s="148"/>
    </row>
    <row r="236" spans="1:12" s="54" customFormat="1" ht="13.5" hidden="1" customHeight="1">
      <c r="A236" s="226" t="s">
        <v>411</v>
      </c>
      <c r="B236" s="227"/>
      <c r="C236" s="94" t="s">
        <v>412</v>
      </c>
      <c r="D236" s="188"/>
      <c r="E236" s="188"/>
      <c r="F236" s="114">
        <f t="shared" ref="F236:L236" si="59">F237+F238+F239</f>
        <v>0</v>
      </c>
      <c r="G236" s="114">
        <f t="shared" si="59"/>
        <v>0</v>
      </c>
      <c r="H236" s="114">
        <f t="shared" si="59"/>
        <v>0</v>
      </c>
      <c r="I236" s="114">
        <f t="shared" si="59"/>
        <v>0</v>
      </c>
      <c r="J236" s="114">
        <f t="shared" si="59"/>
        <v>0</v>
      </c>
      <c r="K236" s="114">
        <f t="shared" si="59"/>
        <v>0</v>
      </c>
      <c r="L236" s="154">
        <f t="shared" si="59"/>
        <v>0</v>
      </c>
    </row>
    <row r="237" spans="1:12" s="54" customFormat="1" ht="13.5" hidden="1" customHeight="1">
      <c r="A237" s="71"/>
      <c r="B237" s="92" t="s">
        <v>380</v>
      </c>
      <c r="C237" s="93" t="s">
        <v>413</v>
      </c>
      <c r="D237" s="187"/>
      <c r="E237" s="187"/>
      <c r="F237" s="112"/>
      <c r="G237" s="113"/>
      <c r="H237" s="113"/>
      <c r="I237" s="113"/>
      <c r="J237" s="113"/>
      <c r="K237" s="147">
        <f>H237-J237</f>
        <v>0</v>
      </c>
      <c r="L237" s="148"/>
    </row>
    <row r="238" spans="1:12" s="54" customFormat="1" ht="13.5" hidden="1" customHeight="1">
      <c r="A238" s="71"/>
      <c r="B238" s="92" t="s">
        <v>382</v>
      </c>
      <c r="C238" s="93" t="s">
        <v>414</v>
      </c>
      <c r="D238" s="187"/>
      <c r="E238" s="187"/>
      <c r="F238" s="112"/>
      <c r="G238" s="113"/>
      <c r="H238" s="113"/>
      <c r="I238" s="113"/>
      <c r="J238" s="113"/>
      <c r="K238" s="147">
        <f>H238-J238</f>
        <v>0</v>
      </c>
      <c r="L238" s="148"/>
    </row>
    <row r="239" spans="1:12" s="54" customFormat="1" ht="13.5" hidden="1" customHeight="1">
      <c r="A239" s="71"/>
      <c r="B239" s="92" t="s">
        <v>384</v>
      </c>
      <c r="C239" s="93" t="s">
        <v>415</v>
      </c>
      <c r="D239" s="187"/>
      <c r="E239" s="187"/>
      <c r="F239" s="112"/>
      <c r="G239" s="113"/>
      <c r="H239" s="113"/>
      <c r="I239" s="113"/>
      <c r="J239" s="113"/>
      <c r="K239" s="147">
        <f>H239-J239</f>
        <v>0</v>
      </c>
      <c r="L239" s="148"/>
    </row>
    <row r="240" spans="1:12" s="54" customFormat="1" ht="13.5" hidden="1" customHeight="1">
      <c r="A240" s="228" t="s">
        <v>416</v>
      </c>
      <c r="B240" s="229"/>
      <c r="C240" s="94" t="s">
        <v>417</v>
      </c>
      <c r="D240" s="188"/>
      <c r="E240" s="188"/>
      <c r="F240" s="114">
        <f t="shared" ref="F240:L240" si="60">F241+F242+F243</f>
        <v>0</v>
      </c>
      <c r="G240" s="114">
        <f t="shared" si="60"/>
        <v>0</v>
      </c>
      <c r="H240" s="114">
        <f t="shared" si="60"/>
        <v>0</v>
      </c>
      <c r="I240" s="114">
        <f t="shared" si="60"/>
        <v>0</v>
      </c>
      <c r="J240" s="114">
        <f t="shared" si="60"/>
        <v>0</v>
      </c>
      <c r="K240" s="114">
        <f t="shared" si="60"/>
        <v>0</v>
      </c>
      <c r="L240" s="154">
        <f t="shared" si="60"/>
        <v>0</v>
      </c>
    </row>
    <row r="241" spans="1:12" s="54" customFormat="1" ht="13.5" hidden="1" customHeight="1">
      <c r="A241" s="95"/>
      <c r="B241" s="96" t="s">
        <v>418</v>
      </c>
      <c r="C241" s="97" t="s">
        <v>419</v>
      </c>
      <c r="D241" s="189"/>
      <c r="E241" s="189"/>
      <c r="F241" s="112"/>
      <c r="G241" s="113"/>
      <c r="H241" s="113"/>
      <c r="I241" s="113"/>
      <c r="J241" s="113"/>
      <c r="K241" s="147">
        <f>H241-J241</f>
        <v>0</v>
      </c>
      <c r="L241" s="148"/>
    </row>
    <row r="242" spans="1:12" s="54" customFormat="1" ht="13.5" hidden="1" customHeight="1">
      <c r="A242" s="95"/>
      <c r="B242" s="96" t="s">
        <v>420</v>
      </c>
      <c r="C242" s="97" t="s">
        <v>421</v>
      </c>
      <c r="D242" s="189"/>
      <c r="E242" s="189"/>
      <c r="F242" s="112"/>
      <c r="G242" s="113"/>
      <c r="H242" s="113"/>
      <c r="I242" s="113"/>
      <c r="J242" s="113"/>
      <c r="K242" s="147">
        <f>H242-J242</f>
        <v>0</v>
      </c>
      <c r="L242" s="148"/>
    </row>
    <row r="243" spans="1:12" s="54" customFormat="1" ht="13.5" hidden="1" customHeight="1">
      <c r="A243" s="95"/>
      <c r="B243" s="96" t="s">
        <v>422</v>
      </c>
      <c r="C243" s="97" t="s">
        <v>423</v>
      </c>
      <c r="D243" s="189"/>
      <c r="E243" s="189"/>
      <c r="F243" s="112"/>
      <c r="G243" s="113"/>
      <c r="H243" s="113"/>
      <c r="I243" s="113"/>
      <c r="J243" s="113"/>
      <c r="K243" s="147">
        <f>H243-J243</f>
        <v>0</v>
      </c>
      <c r="L243" s="148"/>
    </row>
    <row r="244" spans="1:12" s="54" customFormat="1" ht="13.5" hidden="1" customHeight="1">
      <c r="A244" s="228" t="s">
        <v>424</v>
      </c>
      <c r="B244" s="229"/>
      <c r="C244" s="94" t="s">
        <v>425</v>
      </c>
      <c r="D244" s="188"/>
      <c r="E244" s="188"/>
      <c r="F244" s="114">
        <f t="shared" ref="F244:L244" si="61">F245+F246+F247</f>
        <v>0</v>
      </c>
      <c r="G244" s="114">
        <f t="shared" si="61"/>
        <v>0</v>
      </c>
      <c r="H244" s="114">
        <f t="shared" si="61"/>
        <v>0</v>
      </c>
      <c r="I244" s="114">
        <f t="shared" si="61"/>
        <v>0</v>
      </c>
      <c r="J244" s="114">
        <f t="shared" si="61"/>
        <v>0</v>
      </c>
      <c r="K244" s="114">
        <f t="shared" si="61"/>
        <v>0</v>
      </c>
      <c r="L244" s="154">
        <f t="shared" si="61"/>
        <v>0</v>
      </c>
    </row>
    <row r="245" spans="1:12" s="54" customFormat="1" ht="13.5" hidden="1" customHeight="1">
      <c r="A245" s="95"/>
      <c r="B245" s="96" t="s">
        <v>418</v>
      </c>
      <c r="C245" s="97" t="s">
        <v>426</v>
      </c>
      <c r="D245" s="189"/>
      <c r="E245" s="189"/>
      <c r="F245" s="112"/>
      <c r="G245" s="113"/>
      <c r="H245" s="113"/>
      <c r="I245" s="113"/>
      <c r="J245" s="113"/>
      <c r="K245" s="147">
        <f>H245-J245</f>
        <v>0</v>
      </c>
      <c r="L245" s="148"/>
    </row>
    <row r="246" spans="1:12" s="54" customFormat="1" ht="13.5" hidden="1" customHeight="1">
      <c r="A246" s="95"/>
      <c r="B246" s="96" t="s">
        <v>427</v>
      </c>
      <c r="C246" s="97" t="s">
        <v>428</v>
      </c>
      <c r="D246" s="189"/>
      <c r="E246" s="189"/>
      <c r="F246" s="112"/>
      <c r="G246" s="113"/>
      <c r="H246" s="113"/>
      <c r="I246" s="113"/>
      <c r="J246" s="113"/>
      <c r="K246" s="147">
        <f>H246-J246</f>
        <v>0</v>
      </c>
      <c r="L246" s="148"/>
    </row>
    <row r="247" spans="1:12" s="54" customFormat="1" ht="13.5" hidden="1" customHeight="1">
      <c r="A247" s="95"/>
      <c r="B247" s="96" t="s">
        <v>422</v>
      </c>
      <c r="C247" s="97" t="s">
        <v>429</v>
      </c>
      <c r="D247" s="189"/>
      <c r="E247" s="189"/>
      <c r="F247" s="112"/>
      <c r="G247" s="113"/>
      <c r="H247" s="113"/>
      <c r="I247" s="113"/>
      <c r="J247" s="113"/>
      <c r="K247" s="147">
        <f>H247-J247</f>
        <v>0</v>
      </c>
      <c r="L247" s="148"/>
    </row>
    <row r="248" spans="1:12" s="54" customFormat="1" ht="13.5" hidden="1" customHeight="1">
      <c r="A248" s="230" t="s">
        <v>430</v>
      </c>
      <c r="B248" s="231"/>
      <c r="C248" s="94" t="s">
        <v>431</v>
      </c>
      <c r="D248" s="188"/>
      <c r="E248" s="188"/>
      <c r="F248" s="114">
        <f t="shared" ref="F248:L248" si="62">F249+F250+F251</f>
        <v>0</v>
      </c>
      <c r="G248" s="114">
        <f t="shared" si="62"/>
        <v>0</v>
      </c>
      <c r="H248" s="114">
        <f t="shared" si="62"/>
        <v>0</v>
      </c>
      <c r="I248" s="114">
        <f t="shared" si="62"/>
        <v>0</v>
      </c>
      <c r="J248" s="114">
        <f t="shared" si="62"/>
        <v>0</v>
      </c>
      <c r="K248" s="114">
        <f t="shared" si="62"/>
        <v>0</v>
      </c>
      <c r="L248" s="154">
        <f t="shared" si="62"/>
        <v>0</v>
      </c>
    </row>
    <row r="249" spans="1:12" s="54" customFormat="1" ht="13.5" hidden="1" customHeight="1">
      <c r="A249" s="98"/>
      <c r="B249" s="96" t="s">
        <v>418</v>
      </c>
      <c r="C249" s="97" t="s">
        <v>432</v>
      </c>
      <c r="D249" s="189"/>
      <c r="E249" s="189"/>
      <c r="F249" s="112"/>
      <c r="G249" s="113"/>
      <c r="H249" s="113"/>
      <c r="I249" s="113"/>
      <c r="J249" s="113"/>
      <c r="K249" s="147">
        <f>H249-J249</f>
        <v>0</v>
      </c>
      <c r="L249" s="148"/>
    </row>
    <row r="250" spans="1:12" s="54" customFormat="1" ht="13.5" hidden="1" customHeight="1">
      <c r="A250" s="98"/>
      <c r="B250" s="96" t="s">
        <v>427</v>
      </c>
      <c r="C250" s="97" t="s">
        <v>433</v>
      </c>
      <c r="D250" s="189"/>
      <c r="E250" s="189"/>
      <c r="F250" s="112"/>
      <c r="G250" s="113"/>
      <c r="H250" s="113"/>
      <c r="I250" s="113"/>
      <c r="J250" s="113"/>
      <c r="K250" s="147">
        <f>H250-J250</f>
        <v>0</v>
      </c>
      <c r="L250" s="148"/>
    </row>
    <row r="251" spans="1:12" s="54" customFormat="1" ht="13.5" hidden="1" customHeight="1">
      <c r="A251" s="98"/>
      <c r="B251" s="96" t="s">
        <v>422</v>
      </c>
      <c r="C251" s="97" t="s">
        <v>434</v>
      </c>
      <c r="D251" s="189"/>
      <c r="E251" s="189"/>
      <c r="F251" s="112"/>
      <c r="G251" s="113"/>
      <c r="H251" s="113"/>
      <c r="I251" s="113"/>
      <c r="J251" s="113"/>
      <c r="K251" s="147">
        <f>H251-J251</f>
        <v>0</v>
      </c>
      <c r="L251" s="148"/>
    </row>
    <row r="252" spans="1:12" s="54" customFormat="1" ht="13.5" hidden="1" customHeight="1">
      <c r="A252" s="230" t="s">
        <v>435</v>
      </c>
      <c r="B252" s="231"/>
      <c r="C252" s="94" t="s">
        <v>436</v>
      </c>
      <c r="D252" s="188"/>
      <c r="E252" s="188"/>
      <c r="F252" s="114">
        <f t="shared" ref="F252:L252" si="63">F253+F254+F255</f>
        <v>0</v>
      </c>
      <c r="G252" s="114">
        <f t="shared" si="63"/>
        <v>0</v>
      </c>
      <c r="H252" s="114">
        <f t="shared" si="63"/>
        <v>0</v>
      </c>
      <c r="I252" s="114">
        <f t="shared" si="63"/>
        <v>0</v>
      </c>
      <c r="J252" s="114">
        <f t="shared" si="63"/>
        <v>0</v>
      </c>
      <c r="K252" s="114">
        <f t="shared" si="63"/>
        <v>0</v>
      </c>
      <c r="L252" s="154">
        <f t="shared" si="63"/>
        <v>0</v>
      </c>
    </row>
    <row r="253" spans="1:12" s="54" customFormat="1" ht="13.5" hidden="1" customHeight="1">
      <c r="A253" s="98"/>
      <c r="B253" s="96" t="s">
        <v>418</v>
      </c>
      <c r="C253" s="97" t="s">
        <v>437</v>
      </c>
      <c r="D253" s="189"/>
      <c r="E253" s="189"/>
      <c r="F253" s="112"/>
      <c r="G253" s="113"/>
      <c r="H253" s="113"/>
      <c r="I253" s="113"/>
      <c r="J253" s="113"/>
      <c r="K253" s="147">
        <f>H253-J253</f>
        <v>0</v>
      </c>
      <c r="L253" s="148"/>
    </row>
    <row r="254" spans="1:12" s="54" customFormat="1" ht="13.5" hidden="1" customHeight="1">
      <c r="A254" s="98"/>
      <c r="B254" s="96" t="s">
        <v>427</v>
      </c>
      <c r="C254" s="97" t="s">
        <v>438</v>
      </c>
      <c r="D254" s="189"/>
      <c r="E254" s="189"/>
      <c r="F254" s="112"/>
      <c r="G254" s="113"/>
      <c r="H254" s="113"/>
      <c r="I254" s="113"/>
      <c r="J254" s="113"/>
      <c r="K254" s="147">
        <f>H254-J254</f>
        <v>0</v>
      </c>
      <c r="L254" s="148"/>
    </row>
    <row r="255" spans="1:12" s="54" customFormat="1" ht="13.5" customHeight="1" thickBot="1">
      <c r="A255" s="206"/>
      <c r="B255" s="207"/>
      <c r="C255" s="208"/>
      <c r="D255" s="209"/>
      <c r="E255" s="209"/>
      <c r="F255" s="210"/>
      <c r="G255" s="211"/>
      <c r="H255" s="211"/>
      <c r="I255" s="211"/>
      <c r="J255" s="211"/>
      <c r="K255" s="212">
        <f>H255-J255</f>
        <v>0</v>
      </c>
      <c r="L255" s="213"/>
    </row>
    <row r="256" spans="1:12" s="54" customFormat="1" ht="15.75" hidden="1" customHeight="1">
      <c r="A256" s="197" t="s">
        <v>439</v>
      </c>
      <c r="B256" s="198"/>
      <c r="C256" s="199" t="s">
        <v>440</v>
      </c>
      <c r="D256" s="200">
        <f t="shared" ref="D256:L256" si="64">D257+D267+D271</f>
        <v>0</v>
      </c>
      <c r="E256" s="200">
        <f t="shared" si="64"/>
        <v>0</v>
      </c>
      <c r="F256" s="200">
        <f t="shared" si="64"/>
        <v>0</v>
      </c>
      <c r="G256" s="200">
        <f t="shared" si="64"/>
        <v>0</v>
      </c>
      <c r="H256" s="200">
        <f t="shared" si="64"/>
        <v>0</v>
      </c>
      <c r="I256" s="200">
        <f t="shared" si="64"/>
        <v>0</v>
      </c>
      <c r="J256" s="200">
        <f t="shared" si="64"/>
        <v>0</v>
      </c>
      <c r="K256" s="200">
        <f t="shared" si="64"/>
        <v>0</v>
      </c>
      <c r="L256" s="201">
        <f t="shared" si="64"/>
        <v>0</v>
      </c>
    </row>
    <row r="257" spans="1:12" s="54" customFormat="1" hidden="1">
      <c r="A257" s="99" t="s">
        <v>441</v>
      </c>
      <c r="B257" s="100"/>
      <c r="C257" s="101">
        <v>71</v>
      </c>
      <c r="D257" s="190">
        <f t="shared" ref="D257:L257" si="65">D258+D263+D265</f>
        <v>0</v>
      </c>
      <c r="E257" s="190">
        <f t="shared" si="65"/>
        <v>0</v>
      </c>
      <c r="F257" s="190">
        <f t="shared" si="65"/>
        <v>0</v>
      </c>
      <c r="G257" s="190">
        <f t="shared" si="65"/>
        <v>0</v>
      </c>
      <c r="H257" s="190">
        <f t="shared" si="65"/>
        <v>0</v>
      </c>
      <c r="I257" s="190">
        <f t="shared" si="65"/>
        <v>0</v>
      </c>
      <c r="J257" s="190">
        <f t="shared" si="65"/>
        <v>0</v>
      </c>
      <c r="K257" s="190">
        <f t="shared" si="65"/>
        <v>0</v>
      </c>
      <c r="L257" s="191">
        <f t="shared" si="65"/>
        <v>0</v>
      </c>
    </row>
    <row r="258" spans="1:12" s="54" customFormat="1" hidden="1">
      <c r="A258" s="19" t="s">
        <v>442</v>
      </c>
      <c r="B258" s="37"/>
      <c r="C258" s="102" t="s">
        <v>443</v>
      </c>
      <c r="D258" s="114">
        <f t="shared" ref="D258:L258" si="66">D259+D260+D261+D262</f>
        <v>0</v>
      </c>
      <c r="E258" s="114">
        <f t="shared" si="66"/>
        <v>0</v>
      </c>
      <c r="F258" s="114">
        <f t="shared" si="66"/>
        <v>0</v>
      </c>
      <c r="G258" s="114">
        <f t="shared" si="66"/>
        <v>0</v>
      </c>
      <c r="H258" s="114">
        <f t="shared" si="66"/>
        <v>0</v>
      </c>
      <c r="I258" s="114">
        <f>H258</f>
        <v>0</v>
      </c>
      <c r="J258" s="114">
        <f t="shared" si="66"/>
        <v>0</v>
      </c>
      <c r="K258" s="114">
        <f t="shared" si="66"/>
        <v>0</v>
      </c>
      <c r="L258" s="154">
        <f t="shared" si="66"/>
        <v>0</v>
      </c>
    </row>
    <row r="259" spans="1:12" s="54" customFormat="1" hidden="1">
      <c r="A259" s="31"/>
      <c r="B259" s="32" t="s">
        <v>444</v>
      </c>
      <c r="C259" s="53" t="s">
        <v>445</v>
      </c>
      <c r="D259" s="179">
        <f>F259</f>
        <v>0</v>
      </c>
      <c r="E259" s="179"/>
      <c r="F259" s="112"/>
      <c r="G259" s="113"/>
      <c r="H259" s="113"/>
      <c r="I259" s="113">
        <f>H259</f>
        <v>0</v>
      </c>
      <c r="J259" s="113"/>
      <c r="K259" s="147">
        <f>H259-J259</f>
        <v>0</v>
      </c>
      <c r="L259" s="148"/>
    </row>
    <row r="260" spans="1:12" s="54" customFormat="1" hidden="1">
      <c r="A260" s="103"/>
      <c r="B260" s="43" t="s">
        <v>446</v>
      </c>
      <c r="C260" s="53" t="s">
        <v>447</v>
      </c>
      <c r="D260" s="179">
        <f>F260</f>
        <v>0</v>
      </c>
      <c r="E260" s="179"/>
      <c r="F260" s="112"/>
      <c r="G260" s="113"/>
      <c r="H260" s="113"/>
      <c r="I260" s="113">
        <f t="shared" ref="I260:I275" si="67">H260</f>
        <v>0</v>
      </c>
      <c r="J260" s="113"/>
      <c r="K260" s="147">
        <f>H260-J260</f>
        <v>0</v>
      </c>
      <c r="L260" s="148"/>
    </row>
    <row r="261" spans="1:12" s="54" customFormat="1" hidden="1">
      <c r="A261" s="31"/>
      <c r="B261" s="23" t="s">
        <v>448</v>
      </c>
      <c r="C261" s="53" t="s">
        <v>449</v>
      </c>
      <c r="D261" s="179">
        <f>F261</f>
        <v>0</v>
      </c>
      <c r="E261" s="179"/>
      <c r="F261" s="112"/>
      <c r="G261" s="113"/>
      <c r="H261" s="113"/>
      <c r="I261" s="113">
        <f t="shared" si="67"/>
        <v>0</v>
      </c>
      <c r="J261" s="113"/>
      <c r="K261" s="147">
        <f>H261-J261</f>
        <v>0</v>
      </c>
      <c r="L261" s="148"/>
    </row>
    <row r="262" spans="1:12" s="54" customFormat="1" ht="13.5" hidden="1" thickBot="1">
      <c r="A262" s="104"/>
      <c r="B262" s="105" t="s">
        <v>450</v>
      </c>
      <c r="C262" s="106" t="s">
        <v>451</v>
      </c>
      <c r="D262" s="179">
        <f>F262</f>
        <v>0</v>
      </c>
      <c r="E262" s="179">
        <f>G262</f>
        <v>0</v>
      </c>
      <c r="F262" s="192">
        <f>'[1]74,03'!L13</f>
        <v>0</v>
      </c>
      <c r="G262" s="192">
        <f>'[1]74,03'!M13</f>
        <v>0</v>
      </c>
      <c r="H262" s="192">
        <f>'[1]74,03'!N13</f>
        <v>0</v>
      </c>
      <c r="I262" s="192">
        <f>'[1]74,03'!O13</f>
        <v>0</v>
      </c>
      <c r="J262" s="192">
        <f>'[1]74,03'!P13</f>
        <v>0</v>
      </c>
      <c r="K262" s="192">
        <f>'[1]74,03'!Q13</f>
        <v>0</v>
      </c>
      <c r="L262" s="192">
        <f>'[1]74,03'!R13</f>
        <v>0</v>
      </c>
    </row>
    <row r="263" spans="1:12" s="54" customFormat="1" ht="15" hidden="1">
      <c r="A263" s="107" t="s">
        <v>452</v>
      </c>
      <c r="B263" s="107"/>
      <c r="C263" s="108" t="s">
        <v>453</v>
      </c>
      <c r="D263" s="108"/>
      <c r="E263" s="108"/>
      <c r="F263" s="109">
        <f t="shared" ref="F263:L263" si="68">F264</f>
        <v>0</v>
      </c>
      <c r="G263" s="109">
        <f t="shared" si="68"/>
        <v>0</v>
      </c>
      <c r="H263" s="109">
        <f t="shared" si="68"/>
        <v>0</v>
      </c>
      <c r="I263" s="25">
        <f t="shared" si="67"/>
        <v>0</v>
      </c>
      <c r="J263" s="109">
        <f t="shared" si="68"/>
        <v>0</v>
      </c>
      <c r="K263" s="110">
        <f t="shared" si="68"/>
        <v>0</v>
      </c>
      <c r="L263" s="109">
        <f t="shared" si="68"/>
        <v>0</v>
      </c>
    </row>
    <row r="264" spans="1:12" s="54" customFormat="1" ht="15" hidden="1">
      <c r="A264" s="111"/>
      <c r="B264" s="23" t="s">
        <v>454</v>
      </c>
      <c r="C264" s="53" t="s">
        <v>455</v>
      </c>
      <c r="D264" s="53"/>
      <c r="E264" s="53"/>
      <c r="F264" s="112"/>
      <c r="G264" s="113"/>
      <c r="H264" s="113"/>
      <c r="I264" s="25">
        <f t="shared" si="67"/>
        <v>0</v>
      </c>
      <c r="J264" s="113"/>
      <c r="K264" s="26">
        <f>H264-J264</f>
        <v>0</v>
      </c>
      <c r="L264" s="113"/>
    </row>
    <row r="265" spans="1:12" s="54" customFormat="1" ht="15" hidden="1">
      <c r="A265" s="20" t="s">
        <v>456</v>
      </c>
      <c r="B265" s="33"/>
      <c r="C265" s="102" t="s">
        <v>457</v>
      </c>
      <c r="D265" s="102"/>
      <c r="E265" s="102"/>
      <c r="F265" s="114"/>
      <c r="G265" s="114"/>
      <c r="H265" s="114"/>
      <c r="I265" s="25">
        <f t="shared" si="67"/>
        <v>0</v>
      </c>
      <c r="J265" s="114"/>
      <c r="K265" s="34"/>
      <c r="L265" s="114"/>
    </row>
    <row r="266" spans="1:12" s="54" customFormat="1" ht="15" hidden="1">
      <c r="A266" s="111"/>
      <c r="B266" s="32"/>
      <c r="C266" s="24"/>
      <c r="D266" s="24"/>
      <c r="E266" s="24"/>
      <c r="F266" s="112"/>
      <c r="G266" s="115"/>
      <c r="H266" s="115"/>
      <c r="I266" s="25">
        <f t="shared" si="67"/>
        <v>0</v>
      </c>
      <c r="J266" s="115"/>
      <c r="K266" s="26">
        <f>H266-J266</f>
        <v>0</v>
      </c>
      <c r="L266" s="115"/>
    </row>
    <row r="267" spans="1:12" s="54" customFormat="1" ht="15" hidden="1">
      <c r="A267" s="116" t="s">
        <v>458</v>
      </c>
      <c r="B267" s="73"/>
      <c r="C267" s="117">
        <v>72</v>
      </c>
      <c r="D267" s="117"/>
      <c r="E267" s="117"/>
      <c r="F267" s="118">
        <f t="shared" ref="F267:L268" si="69">F268</f>
        <v>0</v>
      </c>
      <c r="G267" s="118">
        <f t="shared" si="69"/>
        <v>0</v>
      </c>
      <c r="H267" s="118">
        <f t="shared" si="69"/>
        <v>0</v>
      </c>
      <c r="I267" s="25">
        <f t="shared" si="67"/>
        <v>0</v>
      </c>
      <c r="J267" s="118">
        <f t="shared" si="69"/>
        <v>0</v>
      </c>
      <c r="K267" s="64">
        <f t="shared" si="69"/>
        <v>0</v>
      </c>
      <c r="L267" s="118">
        <f t="shared" si="69"/>
        <v>0</v>
      </c>
    </row>
    <row r="268" spans="1:12" s="54" customFormat="1" ht="15" hidden="1">
      <c r="A268" s="119" t="s">
        <v>459</v>
      </c>
      <c r="B268" s="119"/>
      <c r="C268" s="102" t="s">
        <v>460</v>
      </c>
      <c r="D268" s="102"/>
      <c r="E268" s="102"/>
      <c r="F268" s="114">
        <f t="shared" si="69"/>
        <v>0</v>
      </c>
      <c r="G268" s="114">
        <f t="shared" si="69"/>
        <v>0</v>
      </c>
      <c r="H268" s="114">
        <f t="shared" si="69"/>
        <v>0</v>
      </c>
      <c r="I268" s="25">
        <f t="shared" si="67"/>
        <v>0</v>
      </c>
      <c r="J268" s="114">
        <f t="shared" si="69"/>
        <v>0</v>
      </c>
      <c r="K268" s="34">
        <f t="shared" si="69"/>
        <v>0</v>
      </c>
      <c r="L268" s="114">
        <f t="shared" si="69"/>
        <v>0</v>
      </c>
    </row>
    <row r="269" spans="1:12" s="54" customFormat="1" ht="15" hidden="1">
      <c r="A269" s="120"/>
      <c r="B269" s="23" t="s">
        <v>461</v>
      </c>
      <c r="C269" s="24" t="s">
        <v>462</v>
      </c>
      <c r="D269" s="24"/>
      <c r="E269" s="24"/>
      <c r="F269" s="112"/>
      <c r="G269" s="113"/>
      <c r="H269" s="113"/>
      <c r="I269" s="25">
        <f t="shared" si="67"/>
        <v>0</v>
      </c>
      <c r="J269" s="113"/>
      <c r="K269" s="26">
        <f>H269-J269</f>
        <v>0</v>
      </c>
      <c r="L269" s="113"/>
    </row>
    <row r="270" spans="1:12" s="54" customFormat="1" ht="15" hidden="1">
      <c r="A270" s="120"/>
      <c r="B270" s="23"/>
      <c r="C270" s="24"/>
      <c r="D270" s="24"/>
      <c r="E270" s="24"/>
      <c r="F270" s="112"/>
      <c r="G270" s="115"/>
      <c r="H270" s="115"/>
      <c r="I270" s="25">
        <f t="shared" si="67"/>
        <v>0</v>
      </c>
      <c r="J270" s="115"/>
      <c r="K270" s="26">
        <f>H270-J270</f>
        <v>0</v>
      </c>
      <c r="L270" s="115"/>
    </row>
    <row r="271" spans="1:12" s="54" customFormat="1" ht="15" hidden="1">
      <c r="A271" s="121" t="s">
        <v>463</v>
      </c>
      <c r="B271" s="121"/>
      <c r="C271" s="122">
        <v>75</v>
      </c>
      <c r="D271" s="122"/>
      <c r="E271" s="122"/>
      <c r="F271" s="118">
        <f>H271+I271+J271+K271</f>
        <v>0</v>
      </c>
      <c r="G271" s="123"/>
      <c r="H271" s="123"/>
      <c r="I271" s="25">
        <f t="shared" si="67"/>
        <v>0</v>
      </c>
      <c r="J271" s="123"/>
      <c r="K271" s="26">
        <f>H271-J271</f>
        <v>0</v>
      </c>
      <c r="L271" s="123"/>
    </row>
    <row r="272" spans="1:12" s="54" customFormat="1" ht="15" hidden="1">
      <c r="A272" s="120"/>
      <c r="B272" s="120"/>
      <c r="C272" s="77"/>
      <c r="D272" s="77"/>
      <c r="E272" s="77"/>
      <c r="F272" s="112"/>
      <c r="G272" s="115"/>
      <c r="H272" s="115"/>
      <c r="I272" s="25">
        <f t="shared" si="67"/>
        <v>0</v>
      </c>
      <c r="J272" s="115"/>
      <c r="K272" s="26">
        <f>H272-J272</f>
        <v>0</v>
      </c>
      <c r="L272" s="115"/>
    </row>
    <row r="273" spans="1:12" s="54" customFormat="1" ht="35.25" hidden="1" customHeight="1">
      <c r="A273" s="222" t="s">
        <v>327</v>
      </c>
      <c r="B273" s="222"/>
      <c r="C273" s="74" t="s">
        <v>328</v>
      </c>
      <c r="D273" s="74"/>
      <c r="E273" s="74"/>
      <c r="F273" s="118">
        <f t="shared" ref="F273:L273" si="70">F274</f>
        <v>0</v>
      </c>
      <c r="G273" s="118">
        <f t="shared" si="70"/>
        <v>0</v>
      </c>
      <c r="H273" s="118">
        <f t="shared" si="70"/>
        <v>0</v>
      </c>
      <c r="I273" s="25">
        <f t="shared" si="67"/>
        <v>0</v>
      </c>
      <c r="J273" s="118">
        <f t="shared" si="70"/>
        <v>0</v>
      </c>
      <c r="K273" s="64">
        <f t="shared" si="70"/>
        <v>0</v>
      </c>
      <c r="L273" s="118">
        <f t="shared" si="70"/>
        <v>0</v>
      </c>
    </row>
    <row r="274" spans="1:12" s="54" customFormat="1" ht="15" hidden="1">
      <c r="A274" s="111" t="s">
        <v>329</v>
      </c>
      <c r="B274" s="23"/>
      <c r="C274" s="65" t="s">
        <v>330</v>
      </c>
      <c r="D274" s="65"/>
      <c r="E274" s="65"/>
      <c r="F274" s="112"/>
      <c r="G274" s="113"/>
      <c r="H274" s="113"/>
      <c r="I274" s="25">
        <f t="shared" si="67"/>
        <v>0</v>
      </c>
      <c r="J274" s="113"/>
      <c r="K274" s="26">
        <f>H274-J274</f>
        <v>0</v>
      </c>
      <c r="L274" s="113"/>
    </row>
    <row r="275" spans="1:12" s="54" customFormat="1" ht="15" hidden="1">
      <c r="A275" s="124"/>
      <c r="B275" s="125"/>
      <c r="C275" s="126"/>
      <c r="D275" s="126"/>
      <c r="E275" s="126"/>
      <c r="F275" s="115"/>
      <c r="G275" s="115"/>
      <c r="H275" s="115"/>
      <c r="I275" s="25">
        <f t="shared" si="67"/>
        <v>0</v>
      </c>
      <c r="J275" s="115"/>
      <c r="K275" s="35"/>
      <c r="L275" s="115"/>
    </row>
    <row r="277" spans="1:12">
      <c r="A277" s="127"/>
      <c r="B277" s="128"/>
    </row>
    <row r="278" spans="1:12">
      <c r="A278" s="129"/>
      <c r="B278" s="130" t="s">
        <v>464</v>
      </c>
      <c r="C278" s="129"/>
      <c r="D278" s="129"/>
      <c r="E278" s="129"/>
      <c r="F278" s="129" t="s">
        <v>465</v>
      </c>
      <c r="G278" s="129"/>
      <c r="H278" s="129"/>
      <c r="I278" s="129"/>
      <c r="J278" s="129" t="s">
        <v>466</v>
      </c>
      <c r="K278" s="129"/>
    </row>
    <row r="279" spans="1:12">
      <c r="A279" s="223" t="s">
        <v>467</v>
      </c>
      <c r="B279" s="223"/>
      <c r="C279" s="129"/>
      <c r="D279" s="129"/>
      <c r="E279" s="129"/>
      <c r="F279" s="129" t="s">
        <v>468</v>
      </c>
      <c r="G279" s="129"/>
      <c r="H279" s="132"/>
      <c r="I279" s="129"/>
      <c r="J279" s="129" t="s">
        <v>469</v>
      </c>
      <c r="K279" s="129"/>
    </row>
    <row r="280" spans="1:12">
      <c r="A280" s="224"/>
      <c r="B280" s="224"/>
    </row>
    <row r="281" spans="1:12">
      <c r="A281" s="224"/>
      <c r="B281" s="224"/>
    </row>
    <row r="282" spans="1:12" ht="29.25" customHeight="1">
      <c r="A282" s="225"/>
      <c r="B282" s="225"/>
      <c r="F282" s="133"/>
      <c r="G282" s="133"/>
      <c r="H282" s="271"/>
      <c r="I282" s="271" t="s">
        <v>481</v>
      </c>
      <c r="J282" s="271"/>
      <c r="K282" s="272"/>
      <c r="L282" s="272"/>
    </row>
    <row r="283" spans="1:12">
      <c r="A283" s="224"/>
      <c r="B283" s="224"/>
      <c r="C283" s="133"/>
      <c r="D283" s="133"/>
      <c r="E283" s="133"/>
      <c r="F283" s="133"/>
      <c r="G283" s="133"/>
      <c r="H283" s="271" t="s">
        <v>481</v>
      </c>
      <c r="I283" s="271"/>
      <c r="J283" s="271"/>
      <c r="K283" s="272" t="s">
        <v>482</v>
      </c>
      <c r="L283" s="272"/>
    </row>
    <row r="284" spans="1:12">
      <c r="C284" s="215"/>
      <c r="D284" s="215"/>
      <c r="E284" s="215"/>
      <c r="F284" s="215"/>
      <c r="G284" s="215"/>
      <c r="H284" s="215"/>
      <c r="I284" s="215"/>
      <c r="J284" s="216"/>
    </row>
  </sheetData>
  <mergeCells count="46">
    <mergeCell ref="A11:B11"/>
    <mergeCell ref="C2:L2"/>
    <mergeCell ref="B5:K5"/>
    <mergeCell ref="B6:K6"/>
    <mergeCell ref="B7:K7"/>
    <mergeCell ref="A10:B10"/>
    <mergeCell ref="A159:B159"/>
    <mergeCell ref="A12:B12"/>
    <mergeCell ref="A13:B13"/>
    <mergeCell ref="A14:B14"/>
    <mergeCell ref="A50:B50"/>
    <mergeCell ref="A78:B78"/>
    <mergeCell ref="A79:B79"/>
    <mergeCell ref="A87:B87"/>
    <mergeCell ref="A96:B96"/>
    <mergeCell ref="A131:B131"/>
    <mergeCell ref="A132:B132"/>
    <mergeCell ref="A156:B156"/>
    <mergeCell ref="A228:B228"/>
    <mergeCell ref="A160:B160"/>
    <mergeCell ref="A169:B169"/>
    <mergeCell ref="A182:B182"/>
    <mergeCell ref="A185:B185"/>
    <mergeCell ref="A186:B186"/>
    <mergeCell ref="A198:B198"/>
    <mergeCell ref="A211:B211"/>
    <mergeCell ref="A212:B212"/>
    <mergeCell ref="A216:B216"/>
    <mergeCell ref="A220:B220"/>
    <mergeCell ref="A224:B224"/>
    <mergeCell ref="C284:J284"/>
    <mergeCell ref="K1:L1"/>
    <mergeCell ref="A51:B51"/>
    <mergeCell ref="A98:B98"/>
    <mergeCell ref="A273:B273"/>
    <mergeCell ref="A279:B279"/>
    <mergeCell ref="A280:B280"/>
    <mergeCell ref="A281:B281"/>
    <mergeCell ref="A282:B282"/>
    <mergeCell ref="A283:B283"/>
    <mergeCell ref="A232:B232"/>
    <mergeCell ref="A236:B236"/>
    <mergeCell ref="A240:B240"/>
    <mergeCell ref="A244:B244"/>
    <mergeCell ref="A248:B248"/>
    <mergeCell ref="A252:B252"/>
  </mergeCells>
  <pageMargins left="0.41" right="0.28999999999999998" top="0.74803149606299213" bottom="0.74803149606299213" header="0.31496062992125984" footer="0.31496062992125984"/>
  <pageSetup paperSize="9" scale="75" orientation="landscape" r:id="rId1"/>
  <headerFooter alignWithMargins="0"/>
  <rowBreaks count="1" manualBreakCount="1">
    <brk id="2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2024-03-26T11:59:58Z</cp:lastPrinted>
  <dcterms:created xsi:type="dcterms:W3CDTF">2024-03-26T11:21:21Z</dcterms:created>
  <dcterms:modified xsi:type="dcterms:W3CDTF">2024-06-05T09:51:42Z</dcterms:modified>
</cp:coreProperties>
</file>