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1DC41326-9C6E-4C0E-AF43-10A32F03C422}" xr6:coauthVersionLast="47" xr6:coauthVersionMax="47" xr10:uidLastSave="{00000000-0000-0000-0000-000000000000}"/>
  <bookViews>
    <workbookView xWindow="3465" yWindow="3465" windowWidth="21600" windowHeight="11385" xr2:uid="{00000000-000D-0000-FFFF-FFFF00000000}"/>
  </bookViews>
  <sheets>
    <sheet name="CHELTUIELI" sheetId="5" r:id="rId1"/>
    <sheet name="VENITURI" sheetId="4" r:id="rId2"/>
  </sheets>
  <definedNames>
    <definedName name="_xlnm.Database" localSheetId="0">#REF!</definedName>
    <definedName name="_xlnm.Database" localSheetId="1">#REF!</definedName>
    <definedName name="_xlnm.Database">#REF!</definedName>
    <definedName name="_xlnm.Print_Titles" localSheetId="0">CHELTUIELI!$8:$8</definedName>
    <definedName name="_xlnm.Print_Titles" localSheetId="1">VENITURI!$9:$9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3" i="5" l="1"/>
  <c r="D42" i="5"/>
  <c r="E349" i="4"/>
  <c r="E75" i="5" l="1"/>
  <c r="E74" i="5" s="1"/>
  <c r="D74" i="5"/>
  <c r="C74" i="5"/>
  <c r="E72" i="5"/>
  <c r="E71" i="5"/>
  <c r="E70" i="5"/>
  <c r="D69" i="5"/>
  <c r="C69" i="5"/>
  <c r="E62" i="5"/>
  <c r="D62" i="5"/>
  <c r="C62" i="5"/>
  <c r="E59" i="5"/>
  <c r="D59" i="5"/>
  <c r="C59" i="5"/>
  <c r="E56" i="5"/>
  <c r="E55" i="5"/>
  <c r="D54" i="5"/>
  <c r="D53" i="5" s="1"/>
  <c r="C54" i="5"/>
  <c r="C53" i="5" s="1"/>
  <c r="E51" i="5"/>
  <c r="E50" i="5"/>
  <c r="E49" i="5"/>
  <c r="E48" i="5"/>
  <c r="D47" i="5"/>
  <c r="D46" i="5" s="1"/>
  <c r="C47" i="5"/>
  <c r="C46" i="5" s="1"/>
  <c r="E45" i="5"/>
  <c r="E44" i="5" s="1"/>
  <c r="D44" i="5"/>
  <c r="C44" i="5"/>
  <c r="E43" i="5"/>
  <c r="E42" i="5"/>
  <c r="E41" i="5"/>
  <c r="D40" i="5"/>
  <c r="C40" i="5"/>
  <c r="E33" i="5"/>
  <c r="E32" i="5"/>
  <c r="D31" i="5"/>
  <c r="D30" i="5" s="1"/>
  <c r="C31" i="5"/>
  <c r="C30" i="5" s="1"/>
  <c r="E28" i="5"/>
  <c r="D28" i="5"/>
  <c r="C28" i="5"/>
  <c r="E26" i="5"/>
  <c r="E25" i="5"/>
  <c r="D24" i="5"/>
  <c r="C24" i="5"/>
  <c r="C23" i="5" s="1"/>
  <c r="E20" i="5"/>
  <c r="E19" i="5" s="1"/>
  <c r="D19" i="5"/>
  <c r="C19" i="5"/>
  <c r="E18" i="5"/>
  <c r="E17" i="5"/>
  <c r="E16" i="5"/>
  <c r="D15" i="5"/>
  <c r="C15" i="5"/>
  <c r="F795" i="4"/>
  <c r="F794" i="4" s="1"/>
  <c r="E794" i="4"/>
  <c r="D794" i="4"/>
  <c r="D790" i="4" s="1"/>
  <c r="D789" i="4" s="1"/>
  <c r="F792" i="4"/>
  <c r="F791" i="4" s="1"/>
  <c r="E792" i="4"/>
  <c r="D792" i="4"/>
  <c r="E791" i="4"/>
  <c r="E790" i="4" s="1"/>
  <c r="E789" i="4" s="1"/>
  <c r="D791" i="4"/>
  <c r="F770" i="4"/>
  <c r="F768" i="4" s="1"/>
  <c r="E768" i="4"/>
  <c r="D768" i="4"/>
  <c r="F765" i="4"/>
  <c r="F763" i="4" s="1"/>
  <c r="E765" i="4"/>
  <c r="D765" i="4"/>
  <c r="E763" i="4"/>
  <c r="D763" i="4"/>
  <c r="F762" i="4"/>
  <c r="F761" i="4" s="1"/>
  <c r="E761" i="4"/>
  <c r="D761" i="4"/>
  <c r="F759" i="4"/>
  <c r="E759" i="4"/>
  <c r="D759" i="4"/>
  <c r="F758" i="4"/>
  <c r="F746" i="4"/>
  <c r="E744" i="4"/>
  <c r="D744" i="4"/>
  <c r="F742" i="4"/>
  <c r="F741" i="4" s="1"/>
  <c r="E741" i="4"/>
  <c r="D741" i="4"/>
  <c r="F736" i="4"/>
  <c r="F735" i="4" s="1"/>
  <c r="E735" i="4"/>
  <c r="E734" i="4" s="1"/>
  <c r="D735" i="4"/>
  <c r="F727" i="4"/>
  <c r="E727" i="4"/>
  <c r="D727" i="4"/>
  <c r="F724" i="4"/>
  <c r="E724" i="4"/>
  <c r="D724" i="4"/>
  <c r="F720" i="4"/>
  <c r="E720" i="4"/>
  <c r="D720" i="4"/>
  <c r="F716" i="4"/>
  <c r="E716" i="4"/>
  <c r="D716" i="4"/>
  <c r="F712" i="4"/>
  <c r="E712" i="4"/>
  <c r="D712" i="4"/>
  <c r="F708" i="4"/>
  <c r="E708" i="4"/>
  <c r="D708" i="4"/>
  <c r="F704" i="4"/>
  <c r="F695" i="4" s="1"/>
  <c r="E704" i="4"/>
  <c r="D704" i="4"/>
  <c r="F700" i="4"/>
  <c r="E700" i="4"/>
  <c r="D700" i="4"/>
  <c r="F696" i="4"/>
  <c r="E696" i="4"/>
  <c r="D696" i="4"/>
  <c r="D695" i="4" s="1"/>
  <c r="F690" i="4"/>
  <c r="E690" i="4"/>
  <c r="D690" i="4"/>
  <c r="F685" i="4"/>
  <c r="E685" i="4"/>
  <c r="D685" i="4"/>
  <c r="F681" i="4"/>
  <c r="E681" i="4"/>
  <c r="D681" i="4"/>
  <c r="F676" i="4"/>
  <c r="E676" i="4"/>
  <c r="D676" i="4"/>
  <c r="F671" i="4"/>
  <c r="E671" i="4"/>
  <c r="D671" i="4"/>
  <c r="F666" i="4"/>
  <c r="E666" i="4"/>
  <c r="D666" i="4"/>
  <c r="F661" i="4"/>
  <c r="E661" i="4"/>
  <c r="D661" i="4"/>
  <c r="F656" i="4"/>
  <c r="E656" i="4"/>
  <c r="D656" i="4"/>
  <c r="F651" i="4"/>
  <c r="E651" i="4"/>
  <c r="D651" i="4"/>
  <c r="F648" i="4"/>
  <c r="E648" i="4"/>
  <c r="D648" i="4"/>
  <c r="F643" i="4"/>
  <c r="E643" i="4"/>
  <c r="D643" i="4"/>
  <c r="F640" i="4"/>
  <c r="E640" i="4"/>
  <c r="D640" i="4"/>
  <c r="D633" i="4" s="1"/>
  <c r="F637" i="4"/>
  <c r="E637" i="4"/>
  <c r="D637" i="4"/>
  <c r="F634" i="4"/>
  <c r="F633" i="4" s="1"/>
  <c r="E634" i="4"/>
  <c r="D634" i="4"/>
  <c r="F627" i="4"/>
  <c r="E627" i="4"/>
  <c r="D627" i="4"/>
  <c r="F623" i="4"/>
  <c r="E623" i="4"/>
  <c r="E621" i="4" s="1"/>
  <c r="D623" i="4"/>
  <c r="D621" i="4"/>
  <c r="F617" i="4"/>
  <c r="E617" i="4"/>
  <c r="D617" i="4"/>
  <c r="F612" i="4"/>
  <c r="F611" i="4" s="1"/>
  <c r="F610" i="4" s="1"/>
  <c r="E612" i="4"/>
  <c r="E611" i="4" s="1"/>
  <c r="E610" i="4" s="1"/>
  <c r="D612" i="4"/>
  <c r="D611" i="4" s="1"/>
  <c r="D610" i="4" s="1"/>
  <c r="F607" i="4"/>
  <c r="F606" i="4" s="1"/>
  <c r="E607" i="4"/>
  <c r="E606" i="4" s="1"/>
  <c r="D607" i="4"/>
  <c r="D606" i="4"/>
  <c r="F604" i="4"/>
  <c r="E604" i="4"/>
  <c r="D604" i="4"/>
  <c r="F602" i="4"/>
  <c r="F601" i="4" s="1"/>
  <c r="F600" i="4" s="1"/>
  <c r="F599" i="4" s="1"/>
  <c r="F598" i="4" s="1"/>
  <c r="E602" i="4"/>
  <c r="E601" i="4" s="1"/>
  <c r="E600" i="4" s="1"/>
  <c r="E599" i="4" s="1"/>
  <c r="E598" i="4" s="1"/>
  <c r="D602" i="4"/>
  <c r="D601" i="4" s="1"/>
  <c r="D600" i="4" s="1"/>
  <c r="D599" i="4" s="1"/>
  <c r="D598" i="4" s="1"/>
  <c r="F596" i="4"/>
  <c r="F595" i="4" s="1"/>
  <c r="E595" i="4"/>
  <c r="D595" i="4"/>
  <c r="F582" i="4"/>
  <c r="F581" i="4" s="1"/>
  <c r="E581" i="4"/>
  <c r="D581" i="4"/>
  <c r="F571" i="4"/>
  <c r="F557" i="4" s="1"/>
  <c r="E557" i="4"/>
  <c r="D557" i="4"/>
  <c r="D556" i="4" s="1"/>
  <c r="F538" i="4"/>
  <c r="F537" i="4" s="1"/>
  <c r="E537" i="4"/>
  <c r="D537" i="4"/>
  <c r="F523" i="4"/>
  <c r="E523" i="4"/>
  <c r="D523" i="4"/>
  <c r="F513" i="4"/>
  <c r="F507" i="4"/>
  <c r="E499" i="4"/>
  <c r="D499" i="4"/>
  <c r="D498" i="4" s="1"/>
  <c r="F481" i="4"/>
  <c r="E481" i="4"/>
  <c r="D481" i="4"/>
  <c r="F478" i="4"/>
  <c r="E478" i="4"/>
  <c r="D478" i="4"/>
  <c r="F474" i="4"/>
  <c r="E474" i="4"/>
  <c r="D474" i="4"/>
  <c r="F470" i="4"/>
  <c r="E470" i="4"/>
  <c r="D470" i="4"/>
  <c r="F466" i="4"/>
  <c r="E466" i="4"/>
  <c r="D466" i="4"/>
  <c r="F462" i="4"/>
  <c r="E462" i="4"/>
  <c r="D462" i="4"/>
  <c r="F458" i="4"/>
  <c r="E458" i="4"/>
  <c r="D458" i="4"/>
  <c r="F454" i="4"/>
  <c r="E454" i="4"/>
  <c r="D454" i="4"/>
  <c r="F450" i="4"/>
  <c r="F449" i="4" s="1"/>
  <c r="E450" i="4"/>
  <c r="D450" i="4"/>
  <c r="F444" i="4"/>
  <c r="E444" i="4"/>
  <c r="D444" i="4"/>
  <c r="F439" i="4"/>
  <c r="E439" i="4"/>
  <c r="D439" i="4"/>
  <c r="F435" i="4"/>
  <c r="E435" i="4"/>
  <c r="D435" i="4"/>
  <c r="F430" i="4"/>
  <c r="E430" i="4"/>
  <c r="D430" i="4"/>
  <c r="F425" i="4"/>
  <c r="E425" i="4"/>
  <c r="D425" i="4"/>
  <c r="F420" i="4"/>
  <c r="E420" i="4"/>
  <c r="D420" i="4"/>
  <c r="F415" i="4"/>
  <c r="E415" i="4"/>
  <c r="D415" i="4"/>
  <c r="F410" i="4"/>
  <c r="E410" i="4"/>
  <c r="D410" i="4"/>
  <c r="F405" i="4"/>
  <c r="E405" i="4"/>
  <c r="D405" i="4"/>
  <c r="F402" i="4"/>
  <c r="E402" i="4"/>
  <c r="D402" i="4"/>
  <c r="F397" i="4"/>
  <c r="E397" i="4"/>
  <c r="D397" i="4"/>
  <c r="F394" i="4"/>
  <c r="E394" i="4"/>
  <c r="D394" i="4"/>
  <c r="F391" i="4"/>
  <c r="E391" i="4"/>
  <c r="D391" i="4"/>
  <c r="F388" i="4"/>
  <c r="E388" i="4"/>
  <c r="E387" i="4" s="1"/>
  <c r="D388" i="4"/>
  <c r="F375" i="4"/>
  <c r="E375" i="4"/>
  <c r="D375" i="4"/>
  <c r="F368" i="4"/>
  <c r="F367" i="4" s="1"/>
  <c r="F366" i="4" s="1"/>
  <c r="E368" i="4"/>
  <c r="E367" i="4" s="1"/>
  <c r="E366" i="4" s="1"/>
  <c r="D368" i="4"/>
  <c r="D367" i="4"/>
  <c r="D366" i="4" s="1"/>
  <c r="F363" i="4"/>
  <c r="F362" i="4" s="1"/>
  <c r="E363" i="4"/>
  <c r="D363" i="4"/>
  <c r="D362" i="4" s="1"/>
  <c r="E362" i="4"/>
  <c r="F361" i="4"/>
  <c r="F360" i="4"/>
  <c r="F356" i="4" s="1"/>
  <c r="F355" i="4" s="1"/>
  <c r="F354" i="4" s="1"/>
  <c r="E360" i="4"/>
  <c r="D360" i="4"/>
  <c r="F358" i="4"/>
  <c r="E358" i="4"/>
  <c r="E357" i="4" s="1"/>
  <c r="D358" i="4"/>
  <c r="D357" i="4" s="1"/>
  <c r="F357" i="4"/>
  <c r="F349" i="4"/>
  <c r="F345" i="4" s="1"/>
  <c r="E345" i="4"/>
  <c r="D345" i="4"/>
  <c r="F336" i="4"/>
  <c r="F334" i="4" s="1"/>
  <c r="E334" i="4"/>
  <c r="D334" i="4"/>
  <c r="F324" i="4"/>
  <c r="F318" i="4"/>
  <c r="E310" i="4"/>
  <c r="E309" i="4" s="1"/>
  <c r="D310" i="4"/>
  <c r="D309" i="4" s="1"/>
  <c r="F307" i="4"/>
  <c r="E307" i="4"/>
  <c r="D307" i="4"/>
  <c r="F302" i="4"/>
  <c r="F299" i="4" s="1"/>
  <c r="F298" i="4" s="1"/>
  <c r="E302" i="4"/>
  <c r="D302" i="4"/>
  <c r="F300" i="4"/>
  <c r="E300" i="4"/>
  <c r="D300" i="4"/>
  <c r="D299" i="4" s="1"/>
  <c r="D298" i="4" s="1"/>
  <c r="F292" i="4"/>
  <c r="F291" i="4" s="1"/>
  <c r="F290" i="4" s="1"/>
  <c r="F289" i="4" s="1"/>
  <c r="F288" i="4" s="1"/>
  <c r="D290" i="4"/>
  <c r="D289" i="4" s="1"/>
  <c r="D288" i="4" s="1"/>
  <c r="E290" i="4"/>
  <c r="E289" i="4" s="1"/>
  <c r="E288" i="4" s="1"/>
  <c r="F284" i="4"/>
  <c r="E284" i="4"/>
  <c r="D284" i="4"/>
  <c r="F281" i="4"/>
  <c r="E281" i="4"/>
  <c r="D281" i="4"/>
  <c r="F277" i="4"/>
  <c r="E277" i="4"/>
  <c r="D277" i="4"/>
  <c r="F273" i="4"/>
  <c r="E273" i="4"/>
  <c r="D273" i="4"/>
  <c r="F269" i="4"/>
  <c r="E269" i="4"/>
  <c r="D269" i="4"/>
  <c r="F265" i="4"/>
  <c r="E265" i="4"/>
  <c r="D265" i="4"/>
  <c r="F261" i="4"/>
  <c r="E261" i="4"/>
  <c r="D261" i="4"/>
  <c r="F257" i="4"/>
  <c r="F252" i="4" s="1"/>
  <c r="E257" i="4"/>
  <c r="D257" i="4"/>
  <c r="F253" i="4"/>
  <c r="E253" i="4"/>
  <c r="D253" i="4"/>
  <c r="D252" i="4" s="1"/>
  <c r="F247" i="4"/>
  <c r="E247" i="4"/>
  <c r="D247" i="4"/>
  <c r="F242" i="4"/>
  <c r="E242" i="4"/>
  <c r="D242" i="4"/>
  <c r="F238" i="4"/>
  <c r="E238" i="4"/>
  <c r="D238" i="4"/>
  <c r="F233" i="4"/>
  <c r="E233" i="4"/>
  <c r="D233" i="4"/>
  <c r="F228" i="4"/>
  <c r="E228" i="4"/>
  <c r="D228" i="4"/>
  <c r="F223" i="4"/>
  <c r="E223" i="4"/>
  <c r="D223" i="4"/>
  <c r="F218" i="4"/>
  <c r="E218" i="4"/>
  <c r="D218" i="4"/>
  <c r="F213" i="4"/>
  <c r="E213" i="4"/>
  <c r="D213" i="4"/>
  <c r="F208" i="4"/>
  <c r="E208" i="4"/>
  <c r="D208" i="4"/>
  <c r="F205" i="4"/>
  <c r="E205" i="4"/>
  <c r="D205" i="4"/>
  <c r="F200" i="4"/>
  <c r="E200" i="4"/>
  <c r="D200" i="4"/>
  <c r="F197" i="4"/>
  <c r="E197" i="4"/>
  <c r="D197" i="4"/>
  <c r="F194" i="4"/>
  <c r="E194" i="4"/>
  <c r="D194" i="4"/>
  <c r="F191" i="4"/>
  <c r="E191" i="4"/>
  <c r="D191" i="4"/>
  <c r="F184" i="4"/>
  <c r="E184" i="4"/>
  <c r="D184" i="4"/>
  <c r="F180" i="4"/>
  <c r="E180" i="4"/>
  <c r="E178" i="4" s="1"/>
  <c r="E173" i="4" s="1"/>
  <c r="E172" i="4" s="1"/>
  <c r="D180" i="4"/>
  <c r="D178" i="4"/>
  <c r="F174" i="4"/>
  <c r="E174" i="4"/>
  <c r="D174" i="4"/>
  <c r="D173" i="4" s="1"/>
  <c r="D172" i="4" s="1"/>
  <c r="F169" i="4"/>
  <c r="E169" i="4"/>
  <c r="E168" i="4" s="1"/>
  <c r="E167" i="4" s="1"/>
  <c r="D169" i="4"/>
  <c r="D168" i="4" s="1"/>
  <c r="D167" i="4" s="1"/>
  <c r="F168" i="4"/>
  <c r="F167" i="4" s="1"/>
  <c r="F164" i="4"/>
  <c r="F163" i="4" s="1"/>
  <c r="E164" i="4"/>
  <c r="E163" i="4" s="1"/>
  <c r="D164" i="4"/>
  <c r="D163" i="4" s="1"/>
  <c r="F161" i="4"/>
  <c r="F157" i="4" s="1"/>
  <c r="E161" i="4"/>
  <c r="E157" i="4" s="1"/>
  <c r="D161" i="4"/>
  <c r="F159" i="4"/>
  <c r="F158" i="4" s="1"/>
  <c r="E159" i="4"/>
  <c r="E158" i="4" s="1"/>
  <c r="D159" i="4"/>
  <c r="D158" i="4" s="1"/>
  <c r="D157" i="4"/>
  <c r="F152" i="4"/>
  <c r="E152" i="4"/>
  <c r="D152" i="4"/>
  <c r="F149" i="4"/>
  <c r="F148" i="4" s="1"/>
  <c r="F147" i="4" s="1"/>
  <c r="E149" i="4"/>
  <c r="D149" i="4"/>
  <c r="E148" i="4"/>
  <c r="E147" i="4" s="1"/>
  <c r="D148" i="4"/>
  <c r="D147" i="4" s="1"/>
  <c r="F144" i="4"/>
  <c r="E144" i="4"/>
  <c r="D144" i="4"/>
  <c r="F142" i="4"/>
  <c r="F141" i="4" s="1"/>
  <c r="F140" i="4" s="1"/>
  <c r="E142" i="4"/>
  <c r="D142" i="4"/>
  <c r="D141" i="4" s="1"/>
  <c r="D140" i="4" s="1"/>
  <c r="E141" i="4"/>
  <c r="E140" i="4" s="1"/>
  <c r="F137" i="4"/>
  <c r="F136" i="4" s="1"/>
  <c r="E136" i="4"/>
  <c r="D136" i="4"/>
  <c r="F135" i="4"/>
  <c r="F133" i="4"/>
  <c r="E133" i="4"/>
  <c r="E131" i="4" s="1"/>
  <c r="D133" i="4"/>
  <c r="D131" i="4" s="1"/>
  <c r="F129" i="4"/>
  <c r="E129" i="4"/>
  <c r="D129" i="4"/>
  <c r="F127" i="4"/>
  <c r="E127" i="4"/>
  <c r="D127" i="4"/>
  <c r="F126" i="4"/>
  <c r="F119" i="4"/>
  <c r="F117" i="4"/>
  <c r="F113" i="4"/>
  <c r="E112" i="4"/>
  <c r="D112" i="4"/>
  <c r="F110" i="4"/>
  <c r="F109" i="4"/>
  <c r="E108" i="4"/>
  <c r="D108" i="4"/>
  <c r="F103" i="4"/>
  <c r="F93" i="4" s="1"/>
  <c r="E93" i="4"/>
  <c r="D93" i="4"/>
  <c r="F86" i="4"/>
  <c r="E86" i="4"/>
  <c r="E85" i="4" s="1"/>
  <c r="E84" i="4" s="1"/>
  <c r="D86" i="4"/>
  <c r="D85" i="4" s="1"/>
  <c r="D84" i="4" s="1"/>
  <c r="F85" i="4"/>
  <c r="F84" i="4" s="1"/>
  <c r="F81" i="4"/>
  <c r="F80" i="4" s="1"/>
  <c r="E81" i="4"/>
  <c r="E80" i="4" s="1"/>
  <c r="D81" i="4"/>
  <c r="D80" i="4" s="1"/>
  <c r="F78" i="4"/>
  <c r="E78" i="4"/>
  <c r="D78" i="4"/>
  <c r="F76" i="4"/>
  <c r="F75" i="4" s="1"/>
  <c r="F74" i="4" s="1"/>
  <c r="F73" i="4" s="1"/>
  <c r="F72" i="4" s="1"/>
  <c r="E76" i="4"/>
  <c r="D76" i="4"/>
  <c r="D75" i="4" s="1"/>
  <c r="D74" i="4" s="1"/>
  <c r="D73" i="4" s="1"/>
  <c r="D72" i="4" s="1"/>
  <c r="E75" i="4"/>
  <c r="E74" i="4" s="1"/>
  <c r="E73" i="4" s="1"/>
  <c r="E72" i="4" s="1"/>
  <c r="E71" i="4"/>
  <c r="F67" i="4"/>
  <c r="F63" i="4" s="1"/>
  <c r="E63" i="4"/>
  <c r="D63" i="4"/>
  <c r="F52" i="4"/>
  <c r="E52" i="4"/>
  <c r="D52" i="4"/>
  <c r="F46" i="4"/>
  <c r="F45" i="4" s="1"/>
  <c r="E45" i="4"/>
  <c r="E27" i="4" s="1"/>
  <c r="D45" i="4"/>
  <c r="F28" i="4"/>
  <c r="E28" i="4"/>
  <c r="D28" i="4"/>
  <c r="F25" i="4"/>
  <c r="E25" i="4"/>
  <c r="D25" i="4"/>
  <c r="F20" i="4"/>
  <c r="F17" i="4" s="1"/>
  <c r="F16" i="4" s="1"/>
  <c r="E20" i="4"/>
  <c r="D20" i="4"/>
  <c r="F18" i="4"/>
  <c r="E18" i="4"/>
  <c r="E17" i="4" s="1"/>
  <c r="E16" i="4" s="1"/>
  <c r="D18" i="4"/>
  <c r="D17" i="4" s="1"/>
  <c r="D16" i="4" s="1"/>
  <c r="E15" i="4" l="1"/>
  <c r="E14" i="4" s="1"/>
  <c r="D190" i="4"/>
  <c r="E299" i="4"/>
  <c r="E298" i="4" s="1"/>
  <c r="E356" i="4"/>
  <c r="E355" i="4" s="1"/>
  <c r="E354" i="4" s="1"/>
  <c r="E353" i="4"/>
  <c r="E449" i="4"/>
  <c r="F621" i="4"/>
  <c r="F616" i="4" s="1"/>
  <c r="F615" i="4" s="1"/>
  <c r="F597" i="4" s="1"/>
  <c r="F12" i="4" s="1"/>
  <c r="E695" i="4"/>
  <c r="D39" i="5"/>
  <c r="D71" i="4"/>
  <c r="F190" i="4"/>
  <c r="F27" i="4"/>
  <c r="F131" i="4"/>
  <c r="E190" i="4"/>
  <c r="D449" i="4"/>
  <c r="E498" i="4"/>
  <c r="D616" i="4"/>
  <c r="D615" i="4" s="1"/>
  <c r="F178" i="4"/>
  <c r="F173" i="4" s="1"/>
  <c r="F172" i="4" s="1"/>
  <c r="D111" i="4"/>
  <c r="D107" i="4" s="1"/>
  <c r="D106" i="4" s="1"/>
  <c r="D105" i="4" s="1"/>
  <c r="E252" i="4"/>
  <c r="D353" i="4"/>
  <c r="D387" i="4"/>
  <c r="F387" i="4"/>
  <c r="D544" i="4"/>
  <c r="E616" i="4"/>
  <c r="E615" i="4" s="1"/>
  <c r="E633" i="4"/>
  <c r="C14" i="5"/>
  <c r="C13" i="5" s="1"/>
  <c r="D68" i="5"/>
  <c r="E54" i="5"/>
  <c r="E53" i="5" s="1"/>
  <c r="D23" i="5"/>
  <c r="D22" i="5" s="1"/>
  <c r="D14" i="5"/>
  <c r="D13" i="5" s="1"/>
  <c r="E15" i="5"/>
  <c r="E69" i="5"/>
  <c r="E68" i="5" s="1"/>
  <c r="C68" i="5"/>
  <c r="E40" i="5"/>
  <c r="E39" i="5" s="1"/>
  <c r="D11" i="5"/>
  <c r="E24" i="5"/>
  <c r="E23" i="5" s="1"/>
  <c r="E47" i="5"/>
  <c r="E46" i="5" s="1"/>
  <c r="C39" i="5"/>
  <c r="C38" i="5" s="1"/>
  <c r="E14" i="5"/>
  <c r="E13" i="5" s="1"/>
  <c r="C11" i="5"/>
  <c r="E11" i="5"/>
  <c r="C10" i="5"/>
  <c r="E31" i="5"/>
  <c r="E30" i="5" s="1"/>
  <c r="C22" i="5"/>
  <c r="D743" i="4"/>
  <c r="D734" i="4"/>
  <c r="D733" i="4" s="1"/>
  <c r="D732" i="4" s="1"/>
  <c r="E556" i="4"/>
  <c r="E544" i="4" s="1"/>
  <c r="D486" i="4"/>
  <c r="D485" i="4" s="1"/>
  <c r="F108" i="4"/>
  <c r="F790" i="4"/>
  <c r="F789" i="4" s="1"/>
  <c r="E743" i="4"/>
  <c r="E733" i="4" s="1"/>
  <c r="E732" i="4" s="1"/>
  <c r="F744" i="4"/>
  <c r="F743" i="4" s="1"/>
  <c r="F734" i="4"/>
  <c r="F733" i="4" s="1"/>
  <c r="F556" i="4"/>
  <c r="F544" i="4" s="1"/>
  <c r="E486" i="4"/>
  <c r="E485" i="4" s="1"/>
  <c r="F499" i="4"/>
  <c r="F498" i="4" s="1"/>
  <c r="F486" i="4" s="1"/>
  <c r="F485" i="4" s="1"/>
  <c r="F353" i="4"/>
  <c r="D356" i="4"/>
  <c r="D355" i="4" s="1"/>
  <c r="D354" i="4" s="1"/>
  <c r="E297" i="4"/>
  <c r="E296" i="4" s="1"/>
  <c r="D297" i="4"/>
  <c r="D296" i="4" s="1"/>
  <c r="F310" i="4"/>
  <c r="F309" i="4" s="1"/>
  <c r="F297" i="4" s="1"/>
  <c r="F296" i="4" s="1"/>
  <c r="F112" i="4"/>
  <c r="F111" i="4" s="1"/>
  <c r="F71" i="4"/>
  <c r="F15" i="4"/>
  <c r="D27" i="4"/>
  <c r="D15" i="4" s="1"/>
  <c r="D14" i="4" s="1"/>
  <c r="D38" i="5"/>
  <c r="D10" i="5"/>
  <c r="D597" i="4"/>
  <c r="D12" i="4" s="1"/>
  <c r="E111" i="4"/>
  <c r="E107" i="4" s="1"/>
  <c r="E597" i="4"/>
  <c r="E543" i="4" s="1"/>
  <c r="E12" i="4"/>
  <c r="D543" i="4"/>
  <c r="D9" i="5" l="1"/>
  <c r="F732" i="4"/>
  <c r="F14" i="4"/>
  <c r="F543" i="4"/>
  <c r="F295" i="4" s="1"/>
  <c r="E38" i="5"/>
  <c r="C9" i="5"/>
  <c r="E10" i="5"/>
  <c r="E22" i="5"/>
  <c r="F107" i="4"/>
  <c r="F11" i="4" s="1"/>
  <c r="E295" i="4"/>
  <c r="D11" i="4"/>
  <c r="F106" i="4"/>
  <c r="F105" i="4" s="1"/>
  <c r="D295" i="4"/>
  <c r="D10" i="4" s="1"/>
  <c r="E106" i="4"/>
  <c r="E105" i="4" s="1"/>
  <c r="E11" i="4"/>
  <c r="E9" i="5" l="1"/>
  <c r="F10" i="4"/>
  <c r="E10" i="4"/>
</calcChain>
</file>

<file path=xl/sharedStrings.xml><?xml version="1.0" encoding="utf-8"?>
<sst xmlns="http://schemas.openxmlformats.org/spreadsheetml/2006/main" count="882" uniqueCount="205">
  <si>
    <t>PRIMĂRIA MUNICIPIULUI SATU MARE</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</si>
  <si>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</si>
  <si>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</si>
  <si>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</si>
  <si>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</si>
  <si>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</si>
  <si>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</si>
  <si>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</si>
  <si>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</si>
  <si>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</si>
  <si>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</si>
  <si>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</si>
  <si>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</si>
  <si>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</si>
  <si>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</si>
  <si>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</si>
  <si>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</si>
  <si>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</si>
  <si>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</si>
  <si>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</si>
  <si>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</si>
  <si>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</si>
  <si>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</si>
  <si>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</si>
  <si>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</si>
  <si>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</si>
  <si>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</si>
  <si>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</si>
  <si>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</si>
  <si>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</si>
  <si>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</si>
  <si>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</si>
  <si>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</si>
  <si>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</si>
  <si>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</si>
  <si>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</si>
  <si>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</si>
  <si>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</si>
  <si>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</si>
  <si>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</si>
  <si>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</si>
  <si>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</si>
  <si>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</si>
  <si>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</si>
  <si>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</si>
  <si>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</si>
  <si>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</si>
  <si>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</si>
  <si>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</si>
  <si>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</si>
  <si>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</si>
  <si>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</si>
  <si>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</si>
  <si>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</si>
  <si>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</si>
  <si>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</si>
  <si>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</si>
  <si>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</si>
  <si>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</si>
  <si>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</si>
  <si>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</si>
  <si>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</si>
  <si>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</si>
  <si>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</si>
  <si>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</si>
  <si>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</si>
  <si>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</si>
  <si>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</si>
  <si>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</si>
  <si>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</si>
  <si>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</si>
  <si>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</si>
  <si>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</si>
  <si>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</si>
  <si>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</si>
  <si>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</si>
  <si>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</si>
  <si>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</si>
  <si>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</si>
  <si>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</si>
  <si>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</si>
  <si>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</si>
  <si>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</si>
  <si>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</si>
  <si>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</si>
  <si>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</si>
  <si>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</si>
  <si>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</si>
  <si>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</si>
  <si>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</si>
  <si>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</si>
  <si>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</si>
  <si>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</si>
  <si>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</si>
  <si>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</si>
  <si>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</si>
  <si>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</si>
  <si>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</si>
  <si>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</si>
  <si>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</si>
  <si>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</si>
  <si>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</si>
  <si>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</si>
  <si>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</si>
  <si>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</si>
  <si>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</si>
  <si>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</si>
  <si>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</si>
  <si>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</si>
  <si>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</si>
  <si>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</si>
  <si>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</si>
  <si>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</si>
  <si>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</si>
  <si>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</si>
  <si>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</si>
  <si>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</si>
  <si>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</si>
  <si>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</si>
  <si>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</si>
  <si>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</si>
  <si>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</si>
  <si>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</si>
  <si>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</si>
  <si>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</si>
  <si>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B U G E T U L</t>
  </si>
  <si>
    <t>- lei -</t>
  </si>
  <si>
    <t>TOTAL VENITURI SURSA E+F+G</t>
  </si>
  <si>
    <t>TOTAL CHELTUIELI SURSA E+F+G</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</si>
  <si>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</si>
  <si>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</si>
  <si>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</si>
  <si>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</si>
  <si>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</si>
  <si>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</si>
  <si>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</si>
  <si>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</si>
  <si>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</si>
  <si>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</si>
  <si>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</si>
  <si>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</si>
  <si>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</si>
  <si>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</si>
  <si>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</si>
  <si>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</si>
  <si>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</si>
  <si>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</si>
  <si>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</si>
  <si>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</si>
  <si>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</si>
  <si>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</si>
  <si>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</si>
  <si>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</si>
  <si>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</si>
  <si>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</si>
  <si>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</si>
  <si>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</si>
  <si>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</si>
  <si>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</si>
  <si>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</si>
  <si>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</si>
  <si>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</si>
  <si>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</si>
  <si>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</si>
  <si>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</si>
  <si>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Anexa nr. 1</t>
  </si>
  <si>
    <t>Transferuri voluntare, altele decât subvenţiile</t>
  </si>
  <si>
    <t>Unitatea administrativ-teritorială: Satu Mare</t>
  </si>
  <si>
    <t>JUDEŢUL: SATU MARE</t>
  </si>
  <si>
    <t>Instituţia publică: MUNICIPIULUI SATU MARE</t>
  </si>
  <si>
    <t>Unitatea administrativ - teritorială : SATU MARE</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</si>
  <si>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</si>
  <si>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</si>
  <si>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</si>
  <si>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</si>
  <si>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</si>
  <si>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</si>
  <si>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</si>
  <si>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</si>
  <si>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</si>
  <si>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</si>
  <si>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TOTAL CHELTUIELI (SF+SD)</t>
  </si>
  <si>
    <t>CAP. 61</t>
  </si>
  <si>
    <r>
      <t xml:space="preserve">POLIŢIA LOCALĂ SATU MARE                                       </t>
    </r>
    <r>
      <rPr>
        <b/>
        <sz val="12"/>
        <rFont val="Arial"/>
        <family val="2"/>
        <charset val="238"/>
      </rPr>
      <t>TOTAL CHELTUIELI  (SF+SD)</t>
    </r>
  </si>
  <si>
    <r>
      <t>CLUB SPORTIV MUNICIPAL OLIMPIA SM</t>
    </r>
    <r>
      <rPr>
        <b/>
        <sz val="12"/>
        <rFont val="Arial"/>
        <family val="2"/>
        <charset val="238"/>
      </rPr>
      <t xml:space="preserve">                                   TOTAL CHELTUIELI  (SF+SD) </t>
    </r>
  </si>
  <si>
    <t xml:space="preserve">CLUB SPORTIV MUNICIPAL OLIMPIA SM       TOTAL VENITURI </t>
  </si>
  <si>
    <t>ORDONATOR PRINCIPAL DE CREDITE</t>
  </si>
  <si>
    <t xml:space="preserve">                PRIMAR                                                DIRECTOR EXECUTIV                                  ŞEF SERVICIU BUGET</t>
  </si>
  <si>
    <t xml:space="preserve">       KERESKÉNYI GÁBOR                                       Ec. LUCICA URSU                                      Ec. TEREZIA BORBEI</t>
  </si>
  <si>
    <t>BUGET INIŢIAL 2025</t>
  </si>
  <si>
    <t>PE TITLURI DE CHELTUIELI, ARTICOLE ŞI ALINEATE, PE ANUL 2025</t>
  </si>
  <si>
    <t>SAU PARŢIAL DIN VENITURI PROPRII, PE ANUL 2025 - VENITURI</t>
  </si>
  <si>
    <t>INFLUENŢE</t>
  </si>
  <si>
    <t>TITLUL XI ALTE CHELTUIELI (cod 59.01 + 59.02 + 59.08 +59.11 +59.12 +59.15 +59.17 +59.20+59.22 +59.25 +59.30+59.35)</t>
  </si>
  <si>
    <t>PLATI EFECTUATE IN ANII PRECEDENTI SI RECUPERATE IN ANUL CURENT</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</si>
  <si>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</si>
  <si>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</si>
  <si>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</si>
  <si>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</si>
  <si>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</si>
  <si>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</si>
  <si>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ORDONATOR PRINCIPAL DE CREDITE                                         DIRECTOR EXECUTIV                                 ŞEF SERVICIU BUGET</t>
  </si>
  <si>
    <t xml:space="preserve"> PRIMAR                                                               Ec. LUCICA URSU                                       Ec. TEREZIA BORBEI</t>
  </si>
  <si>
    <t>BUGET RECTIFICAT MAI</t>
  </si>
  <si>
    <t>Anexa nr. 1.1 la HCL 122/29.05.2025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</si>
</sst>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2"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34"/>
      </patternFill>
    </fill>
    <fill>
      <patternFill patternType="solid">
        <fgColor rgb="FF92D050"/>
        <bgColor indexed="64"/>
      </patternFill>
    </fill>
    <fill>
      <patternFill patternType="solid">
        <fgColor theme="0"/>
        <bgColor indexed="3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4" fillId="0" borderId="0"/>
  </cellStyleXfs>
  <cellXfs count="218">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0" fontId="11" fillId="0" borderId="0" xfId="2" applyFont="1" applyFill="1"/>
    <xf numFmtId="0" fontId="12" fillId="0" borderId="1" xfId="2" applyFont="1" applyFill="1" applyBorder="1" applyAlignment="1">
      <alignment horizontal="left"/>
    </xf>
    <xf numFmtId="0" fontId="12" fillId="0" borderId="1" xfId="2" applyFont="1" applyFill="1" applyBorder="1" applyAlignment="1"/>
    <xf numFmtId="0" fontId="12" fillId="0" borderId="1" xfId="1" applyFont="1" applyFill="1" applyBorder="1"/>
    <xf numFmtId="0" fontId="12" fillId="0" borderId="1" xfId="2" applyFont="1" applyFill="1" applyBorder="1"/>
    <xf numFmtId="3" fontId="12" fillId="0" borderId="1" xfId="2" applyNumberFormat="1" applyFont="1" applyFill="1" applyBorder="1"/>
    <xf numFmtId="3" fontId="12" fillId="0" borderId="1" xfId="2" applyNumberFormat="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1" fillId="0" borderId="0" xfId="2" applyFont="1" applyFill="1" applyAlignment="1">
      <alignment vertical="center"/>
    </xf>
    <xf numFmtId="0" fontId="12" fillId="0" borderId="1" xfId="2" applyFont="1" applyFill="1" applyBorder="1" applyAlignment="1">
      <alignment wrapText="1"/>
    </xf>
    <xf numFmtId="0" fontId="12" fillId="0" borderId="1" xfId="2" applyFont="1" applyFill="1" applyBorder="1" applyAlignment="1">
      <alignment vertical="center" wrapText="1"/>
    </xf>
    <xf numFmtId="49" fontId="12" fillId="0" borderId="1" xfId="2" applyNumberFormat="1" applyFont="1" applyFill="1" applyBorder="1" applyAlignment="1">
      <alignment horizontal="left"/>
    </xf>
    <xf numFmtId="49" fontId="12" fillId="3" borderId="1" xfId="2" applyNumberFormat="1" applyFont="1" applyFill="1" applyBorder="1" applyAlignment="1">
      <alignment horizontal="left"/>
    </xf>
    <xf numFmtId="0" fontId="11" fillId="3" borderId="0" xfId="2" applyFont="1" applyFill="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12" fillId="5" borderId="1" xfId="2" applyNumberFormat="1" applyFont="1" applyFill="1" applyBorder="1" applyAlignment="1">
      <alignment horizontal="center" vertical="center"/>
    </xf>
    <xf numFmtId="3" fontId="12" fillId="5" borderId="1" xfId="1" applyNumberFormat="1" applyFont="1" applyFill="1" applyBorder="1" applyAlignment="1">
      <alignment horizontal="center" vertical="center"/>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0" fontId="0" fillId="0" borderId="0" xfId="4" applyFont="1" applyFill="1"/>
    <xf numFmtId="0" fontId="12" fillId="0" borderId="1" xfId="7" applyFont="1" applyFill="1" applyBorder="1"/>
    <xf numFmtId="0" fontId="19" fillId="0" borderId="0" xfId="4" applyFont="1" applyFill="1"/>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4" fontId="10" fillId="7" borderId="1" xfId="1" applyNumberFormat="1" applyFont="1" applyFill="1" applyBorder="1" applyAlignment="1">
      <alignment vertical="center" wrapText="1"/>
    </xf>
    <xf numFmtId="0" fontId="19" fillId="0" borderId="0" xfId="2" applyFont="1" applyFill="1"/>
    <xf numFmtId="49" fontId="12" fillId="0" borderId="0" xfId="7" applyNumberFormat="1" applyFont="1" applyFill="1" applyBorder="1" applyAlignment="1">
      <alignment horizontal="left" vertical="top"/>
    </xf>
    <xf numFmtId="3" fontId="12" fillId="3" borderId="1" xfId="4" applyNumberFormat="1" applyFont="1" applyFill="1" applyBorder="1" applyAlignment="1">
      <alignment horizontal="center" vertical="center"/>
    </xf>
    <xf numFmtId="0" fontId="8" fillId="0" borderId="0" xfId="1" applyFont="1" applyFill="1" applyBorder="1" applyAlignment="1"/>
    <xf numFmtId="0" fontId="7" fillId="0" borderId="0" xfId="1" applyFont="1" applyFill="1" applyBorder="1" applyAlignment="1"/>
    <xf numFmtId="0" fontId="8" fillId="0" borderId="0" xfId="4" applyFont="1" applyFill="1" applyAlignment="1"/>
    <xf numFmtId="0" fontId="12" fillId="0" borderId="0" xfId="5" applyFont="1" applyFill="1"/>
    <xf numFmtId="3" fontId="11" fillId="0" borderId="0" xfId="2" applyNumberFormat="1" applyFont="1" applyFill="1"/>
    <xf numFmtId="0" fontId="4" fillId="0" borderId="1" xfId="2" applyFont="1" applyFill="1" applyBorder="1" applyAlignment="1"/>
    <xf numFmtId="1" fontId="7" fillId="0" borderId="0" xfId="4" quotePrefix="1" applyNumberFormat="1" applyFont="1" applyFill="1" applyBorder="1" applyAlignment="1">
      <alignment horizontal="right"/>
    </xf>
    <xf numFmtId="4" fontId="10" fillId="8" borderId="1" xfId="3" applyNumberFormat="1" applyFont="1" applyFill="1" applyBorder="1" applyAlignment="1">
      <alignment horizontal="center" vertical="center"/>
    </xf>
    <xf numFmtId="3" fontId="10" fillId="10" borderId="1" xfId="2" applyNumberFormat="1" applyFont="1" applyFill="1" applyBorder="1" applyAlignment="1">
      <alignment horizontal="center" vertical="center"/>
    </xf>
    <xf numFmtId="0" fontId="12" fillId="3" borderId="1" xfId="2" applyFont="1" applyFill="1" applyBorder="1" applyAlignment="1"/>
    <xf numFmtId="0" fontId="12" fillId="3" borderId="1" xfId="2" applyFont="1" applyFill="1" applyBorder="1"/>
    <xf numFmtId="0" fontId="4" fillId="3" borderId="1" xfId="2" applyFont="1" applyFill="1" applyBorder="1" applyAlignment="1"/>
    <xf numFmtId="3" fontId="12" fillId="3" borderId="1" xfId="2" applyNumberFormat="1" applyFont="1" applyFill="1" applyBorder="1" applyAlignment="1">
      <alignment horizontal="center" vertical="center"/>
    </xf>
    <xf numFmtId="3" fontId="12" fillId="3" borderId="1" xfId="2" applyNumberFormat="1" applyFont="1" applyFill="1" applyBorder="1"/>
    <xf numFmtId="3" fontId="14" fillId="3" borderId="1" xfId="2" applyNumberFormat="1" applyFont="1" applyFill="1" applyBorder="1"/>
    <xf numFmtId="3" fontId="15" fillId="3" borderId="1" xfId="2" applyNumberFormat="1" applyFont="1" applyFill="1" applyBorder="1"/>
    <xf numFmtId="0" fontId="14" fillId="3" borderId="1" xfId="2" applyFont="1" applyFill="1" applyBorder="1"/>
    <xf numFmtId="3" fontId="12" fillId="3" borderId="1" xfId="2" applyNumberFormat="1" applyFont="1" applyFill="1" applyBorder="1" applyAlignment="1">
      <alignment vertical="center"/>
    </xf>
    <xf numFmtId="0" fontId="12" fillId="3" borderId="1" xfId="2" applyFont="1" applyFill="1" applyBorder="1" applyAlignment="1">
      <alignment vertical="center" wrapText="1"/>
    </xf>
    <xf numFmtId="3" fontId="12" fillId="3" borderId="1" xfId="1" applyNumberFormat="1" applyFont="1" applyFill="1" applyBorder="1" applyAlignment="1">
      <alignment horizontal="center" vertical="center"/>
    </xf>
    <xf numFmtId="3" fontId="12" fillId="3" borderId="1" xfId="1" applyNumberFormat="1" applyFont="1" applyFill="1" applyBorder="1" applyAlignment="1">
      <alignment horizontal="center"/>
    </xf>
    <xf numFmtId="0" fontId="12" fillId="3" borderId="1" xfId="2" applyFont="1" applyFill="1" applyBorder="1" applyAlignment="1">
      <alignment vertical="center"/>
    </xf>
    <xf numFmtId="3" fontId="9" fillId="10" borderId="1" xfId="2" applyNumberFormat="1" applyFont="1" applyFill="1" applyBorder="1" applyAlignment="1">
      <alignment horizontal="center" vertical="center"/>
    </xf>
    <xf numFmtId="3" fontId="10" fillId="9" borderId="1" xfId="3" applyNumberFormat="1" applyFont="1" applyFill="1" applyBorder="1" applyAlignment="1">
      <alignment horizontal="center" vertical="center" wrapText="1"/>
    </xf>
    <xf numFmtId="3" fontId="10" fillId="10" borderId="1" xfId="3" applyNumberFormat="1" applyFont="1" applyFill="1" applyBorder="1" applyAlignment="1">
      <alignment horizontal="center" vertical="center" wrapText="1"/>
    </xf>
    <xf numFmtId="0" fontId="12" fillId="3" borderId="1" xfId="7" applyFont="1" applyFill="1" applyBorder="1"/>
    <xf numFmtId="49" fontId="20" fillId="3" borderId="1" xfId="7" applyNumberFormat="1" applyFont="1" applyFill="1" applyBorder="1" applyAlignment="1">
      <alignment horizontal="left" vertical="top"/>
    </xf>
    <xf numFmtId="3" fontId="12" fillId="3" borderId="1" xfId="7" applyNumberFormat="1" applyFont="1" applyFill="1" applyBorder="1" applyAlignment="1">
      <alignment horizontal="center"/>
    </xf>
    <xf numFmtId="4" fontId="10" fillId="11" borderId="1" xfId="1" applyNumberFormat="1" applyFont="1" applyFill="1" applyBorder="1" applyAlignment="1">
      <alignment vertical="center" wrapText="1"/>
    </xf>
    <xf numFmtId="3" fontId="10" fillId="11" borderId="1" xfId="3"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3" fontId="12" fillId="3" borderId="1" xfId="1" applyNumberFormat="1" applyFont="1" applyFill="1" applyBorder="1" applyAlignment="1">
      <alignment horizontal="right" vertical="center"/>
    </xf>
    <xf numFmtId="3" fontId="4" fillId="3" borderId="1" xfId="1" applyNumberFormat="1" applyFont="1" applyFill="1" applyBorder="1" applyAlignment="1">
      <alignment horizontal="right" vertical="center"/>
    </xf>
    <xf numFmtId="0" fontId="4" fillId="3" borderId="1" xfId="2" applyFont="1" applyFill="1" applyBorder="1"/>
    <xf numFmtId="3" fontId="12" fillId="3" borderId="1" xfId="2" applyNumberFormat="1"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0" fontId="4" fillId="3" borderId="1" xfId="2" applyFont="1" applyFill="1" applyBorder="1" applyAlignment="1">
      <alignment wrapText="1"/>
    </xf>
    <xf numFmtId="0" fontId="4" fillId="3" borderId="1" xfId="1" applyFont="1" applyFill="1" applyBorder="1"/>
    <xf numFmtId="0" fontId="4" fillId="3" borderId="1" xfId="2" applyFont="1" applyFill="1" applyBorder="1" applyAlignment="1">
      <alignment vertical="center"/>
    </xf>
    <xf numFmtId="0" fontId="4" fillId="3" borderId="1" xfId="1" applyFont="1" applyFill="1" applyBorder="1" applyAlignment="1">
      <alignment vertical="center"/>
    </xf>
    <xf numFmtId="3" fontId="4" fillId="3" borderId="1" xfId="2" applyNumberFormat="1" applyFont="1" applyFill="1" applyBorder="1" applyAlignment="1">
      <alignment horizontal="right"/>
    </xf>
    <xf numFmtId="0" fontId="4" fillId="3" borderId="1" xfId="1" applyFont="1" applyFill="1" applyBorder="1" applyAlignment="1">
      <alignment vertical="center" wrapText="1"/>
    </xf>
    <xf numFmtId="1" fontId="4" fillId="3" borderId="1" xfId="4" applyNumberFormat="1" applyFont="1" applyFill="1" applyBorder="1" applyAlignment="1">
      <alignment horizontal="left" vertical="center" wrapText="1"/>
    </xf>
    <xf numFmtId="3" fontId="4" fillId="3" borderId="1" xfId="2" applyNumberFormat="1" applyFont="1" applyFill="1" applyBorder="1" applyAlignment="1">
      <alignment vertical="center"/>
    </xf>
    <xf numFmtId="3" fontId="4" fillId="3" borderId="1" xfId="2" applyNumberFormat="1" applyFont="1" applyFill="1" applyBorder="1" applyAlignment="1">
      <alignment horizontal="left" vertical="center" wrapText="1"/>
    </xf>
    <xf numFmtId="0" fontId="4" fillId="3" borderId="1" xfId="2" applyFont="1" applyFill="1" applyBorder="1" applyAlignment="1">
      <alignment horizontal="left" vertical="center" wrapText="1"/>
    </xf>
    <xf numFmtId="0" fontId="4" fillId="0" borderId="1" xfId="2" applyFont="1" applyFill="1" applyBorder="1" applyAlignment="1">
      <alignment horizontal="center"/>
    </xf>
    <xf numFmtId="0" fontId="4" fillId="0" borderId="1" xfId="2" applyFont="1" applyFill="1" applyBorder="1" applyAlignment="1">
      <alignment horizontal="center" wrapText="1"/>
    </xf>
    <xf numFmtId="49" fontId="4" fillId="0" borderId="1" xfId="2" applyNumberFormat="1" applyFont="1" applyFill="1" applyBorder="1" applyAlignment="1">
      <alignment horizontal="left" vertical="top"/>
    </xf>
    <xf numFmtId="0" fontId="4" fillId="0" borderId="1" xfId="2" applyFont="1" applyFill="1" applyBorder="1"/>
    <xf numFmtId="0" fontId="4" fillId="0" borderId="1" xfId="1" applyFont="1" applyFill="1" applyBorder="1"/>
    <xf numFmtId="1" fontId="4" fillId="0" borderId="1" xfId="4" applyNumberFormat="1" applyFont="1" applyFill="1" applyBorder="1" applyAlignment="1">
      <alignment horizontal="left" vertical="center" wrapText="1"/>
    </xf>
    <xf numFmtId="3" fontId="4" fillId="0" borderId="1" xfId="1" applyNumberFormat="1" applyFont="1" applyFill="1" applyBorder="1" applyAlignment="1">
      <alignment horizontal="right" vertical="center"/>
    </xf>
    <xf numFmtId="3" fontId="4" fillId="0" borderId="1" xfId="2" applyNumberFormat="1" applyFont="1" applyFill="1" applyBorder="1" applyAlignment="1">
      <alignment horizontal="right"/>
    </xf>
    <xf numFmtId="3" fontId="4" fillId="0" borderId="1" xfId="2" applyNumberFormat="1" applyFont="1" applyFill="1" applyBorder="1"/>
    <xf numFmtId="3" fontId="4" fillId="0" borderId="1" xfId="2" applyNumberFormat="1" applyFont="1" applyFill="1" applyBorder="1" applyAlignment="1">
      <alignment vertical="center"/>
    </xf>
    <xf numFmtId="3" fontId="4" fillId="0" borderId="1" xfId="2" applyNumberFormat="1" applyFont="1" applyFill="1" applyBorder="1" applyAlignment="1">
      <alignment horizontal="left" vertical="center" wrapText="1"/>
    </xf>
    <xf numFmtId="0" fontId="4" fillId="0" borderId="1" xfId="2" applyFont="1" applyFill="1" applyBorder="1" applyAlignment="1">
      <alignment horizontal="left" vertical="center" wrapText="1"/>
    </xf>
    <xf numFmtId="0" fontId="4" fillId="0" borderId="1" xfId="2" applyFont="1" applyFill="1" applyBorder="1" applyAlignment="1">
      <alignment horizontal="left" wrapText="1"/>
    </xf>
    <xf numFmtId="0" fontId="4" fillId="0" borderId="1" xfId="2" applyFont="1" applyFill="1" applyBorder="1" applyAlignment="1">
      <alignment wrapText="1"/>
    </xf>
    <xf numFmtId="3" fontId="4" fillId="3" borderId="1" xfId="2" quotePrefix="1" applyNumberFormat="1" applyFont="1" applyFill="1" applyBorder="1" applyAlignment="1">
      <alignment horizontal="right"/>
    </xf>
    <xf numFmtId="0" fontId="4" fillId="3" borderId="1" xfId="2" applyFont="1" applyFill="1" applyBorder="1" applyAlignment="1">
      <alignment horizontal="left" wrapText="1"/>
    </xf>
    <xf numFmtId="3" fontId="4" fillId="3" borderId="1" xfId="1" applyNumberFormat="1" applyFont="1" applyFill="1" applyBorder="1" applyAlignment="1">
      <alignment horizontal="right"/>
    </xf>
    <xf numFmtId="0" fontId="4" fillId="0" borderId="1" xfId="2" applyFont="1" applyFill="1" applyBorder="1" applyAlignment="1">
      <alignment vertical="center"/>
    </xf>
    <xf numFmtId="0" fontId="8" fillId="0" borderId="0" xfId="9" applyFont="1" applyFill="1"/>
    <xf numFmtId="0" fontId="3" fillId="0" borderId="0" xfId="9" applyFont="1" applyFill="1"/>
    <xf numFmtId="49" fontId="12" fillId="3" borderId="1" xfId="7" applyNumberFormat="1" applyFont="1" applyFill="1" applyBorder="1" applyAlignment="1">
      <alignment horizontal="right"/>
    </xf>
    <xf numFmtId="49" fontId="12" fillId="0" borderId="1" xfId="7" applyNumberFormat="1" applyFont="1" applyFill="1" applyBorder="1" applyAlignment="1">
      <alignment horizontal="left" vertical="top"/>
    </xf>
    <xf numFmtId="49" fontId="4" fillId="0" borderId="1" xfId="7" applyNumberFormat="1" applyFont="1" applyFill="1" applyBorder="1" applyAlignment="1">
      <alignment horizontal="left" vertical="top"/>
    </xf>
    <xf numFmtId="0" fontId="12" fillId="0" borderId="1" xfId="7" applyFont="1" applyFill="1" applyBorder="1" applyAlignment="1">
      <alignment horizontal="right"/>
    </xf>
    <xf numFmtId="3" fontId="12" fillId="0" borderId="1" xfId="7" applyNumberFormat="1" applyFont="1" applyFill="1" applyBorder="1" applyAlignment="1">
      <alignment horizontal="right"/>
    </xf>
    <xf numFmtId="0" fontId="4"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4" fillId="0" borderId="1" xfId="7" applyFont="1" applyFill="1" applyBorder="1" applyAlignment="1">
      <alignment wrapText="1"/>
    </xf>
    <xf numFmtId="0" fontId="4" fillId="0" borderId="1" xfId="7" applyFont="1" applyFill="1" applyBorder="1"/>
    <xf numFmtId="3" fontId="12" fillId="0" borderId="1" xfId="7" applyNumberFormat="1" applyFont="1" applyFill="1" applyBorder="1" applyAlignment="1">
      <alignment horizontal="center"/>
    </xf>
    <xf numFmtId="0" fontId="4" fillId="0" borderId="0" xfId="7" applyFont="1" applyFill="1" applyBorder="1"/>
    <xf numFmtId="0" fontId="4" fillId="0" borderId="0" xfId="7" applyFont="1" applyFill="1" applyBorder="1" applyAlignment="1">
      <alignment horizontal="right"/>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3" fontId="10" fillId="11" borderId="1" xfId="3" applyNumberFormat="1" applyFont="1" applyFill="1" applyBorder="1" applyAlignment="1">
      <alignment horizontal="right" vertical="center" wrapText="1"/>
    </xf>
    <xf numFmtId="0" fontId="10" fillId="7" borderId="2" xfId="1" applyFont="1" applyFill="1" applyBorder="1" applyAlignment="1">
      <alignment horizontal="center" vertical="center" wrapText="1"/>
    </xf>
    <xf numFmtId="0" fontId="10" fillId="7" borderId="4" xfId="1" applyFont="1" applyFill="1" applyBorder="1" applyAlignment="1">
      <alignment horizontal="center"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0" fontId="10" fillId="7" borderId="1" xfId="1" applyFont="1" applyFill="1" applyBorder="1" applyAlignment="1">
      <alignment horizontal="center" vertical="center" wrapText="1"/>
    </xf>
    <xf numFmtId="1" fontId="10" fillId="10" borderId="2" xfId="3" applyNumberFormat="1" applyFont="1" applyFill="1" applyBorder="1" applyAlignment="1">
      <alignment horizontal="left" vertical="center" wrapText="1"/>
    </xf>
    <xf numFmtId="1" fontId="10" fillId="10" borderId="4" xfId="3" applyNumberFormat="1" applyFont="1" applyFill="1" applyBorder="1" applyAlignment="1">
      <alignment horizontal="left" vertical="center" wrapText="1"/>
    </xf>
    <xf numFmtId="4" fontId="9" fillId="6" borderId="2" xfId="1" applyNumberFormat="1" applyFont="1" applyFill="1" applyBorder="1" applyAlignment="1">
      <alignment horizontal="center" vertical="center" wrapText="1"/>
    </xf>
    <xf numFmtId="4" fontId="9" fillId="6" borderId="3" xfId="1" applyNumberFormat="1" applyFont="1" applyFill="1" applyBorder="1" applyAlignment="1">
      <alignment horizontal="center" vertical="center" wrapText="1"/>
    </xf>
    <xf numFmtId="4" fontId="9" fillId="6" borderId="4" xfId="1" applyNumberFormat="1" applyFont="1" applyFill="1" applyBorder="1" applyAlignment="1">
      <alignment horizontal="center" vertical="center" wrapText="1"/>
    </xf>
    <xf numFmtId="4" fontId="9" fillId="11" borderId="1" xfId="1" applyNumberFormat="1" applyFont="1" applyFill="1" applyBorder="1" applyAlignment="1">
      <alignment horizontal="left"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49" fontId="12" fillId="3" borderId="1" xfId="7" applyNumberFormat="1" applyFont="1" applyFill="1" applyBorder="1" applyAlignment="1">
      <alignment horizontal="left" vertical="center" wrapText="1"/>
    </xf>
    <xf numFmtId="0" fontId="12" fillId="3" borderId="1" xfId="7" applyFont="1" applyFill="1" applyBorder="1" applyAlignment="1">
      <alignment horizontal="left" vertical="center" wrapText="1"/>
    </xf>
    <xf numFmtId="1" fontId="10" fillId="10" borderId="1" xfId="3" applyNumberFormat="1" applyFont="1" applyFill="1" applyBorder="1" applyAlignment="1">
      <alignment horizontal="left" vertical="center" wrapText="1"/>
    </xf>
    <xf numFmtId="4" fontId="9" fillId="11" borderId="2" xfId="1" applyNumberFormat="1" applyFont="1" applyFill="1" applyBorder="1" applyAlignment="1">
      <alignment horizontal="left" vertical="center" wrapText="1"/>
    </xf>
    <xf numFmtId="4" fontId="9" fillId="11" borderId="4" xfId="1" applyNumberFormat="1" applyFont="1" applyFill="1" applyBorder="1" applyAlignment="1">
      <alignment horizontal="left" vertical="center" wrapText="1"/>
    </xf>
    <xf numFmtId="1" fontId="10" fillId="11" borderId="2" xfId="3" applyNumberFormat="1" applyFont="1" applyFill="1" applyBorder="1" applyAlignment="1">
      <alignment horizontal="left" vertical="center" wrapText="1"/>
    </xf>
    <xf numFmtId="1" fontId="10" fillId="11" borderId="4" xfId="3" applyNumberFormat="1" applyFont="1" applyFill="1" applyBorder="1" applyAlignment="1">
      <alignment horizontal="left" vertical="center" wrapText="1"/>
    </xf>
    <xf numFmtId="0" fontId="8" fillId="0" borderId="0" xfId="4" applyFont="1" applyFill="1" applyAlignment="1">
      <alignment horizontal="left"/>
    </xf>
    <xf numFmtId="0" fontId="8" fillId="0" borderId="0" xfId="4" applyFont="1" applyFill="1" applyAlignment="1">
      <alignment horizontal="center"/>
    </xf>
    <xf numFmtId="0" fontId="5" fillId="0" borderId="0" xfId="1" applyFont="1" applyFill="1" applyAlignment="1">
      <alignment horizontal="center" vertical="center"/>
    </xf>
    <xf numFmtId="0" fontId="9" fillId="0" borderId="1" xfId="1" applyFont="1" applyFill="1" applyBorder="1" applyAlignment="1">
      <alignment horizontal="center" vertical="center" wrapText="1"/>
    </xf>
    <xf numFmtId="0" fontId="4" fillId="3" borderId="2" xfId="2" applyFont="1" applyFill="1" applyBorder="1" applyAlignment="1">
      <alignment horizontal="left" vertical="center" wrapText="1"/>
    </xf>
    <xf numFmtId="0" fontId="4" fillId="3" borderId="4" xfId="2" applyFont="1" applyFill="1" applyBorder="1" applyAlignment="1">
      <alignment horizontal="left" vertical="center" wrapText="1"/>
    </xf>
    <xf numFmtId="0" fontId="4" fillId="3" borderId="2" xfId="2" applyFont="1" applyFill="1" applyBorder="1" applyAlignment="1">
      <alignment horizontal="left" wrapText="1"/>
    </xf>
    <xf numFmtId="0" fontId="4" fillId="3" borderId="4" xfId="2" applyFont="1" applyFill="1" applyBorder="1" applyAlignment="1">
      <alignment horizontal="left" wrapText="1"/>
    </xf>
    <xf numFmtId="0" fontId="4" fillId="3" borderId="1" xfId="2" applyFont="1" applyFill="1" applyBorder="1" applyAlignment="1">
      <alignment horizontal="left" vertical="center" wrapText="1"/>
    </xf>
    <xf numFmtId="0" fontId="4" fillId="3" borderId="1" xfId="2" applyFont="1" applyFill="1" applyBorder="1" applyAlignment="1">
      <alignment horizontal="left"/>
    </xf>
    <xf numFmtId="0" fontId="4" fillId="3" borderId="1" xfId="2" applyFont="1" applyFill="1" applyBorder="1" applyAlignment="1">
      <alignment horizontal="left" wrapText="1"/>
    </xf>
    <xf numFmtId="0" fontId="18" fillId="4" borderId="2" xfId="2" applyFont="1" applyFill="1" applyBorder="1" applyAlignment="1">
      <alignment horizontal="center" vertical="center" wrapText="1"/>
    </xf>
    <xf numFmtId="0" fontId="18" fillId="4" borderId="3" xfId="2" applyFont="1" applyFill="1" applyBorder="1" applyAlignment="1">
      <alignment horizontal="center"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9" fillId="10" borderId="2" xfId="2" applyFont="1" applyFill="1" applyBorder="1" applyAlignment="1">
      <alignment horizontal="left" vertical="center" wrapText="1"/>
    </xf>
    <xf numFmtId="0" fontId="9" fillId="10" borderId="3" xfId="2" applyFont="1" applyFill="1" applyBorder="1" applyAlignment="1">
      <alignment horizontal="left" vertical="center" wrapText="1"/>
    </xf>
    <xf numFmtId="0" fontId="9" fillId="10" borderId="4" xfId="2" applyFont="1" applyFill="1" applyBorder="1" applyAlignment="1">
      <alignment horizontal="left" vertical="center" wrapText="1"/>
    </xf>
    <xf numFmtId="0" fontId="12" fillId="3" borderId="2" xfId="2" applyFont="1" applyFill="1" applyBorder="1" applyAlignment="1">
      <alignment horizontal="left" vertical="center" wrapText="1"/>
    </xf>
    <xf numFmtId="0" fontId="12" fillId="3" borderId="3" xfId="2" applyFont="1" applyFill="1" applyBorder="1" applyAlignment="1">
      <alignment horizontal="left" vertical="center" wrapText="1"/>
    </xf>
    <xf numFmtId="0" fontId="12" fillId="3" borderId="4" xfId="2" applyFont="1" applyFill="1" applyBorder="1" applyAlignment="1">
      <alignment horizontal="left" vertical="center" wrapText="1"/>
    </xf>
    <xf numFmtId="0" fontId="4" fillId="3" borderId="2" xfId="2" applyFont="1" applyFill="1" applyBorder="1" applyAlignment="1">
      <alignment wrapText="1"/>
    </xf>
    <xf numFmtId="0" fontId="4" fillId="3" borderId="4" xfId="2" applyFont="1" applyFill="1" applyBorder="1" applyAlignment="1">
      <alignment wrapText="1"/>
    </xf>
    <xf numFmtId="0" fontId="4" fillId="3" borderId="1" xfId="2" applyFill="1" applyBorder="1" applyAlignment="1">
      <alignment horizontal="left" vertical="center" wrapText="1"/>
    </xf>
    <xf numFmtId="0" fontId="4" fillId="3" borderId="1" xfId="2" applyFont="1" applyFill="1" applyBorder="1" applyAlignment="1">
      <alignment horizontal="left" vertical="top" wrapText="1"/>
    </xf>
    <xf numFmtId="1" fontId="4" fillId="3" borderId="1" xfId="4" applyNumberFormat="1" applyFont="1" applyFill="1" applyBorder="1" applyAlignment="1">
      <alignment horizontal="left" vertical="center" wrapText="1"/>
    </xf>
    <xf numFmtId="0" fontId="12" fillId="3" borderId="1" xfId="2" applyFont="1" applyFill="1" applyBorder="1" applyAlignment="1">
      <alignment horizontal="left" vertical="center" wrapText="1"/>
    </xf>
    <xf numFmtId="3" fontId="12" fillId="3" borderId="1" xfId="2" applyNumberFormat="1" applyFont="1" applyFill="1" applyBorder="1" applyAlignment="1">
      <alignment horizontal="left" vertical="center" wrapText="1"/>
    </xf>
    <xf numFmtId="3" fontId="4" fillId="3" borderId="1" xfId="2" applyNumberFormat="1" applyFont="1" applyFill="1" applyBorder="1" applyAlignment="1">
      <alignment horizontal="left" vertical="center"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4" fillId="0" borderId="1" xfId="2" applyFont="1" applyBorder="1" applyAlignment="1">
      <alignment vertical="center"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4" fillId="0" borderId="2" xfId="2" applyFont="1" applyFill="1" applyBorder="1" applyAlignment="1">
      <alignment horizontal="left" wrapText="1"/>
    </xf>
    <xf numFmtId="0" fontId="4" fillId="0" borderId="4" xfId="2" applyFont="1" applyFill="1" applyBorder="1" applyAlignment="1">
      <alignment horizontal="left" wrapText="1"/>
    </xf>
    <xf numFmtId="0" fontId="4" fillId="0" borderId="1" xfId="2" applyFont="1" applyFill="1" applyBorder="1" applyAlignment="1">
      <alignment horizontal="left" wrapText="1"/>
    </xf>
    <xf numFmtId="0" fontId="9" fillId="10" borderId="1" xfId="2" applyFont="1" applyFill="1" applyBorder="1" applyAlignment="1">
      <alignment horizontal="left" vertical="center" wrapText="1"/>
    </xf>
    <xf numFmtId="1" fontId="4"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3" fontId="12" fillId="0" borderId="1" xfId="2" applyNumberFormat="1" applyFont="1" applyFill="1" applyBorder="1" applyAlignment="1">
      <alignment horizontal="left" vertical="center" wrapText="1"/>
    </xf>
    <xf numFmtId="3" fontId="4" fillId="0" borderId="1" xfId="2" applyNumberFormat="1" applyFont="1" applyFill="1" applyBorder="1" applyAlignment="1">
      <alignment horizontal="left" vertical="center" wrapText="1"/>
    </xf>
    <xf numFmtId="0" fontId="4" fillId="0" borderId="1" xfId="2" applyFont="1" applyFill="1" applyBorder="1" applyAlignment="1">
      <alignment horizontal="left" vertical="center" wrapText="1"/>
    </xf>
    <xf numFmtId="0" fontId="4" fillId="0" borderId="1" xfId="2" applyFont="1" applyFill="1" applyBorder="1" applyAlignment="1">
      <alignment horizontal="left" vertical="top" wrapText="1"/>
    </xf>
    <xf numFmtId="0" fontId="4" fillId="3" borderId="1" xfId="2" applyFont="1" applyFill="1" applyBorder="1" applyAlignment="1">
      <alignment wrapText="1"/>
    </xf>
    <xf numFmtId="0" fontId="9" fillId="2" borderId="1" xfId="2" applyFont="1" applyFill="1" applyBorder="1" applyAlignment="1">
      <alignment horizontal="left" vertical="center" wrapText="1"/>
    </xf>
    <xf numFmtId="0" fontId="17" fillId="0" borderId="1" xfId="2" applyFont="1" applyBorder="1" applyAlignment="1">
      <alignment horizontal="left" vertical="center" wrapText="1"/>
    </xf>
    <xf numFmtId="0" fontId="9" fillId="8" borderId="1" xfId="2" applyFont="1" applyFill="1" applyBorder="1" applyAlignment="1">
      <alignment horizontal="left" vertical="center" wrapText="1"/>
    </xf>
    <xf numFmtId="0" fontId="4" fillId="9" borderId="1" xfId="2" applyFill="1" applyBorder="1" applyAlignment="1">
      <alignment horizontal="left" vertical="center" wrapText="1"/>
    </xf>
    <xf numFmtId="0" fontId="10" fillId="10" borderId="1" xfId="2" applyFont="1" applyFill="1" applyBorder="1" applyAlignment="1">
      <alignment horizontal="left" vertical="center" wrapText="1"/>
    </xf>
    <xf numFmtId="0" fontId="19" fillId="3" borderId="1" xfId="2" applyFont="1" applyFill="1" applyBorder="1" applyAlignment="1">
      <alignment horizontal="left" vertical="center" wrapText="1"/>
    </xf>
    <xf numFmtId="0" fontId="12" fillId="0" borderId="1" xfId="2" applyFont="1" applyFill="1" applyBorder="1" applyAlignment="1">
      <alignment horizontal="left" vertical="center" wrapText="1"/>
    </xf>
    <xf numFmtId="0" fontId="4" fillId="0" borderId="1" xfId="2" applyBorder="1" applyAlignment="1">
      <alignment horizontal="left" wrapText="1"/>
    </xf>
    <xf numFmtId="49" fontId="12" fillId="0" borderId="1" xfId="2" applyNumberFormat="1" applyFont="1" applyFill="1" applyBorder="1" applyAlignment="1">
      <alignment horizontal="left" vertical="center" wrapText="1"/>
    </xf>
    <xf numFmtId="49" fontId="4" fillId="0" borderId="1" xfId="2" applyNumberFormat="1" applyFont="1" applyFill="1" applyBorder="1" applyAlignment="1">
      <alignment horizontal="left" vertical="center" wrapText="1"/>
    </xf>
    <xf numFmtId="0" fontId="4" fillId="0" borderId="1" xfId="2" applyFont="1" applyBorder="1" applyAlignment="1">
      <alignment horizontal="left" vertical="center" wrapText="1"/>
    </xf>
    <xf numFmtId="0" fontId="17" fillId="3" borderId="1" xfId="2" applyFont="1" applyFill="1" applyBorder="1" applyAlignment="1">
      <alignment horizontal="left" vertical="center" wrapText="1"/>
    </xf>
    <xf numFmtId="49" fontId="4" fillId="0" borderId="1" xfId="2" applyNumberFormat="1" applyFont="1" applyFill="1" applyBorder="1" applyAlignment="1">
      <alignment horizontal="left" vertical="justify" wrapText="1"/>
    </xf>
    <xf numFmtId="0" fontId="4" fillId="0" borderId="1" xfId="2" applyFont="1" applyBorder="1" applyAlignment="1">
      <alignment horizontal="left" vertical="justify" wrapText="1"/>
    </xf>
    <xf numFmtId="0" fontId="9" fillId="8" borderId="2" xfId="2" applyFont="1" applyFill="1" applyBorder="1" applyAlignment="1">
      <alignment horizontal="left" vertical="center" wrapText="1"/>
    </xf>
    <xf numFmtId="0" fontId="9" fillId="8" borderId="3" xfId="2" applyFont="1" applyFill="1" applyBorder="1" applyAlignment="1">
      <alignment horizontal="left" vertical="center" wrapText="1"/>
    </xf>
    <xf numFmtId="0" fontId="9" fillId="8" borderId="4" xfId="2" applyFont="1" applyFill="1" applyBorder="1" applyAlignment="1">
      <alignment horizontal="left" vertical="center" wrapText="1"/>
    </xf>
  </cellXfs>
  <cellStyles count="10">
    <cellStyle name="Comma 2" xfId="8" xr:uid="{00000000-0005-0000-0000-000000000000}"/>
    <cellStyle name="Normal" xfId="0" builtinId="0"/>
    <cellStyle name="Normal 2" xfId="2" xr:uid="{00000000-0005-0000-0000-000002000000}"/>
    <cellStyle name="Normal 2 2" xfId="6" xr:uid="{00000000-0005-0000-0000-000003000000}"/>
    <cellStyle name="Normal 2 2 2" xfId="9" xr:uid="{00000000-0005-0000-0000-000004000000}"/>
    <cellStyle name="Normal_Anexa F 140 146 10.07" xfId="7" xr:uid="{00000000-0005-0000-0000-000005000000}"/>
    <cellStyle name="Normal_F 07" xfId="5" xr:uid="{00000000-0005-0000-0000-000006000000}"/>
    <cellStyle name="Normal_mach03" xfId="3" xr:uid="{00000000-0005-0000-0000-000007000000}"/>
    <cellStyle name="Normal_mach31" xfId="4" xr:uid="{00000000-0005-0000-0000-000008000000}"/>
    <cellStyle name="Normal_Machete buget 99" xfId="1" xr:uid="{00000000-0005-0000-0000-000009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104</xdr:row>
      <xdr:rowOff>0</xdr:rowOff>
    </xdr:from>
    <xdr:to>
      <xdr:col>2</xdr:col>
      <xdr:colOff>19050</xdr:colOff>
      <xdr:row>104</xdr:row>
      <xdr:rowOff>0</xdr:rowOff>
    </xdr:to>
    <xdr:sp macro="" textlink="">
      <xdr:nvSpPr>
        <xdr:cNvPr id="2" name="AutoShape 2">
          <a:extLst>
            <a:ext uri="{FF2B5EF4-FFF2-40B4-BE49-F238E27FC236}">
              <a16:creationId xmlns:a16="http://schemas.microsoft.com/office/drawing/2014/main" id="{00000000-0008-0000-0100-000002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 name="AutoShape 4">
          <a:extLst>
            <a:ext uri="{FF2B5EF4-FFF2-40B4-BE49-F238E27FC236}">
              <a16:creationId xmlns:a16="http://schemas.microsoft.com/office/drawing/2014/main" id="{00000000-0008-0000-0100-000003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 name="AutoShape 6">
          <a:extLst>
            <a:ext uri="{FF2B5EF4-FFF2-40B4-BE49-F238E27FC236}">
              <a16:creationId xmlns:a16="http://schemas.microsoft.com/office/drawing/2014/main" id="{00000000-0008-0000-0100-000004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6" name="AutoShape 4">
          <a:extLst>
            <a:ext uri="{FF2B5EF4-FFF2-40B4-BE49-F238E27FC236}">
              <a16:creationId xmlns:a16="http://schemas.microsoft.com/office/drawing/2014/main" id="{00000000-0008-0000-0100-000006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7" name="AutoShape 6">
          <a:extLst>
            <a:ext uri="{FF2B5EF4-FFF2-40B4-BE49-F238E27FC236}">
              <a16:creationId xmlns:a16="http://schemas.microsoft.com/office/drawing/2014/main" id="{00000000-0008-0000-0100-000007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8" name="AutoShape 3">
          <a:extLst>
            <a:ext uri="{FF2B5EF4-FFF2-40B4-BE49-F238E27FC236}">
              <a16:creationId xmlns:a16="http://schemas.microsoft.com/office/drawing/2014/main" id="{00000000-0008-0000-0100-000008000000}"/>
            </a:ext>
          </a:extLst>
        </xdr:cNvPr>
        <xdr:cNvSpPr>
          <a:spLocks/>
        </xdr:cNvSpPr>
      </xdr:nvSpPr>
      <xdr:spPr bwMode="auto">
        <a:xfrm>
          <a:off x="4314825" y="62579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9" name="AutoShape 5">
          <a:extLst>
            <a:ext uri="{FF2B5EF4-FFF2-40B4-BE49-F238E27FC236}">
              <a16:creationId xmlns:a16="http://schemas.microsoft.com/office/drawing/2014/main" id="{00000000-0008-0000-0100-000009000000}"/>
            </a:ext>
          </a:extLst>
        </xdr:cNvPr>
        <xdr:cNvSpPr>
          <a:spLocks/>
        </xdr:cNvSpPr>
      </xdr:nvSpPr>
      <xdr:spPr bwMode="auto">
        <a:xfrm>
          <a:off x="4314825" y="62579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0" name="AutoShape 3">
          <a:extLst>
            <a:ext uri="{FF2B5EF4-FFF2-40B4-BE49-F238E27FC236}">
              <a16:creationId xmlns:a16="http://schemas.microsoft.com/office/drawing/2014/main" id="{00000000-0008-0000-0100-00000A000000}"/>
            </a:ext>
          </a:extLst>
        </xdr:cNvPr>
        <xdr:cNvSpPr>
          <a:spLocks/>
        </xdr:cNvSpPr>
      </xdr:nvSpPr>
      <xdr:spPr bwMode="auto">
        <a:xfrm>
          <a:off x="4314825" y="62579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1" name="AutoShape 5">
          <a:extLst>
            <a:ext uri="{FF2B5EF4-FFF2-40B4-BE49-F238E27FC236}">
              <a16:creationId xmlns:a16="http://schemas.microsoft.com/office/drawing/2014/main" id="{00000000-0008-0000-0100-00000B000000}"/>
            </a:ext>
          </a:extLst>
        </xdr:cNvPr>
        <xdr:cNvSpPr>
          <a:spLocks/>
        </xdr:cNvSpPr>
      </xdr:nvSpPr>
      <xdr:spPr bwMode="auto">
        <a:xfrm>
          <a:off x="4314825" y="62579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12" name="AutoShape 2">
          <a:extLst>
            <a:ext uri="{FF2B5EF4-FFF2-40B4-BE49-F238E27FC236}">
              <a16:creationId xmlns:a16="http://schemas.microsoft.com/office/drawing/2014/main" id="{00000000-0008-0000-0100-00000C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14" name="AutoShape 4">
          <a:extLst>
            <a:ext uri="{FF2B5EF4-FFF2-40B4-BE49-F238E27FC236}">
              <a16:creationId xmlns:a16="http://schemas.microsoft.com/office/drawing/2014/main" id="{00000000-0008-0000-0100-00000E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15" name="AutoShape 6">
          <a:extLst>
            <a:ext uri="{FF2B5EF4-FFF2-40B4-BE49-F238E27FC236}">
              <a16:creationId xmlns:a16="http://schemas.microsoft.com/office/drawing/2014/main" id="{00000000-0008-0000-0100-00000F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16" name="AutoShape 4">
          <a:extLst>
            <a:ext uri="{FF2B5EF4-FFF2-40B4-BE49-F238E27FC236}">
              <a16:creationId xmlns:a16="http://schemas.microsoft.com/office/drawing/2014/main" id="{00000000-0008-0000-0100-000010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17" name="AutoShape 6">
          <a:extLst>
            <a:ext uri="{FF2B5EF4-FFF2-40B4-BE49-F238E27FC236}">
              <a16:creationId xmlns:a16="http://schemas.microsoft.com/office/drawing/2014/main" id="{00000000-0008-0000-0100-000011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18" name="AutoShape 2">
          <a:extLst>
            <a:ext uri="{FF2B5EF4-FFF2-40B4-BE49-F238E27FC236}">
              <a16:creationId xmlns:a16="http://schemas.microsoft.com/office/drawing/2014/main" id="{00000000-0008-0000-0100-000012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19" name="AutoShape 2">
          <a:extLst>
            <a:ext uri="{FF2B5EF4-FFF2-40B4-BE49-F238E27FC236}">
              <a16:creationId xmlns:a16="http://schemas.microsoft.com/office/drawing/2014/main" id="{00000000-0008-0000-0100-000013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0" name="AutoShape 2">
          <a:extLst>
            <a:ext uri="{FF2B5EF4-FFF2-40B4-BE49-F238E27FC236}">
              <a16:creationId xmlns:a16="http://schemas.microsoft.com/office/drawing/2014/main" id="{00000000-0008-0000-0100-000014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1" name="AutoShape 4">
          <a:extLst>
            <a:ext uri="{FF2B5EF4-FFF2-40B4-BE49-F238E27FC236}">
              <a16:creationId xmlns:a16="http://schemas.microsoft.com/office/drawing/2014/main" id="{00000000-0008-0000-0100-000015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2" name="AutoShape 6">
          <a:extLst>
            <a:ext uri="{FF2B5EF4-FFF2-40B4-BE49-F238E27FC236}">
              <a16:creationId xmlns:a16="http://schemas.microsoft.com/office/drawing/2014/main" id="{00000000-0008-0000-0100-000016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3" name="AutoShape 2">
          <a:extLst>
            <a:ext uri="{FF2B5EF4-FFF2-40B4-BE49-F238E27FC236}">
              <a16:creationId xmlns:a16="http://schemas.microsoft.com/office/drawing/2014/main" id="{00000000-0008-0000-0100-000017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4" name="AutoShape 4">
          <a:extLst>
            <a:ext uri="{FF2B5EF4-FFF2-40B4-BE49-F238E27FC236}">
              <a16:creationId xmlns:a16="http://schemas.microsoft.com/office/drawing/2014/main" id="{00000000-0008-0000-0100-000018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5" name="AutoShape 6">
          <a:extLst>
            <a:ext uri="{FF2B5EF4-FFF2-40B4-BE49-F238E27FC236}">
              <a16:creationId xmlns:a16="http://schemas.microsoft.com/office/drawing/2014/main" id="{00000000-0008-0000-0100-000019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26" name="AutoShape 3">
          <a:extLst>
            <a:ext uri="{FF2B5EF4-FFF2-40B4-BE49-F238E27FC236}">
              <a16:creationId xmlns:a16="http://schemas.microsoft.com/office/drawing/2014/main" id="{00000000-0008-0000-0100-00001A000000}"/>
            </a:ext>
          </a:extLst>
        </xdr:cNvPr>
        <xdr:cNvSpPr>
          <a:spLocks/>
        </xdr:cNvSpPr>
      </xdr:nvSpPr>
      <xdr:spPr bwMode="auto">
        <a:xfrm>
          <a:off x="4314825" y="62579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27" name="AutoShape 5">
          <a:extLst>
            <a:ext uri="{FF2B5EF4-FFF2-40B4-BE49-F238E27FC236}">
              <a16:creationId xmlns:a16="http://schemas.microsoft.com/office/drawing/2014/main" id="{00000000-0008-0000-0100-00001B000000}"/>
            </a:ext>
          </a:extLst>
        </xdr:cNvPr>
        <xdr:cNvSpPr>
          <a:spLocks/>
        </xdr:cNvSpPr>
      </xdr:nvSpPr>
      <xdr:spPr bwMode="auto">
        <a:xfrm>
          <a:off x="4314825" y="62579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28" name="AutoShape 3">
          <a:extLst>
            <a:ext uri="{FF2B5EF4-FFF2-40B4-BE49-F238E27FC236}">
              <a16:creationId xmlns:a16="http://schemas.microsoft.com/office/drawing/2014/main" id="{00000000-0008-0000-0100-00001C000000}"/>
            </a:ext>
          </a:extLst>
        </xdr:cNvPr>
        <xdr:cNvSpPr>
          <a:spLocks/>
        </xdr:cNvSpPr>
      </xdr:nvSpPr>
      <xdr:spPr bwMode="auto">
        <a:xfrm>
          <a:off x="4314825" y="62579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29" name="AutoShape 5">
          <a:extLst>
            <a:ext uri="{FF2B5EF4-FFF2-40B4-BE49-F238E27FC236}">
              <a16:creationId xmlns:a16="http://schemas.microsoft.com/office/drawing/2014/main" id="{00000000-0008-0000-0100-00001D000000}"/>
            </a:ext>
          </a:extLst>
        </xdr:cNvPr>
        <xdr:cNvSpPr>
          <a:spLocks/>
        </xdr:cNvSpPr>
      </xdr:nvSpPr>
      <xdr:spPr bwMode="auto">
        <a:xfrm>
          <a:off x="4314825" y="62579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0" name="AutoShape 2">
          <a:extLst>
            <a:ext uri="{FF2B5EF4-FFF2-40B4-BE49-F238E27FC236}">
              <a16:creationId xmlns:a16="http://schemas.microsoft.com/office/drawing/2014/main" id="{00000000-0008-0000-0100-00001E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1" name="AutoShape 2">
          <a:extLst>
            <a:ext uri="{FF2B5EF4-FFF2-40B4-BE49-F238E27FC236}">
              <a16:creationId xmlns:a16="http://schemas.microsoft.com/office/drawing/2014/main" id="{00000000-0008-0000-0100-00001F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2" name="AutoShape 4">
          <a:extLst>
            <a:ext uri="{FF2B5EF4-FFF2-40B4-BE49-F238E27FC236}">
              <a16:creationId xmlns:a16="http://schemas.microsoft.com/office/drawing/2014/main" id="{00000000-0008-0000-0100-000020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3" name="AutoShape 6">
          <a:extLst>
            <a:ext uri="{FF2B5EF4-FFF2-40B4-BE49-F238E27FC236}">
              <a16:creationId xmlns:a16="http://schemas.microsoft.com/office/drawing/2014/main" id="{00000000-0008-0000-0100-000021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4" name="AutoShape 4">
          <a:extLst>
            <a:ext uri="{FF2B5EF4-FFF2-40B4-BE49-F238E27FC236}">
              <a16:creationId xmlns:a16="http://schemas.microsoft.com/office/drawing/2014/main" id="{00000000-0008-0000-0100-000022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5" name="AutoShape 6">
          <a:extLst>
            <a:ext uri="{FF2B5EF4-FFF2-40B4-BE49-F238E27FC236}">
              <a16:creationId xmlns:a16="http://schemas.microsoft.com/office/drawing/2014/main" id="{00000000-0008-0000-0100-000023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6" name="AutoShape 2">
          <a:extLst>
            <a:ext uri="{FF2B5EF4-FFF2-40B4-BE49-F238E27FC236}">
              <a16:creationId xmlns:a16="http://schemas.microsoft.com/office/drawing/2014/main" id="{00000000-0008-0000-0100-000024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7" name="AutoShape 2">
          <a:extLst>
            <a:ext uri="{FF2B5EF4-FFF2-40B4-BE49-F238E27FC236}">
              <a16:creationId xmlns:a16="http://schemas.microsoft.com/office/drawing/2014/main" id="{00000000-0008-0000-0100-000025000000}"/>
            </a:ext>
          </a:extLst>
        </xdr:cNvPr>
        <xdr:cNvSpPr>
          <a:spLocks/>
        </xdr:cNvSpPr>
      </xdr:nvSpPr>
      <xdr:spPr bwMode="auto">
        <a:xfrm>
          <a:off x="676275" y="625792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38" name="AutoShape 2">
          <a:extLst>
            <a:ext uri="{FF2B5EF4-FFF2-40B4-BE49-F238E27FC236}">
              <a16:creationId xmlns:a16="http://schemas.microsoft.com/office/drawing/2014/main" id="{00000000-0008-0000-0100-000026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39" name="AutoShape 4">
          <a:extLst>
            <a:ext uri="{FF2B5EF4-FFF2-40B4-BE49-F238E27FC236}">
              <a16:creationId xmlns:a16="http://schemas.microsoft.com/office/drawing/2014/main" id="{00000000-0008-0000-0100-000027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40" name="AutoShape 6">
          <a:extLst>
            <a:ext uri="{FF2B5EF4-FFF2-40B4-BE49-F238E27FC236}">
              <a16:creationId xmlns:a16="http://schemas.microsoft.com/office/drawing/2014/main" id="{00000000-0008-0000-0100-000028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41" name="AutoShape 2">
          <a:extLst>
            <a:ext uri="{FF2B5EF4-FFF2-40B4-BE49-F238E27FC236}">
              <a16:creationId xmlns:a16="http://schemas.microsoft.com/office/drawing/2014/main" id="{00000000-0008-0000-0100-000029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42" name="AutoShape 4">
          <a:extLst>
            <a:ext uri="{FF2B5EF4-FFF2-40B4-BE49-F238E27FC236}">
              <a16:creationId xmlns:a16="http://schemas.microsoft.com/office/drawing/2014/main" id="{00000000-0008-0000-0100-00002A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43" name="AutoShape 6">
          <a:extLst>
            <a:ext uri="{FF2B5EF4-FFF2-40B4-BE49-F238E27FC236}">
              <a16:creationId xmlns:a16="http://schemas.microsoft.com/office/drawing/2014/main" id="{00000000-0008-0000-0100-00002B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44" name="AutoShape 3">
          <a:extLst>
            <a:ext uri="{FF2B5EF4-FFF2-40B4-BE49-F238E27FC236}">
              <a16:creationId xmlns:a16="http://schemas.microsoft.com/office/drawing/2014/main" id="{00000000-0008-0000-0100-00002C000000}"/>
            </a:ext>
          </a:extLst>
        </xdr:cNvPr>
        <xdr:cNvSpPr>
          <a:spLocks/>
        </xdr:cNvSpPr>
      </xdr:nvSpPr>
      <xdr:spPr bwMode="auto">
        <a:xfrm>
          <a:off x="4314825" y="12001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45" name="AutoShape 5">
          <a:extLst>
            <a:ext uri="{FF2B5EF4-FFF2-40B4-BE49-F238E27FC236}">
              <a16:creationId xmlns:a16="http://schemas.microsoft.com/office/drawing/2014/main" id="{00000000-0008-0000-0100-00002D000000}"/>
            </a:ext>
          </a:extLst>
        </xdr:cNvPr>
        <xdr:cNvSpPr>
          <a:spLocks/>
        </xdr:cNvSpPr>
      </xdr:nvSpPr>
      <xdr:spPr bwMode="auto">
        <a:xfrm>
          <a:off x="4314825" y="12001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46" name="AutoShape 3">
          <a:extLst>
            <a:ext uri="{FF2B5EF4-FFF2-40B4-BE49-F238E27FC236}">
              <a16:creationId xmlns:a16="http://schemas.microsoft.com/office/drawing/2014/main" id="{00000000-0008-0000-0100-00002E000000}"/>
            </a:ext>
          </a:extLst>
        </xdr:cNvPr>
        <xdr:cNvSpPr>
          <a:spLocks/>
        </xdr:cNvSpPr>
      </xdr:nvSpPr>
      <xdr:spPr bwMode="auto">
        <a:xfrm>
          <a:off x="4314825" y="12001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47" name="AutoShape 5">
          <a:extLst>
            <a:ext uri="{FF2B5EF4-FFF2-40B4-BE49-F238E27FC236}">
              <a16:creationId xmlns:a16="http://schemas.microsoft.com/office/drawing/2014/main" id="{00000000-0008-0000-0100-00002F000000}"/>
            </a:ext>
          </a:extLst>
        </xdr:cNvPr>
        <xdr:cNvSpPr>
          <a:spLocks/>
        </xdr:cNvSpPr>
      </xdr:nvSpPr>
      <xdr:spPr bwMode="auto">
        <a:xfrm>
          <a:off x="4314825" y="12001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48" name="AutoShape 2">
          <a:extLst>
            <a:ext uri="{FF2B5EF4-FFF2-40B4-BE49-F238E27FC236}">
              <a16:creationId xmlns:a16="http://schemas.microsoft.com/office/drawing/2014/main" id="{00000000-0008-0000-0100-000030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49" name="AutoShape 2">
          <a:extLst>
            <a:ext uri="{FF2B5EF4-FFF2-40B4-BE49-F238E27FC236}">
              <a16:creationId xmlns:a16="http://schemas.microsoft.com/office/drawing/2014/main" id="{00000000-0008-0000-0100-000031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0" name="AutoShape 4">
          <a:extLst>
            <a:ext uri="{FF2B5EF4-FFF2-40B4-BE49-F238E27FC236}">
              <a16:creationId xmlns:a16="http://schemas.microsoft.com/office/drawing/2014/main" id="{00000000-0008-0000-0100-000032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1" name="AutoShape 6">
          <a:extLst>
            <a:ext uri="{FF2B5EF4-FFF2-40B4-BE49-F238E27FC236}">
              <a16:creationId xmlns:a16="http://schemas.microsoft.com/office/drawing/2014/main" id="{00000000-0008-0000-0100-000033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2" name="AutoShape 4">
          <a:extLst>
            <a:ext uri="{FF2B5EF4-FFF2-40B4-BE49-F238E27FC236}">
              <a16:creationId xmlns:a16="http://schemas.microsoft.com/office/drawing/2014/main" id="{00000000-0008-0000-0100-000034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3" name="AutoShape 6">
          <a:extLst>
            <a:ext uri="{FF2B5EF4-FFF2-40B4-BE49-F238E27FC236}">
              <a16:creationId xmlns:a16="http://schemas.microsoft.com/office/drawing/2014/main" id="{00000000-0008-0000-0100-000035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4" name="AutoShape 2">
          <a:extLst>
            <a:ext uri="{FF2B5EF4-FFF2-40B4-BE49-F238E27FC236}">
              <a16:creationId xmlns:a16="http://schemas.microsoft.com/office/drawing/2014/main" id="{00000000-0008-0000-0100-000036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5" name="AutoShape 2">
          <a:extLst>
            <a:ext uri="{FF2B5EF4-FFF2-40B4-BE49-F238E27FC236}">
              <a16:creationId xmlns:a16="http://schemas.microsoft.com/office/drawing/2014/main" id="{00000000-0008-0000-0100-000037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6" name="AutoShape 2">
          <a:extLst>
            <a:ext uri="{FF2B5EF4-FFF2-40B4-BE49-F238E27FC236}">
              <a16:creationId xmlns:a16="http://schemas.microsoft.com/office/drawing/2014/main" id="{00000000-0008-0000-0100-000038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7" name="AutoShape 4">
          <a:extLst>
            <a:ext uri="{FF2B5EF4-FFF2-40B4-BE49-F238E27FC236}">
              <a16:creationId xmlns:a16="http://schemas.microsoft.com/office/drawing/2014/main" id="{00000000-0008-0000-0100-000039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8" name="AutoShape 6">
          <a:extLst>
            <a:ext uri="{FF2B5EF4-FFF2-40B4-BE49-F238E27FC236}">
              <a16:creationId xmlns:a16="http://schemas.microsoft.com/office/drawing/2014/main" id="{00000000-0008-0000-0100-00003A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9" name="AutoShape 2">
          <a:extLst>
            <a:ext uri="{FF2B5EF4-FFF2-40B4-BE49-F238E27FC236}">
              <a16:creationId xmlns:a16="http://schemas.microsoft.com/office/drawing/2014/main" id="{00000000-0008-0000-0100-00003B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0" name="AutoShape 4">
          <a:extLst>
            <a:ext uri="{FF2B5EF4-FFF2-40B4-BE49-F238E27FC236}">
              <a16:creationId xmlns:a16="http://schemas.microsoft.com/office/drawing/2014/main" id="{00000000-0008-0000-0100-00003C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1" name="AutoShape 6">
          <a:extLst>
            <a:ext uri="{FF2B5EF4-FFF2-40B4-BE49-F238E27FC236}">
              <a16:creationId xmlns:a16="http://schemas.microsoft.com/office/drawing/2014/main" id="{00000000-0008-0000-0100-00003D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2" name="AutoShape 3">
          <a:extLst>
            <a:ext uri="{FF2B5EF4-FFF2-40B4-BE49-F238E27FC236}">
              <a16:creationId xmlns:a16="http://schemas.microsoft.com/office/drawing/2014/main" id="{00000000-0008-0000-0100-00003E000000}"/>
            </a:ext>
          </a:extLst>
        </xdr:cNvPr>
        <xdr:cNvSpPr>
          <a:spLocks/>
        </xdr:cNvSpPr>
      </xdr:nvSpPr>
      <xdr:spPr bwMode="auto">
        <a:xfrm>
          <a:off x="4314825" y="12001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3" name="AutoShape 5">
          <a:extLst>
            <a:ext uri="{FF2B5EF4-FFF2-40B4-BE49-F238E27FC236}">
              <a16:creationId xmlns:a16="http://schemas.microsoft.com/office/drawing/2014/main" id="{00000000-0008-0000-0100-00003F000000}"/>
            </a:ext>
          </a:extLst>
        </xdr:cNvPr>
        <xdr:cNvSpPr>
          <a:spLocks/>
        </xdr:cNvSpPr>
      </xdr:nvSpPr>
      <xdr:spPr bwMode="auto">
        <a:xfrm>
          <a:off x="4314825" y="12001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4" name="AutoShape 3">
          <a:extLst>
            <a:ext uri="{FF2B5EF4-FFF2-40B4-BE49-F238E27FC236}">
              <a16:creationId xmlns:a16="http://schemas.microsoft.com/office/drawing/2014/main" id="{00000000-0008-0000-0100-000040000000}"/>
            </a:ext>
          </a:extLst>
        </xdr:cNvPr>
        <xdr:cNvSpPr>
          <a:spLocks/>
        </xdr:cNvSpPr>
      </xdr:nvSpPr>
      <xdr:spPr bwMode="auto">
        <a:xfrm>
          <a:off x="4314825" y="12001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5" name="AutoShape 5">
          <a:extLst>
            <a:ext uri="{FF2B5EF4-FFF2-40B4-BE49-F238E27FC236}">
              <a16:creationId xmlns:a16="http://schemas.microsoft.com/office/drawing/2014/main" id="{00000000-0008-0000-0100-000041000000}"/>
            </a:ext>
          </a:extLst>
        </xdr:cNvPr>
        <xdr:cNvSpPr>
          <a:spLocks/>
        </xdr:cNvSpPr>
      </xdr:nvSpPr>
      <xdr:spPr bwMode="auto">
        <a:xfrm>
          <a:off x="4314825" y="12001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6" name="AutoShape 2">
          <a:extLst>
            <a:ext uri="{FF2B5EF4-FFF2-40B4-BE49-F238E27FC236}">
              <a16:creationId xmlns:a16="http://schemas.microsoft.com/office/drawing/2014/main" id="{00000000-0008-0000-0100-000042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7" name="AutoShape 2">
          <a:extLst>
            <a:ext uri="{FF2B5EF4-FFF2-40B4-BE49-F238E27FC236}">
              <a16:creationId xmlns:a16="http://schemas.microsoft.com/office/drawing/2014/main" id="{00000000-0008-0000-0100-000043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8" name="AutoShape 4">
          <a:extLst>
            <a:ext uri="{FF2B5EF4-FFF2-40B4-BE49-F238E27FC236}">
              <a16:creationId xmlns:a16="http://schemas.microsoft.com/office/drawing/2014/main" id="{00000000-0008-0000-0100-000044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9" name="AutoShape 6">
          <a:extLst>
            <a:ext uri="{FF2B5EF4-FFF2-40B4-BE49-F238E27FC236}">
              <a16:creationId xmlns:a16="http://schemas.microsoft.com/office/drawing/2014/main" id="{00000000-0008-0000-0100-000045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0" name="AutoShape 4">
          <a:extLst>
            <a:ext uri="{FF2B5EF4-FFF2-40B4-BE49-F238E27FC236}">
              <a16:creationId xmlns:a16="http://schemas.microsoft.com/office/drawing/2014/main" id="{00000000-0008-0000-0100-000046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1" name="AutoShape 6">
          <a:extLst>
            <a:ext uri="{FF2B5EF4-FFF2-40B4-BE49-F238E27FC236}">
              <a16:creationId xmlns:a16="http://schemas.microsoft.com/office/drawing/2014/main" id="{00000000-0008-0000-0100-000047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2" name="AutoShape 2">
          <a:extLst>
            <a:ext uri="{FF2B5EF4-FFF2-40B4-BE49-F238E27FC236}">
              <a16:creationId xmlns:a16="http://schemas.microsoft.com/office/drawing/2014/main" id="{00000000-0008-0000-0100-000048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3" name="AutoShape 2">
          <a:extLst>
            <a:ext uri="{FF2B5EF4-FFF2-40B4-BE49-F238E27FC236}">
              <a16:creationId xmlns:a16="http://schemas.microsoft.com/office/drawing/2014/main" id="{00000000-0008-0000-0100-000049000000}"/>
            </a:ext>
          </a:extLst>
        </xdr:cNvPr>
        <xdr:cNvSpPr>
          <a:spLocks/>
        </xdr:cNvSpPr>
      </xdr:nvSpPr>
      <xdr:spPr bwMode="auto">
        <a:xfrm>
          <a:off x="676275" y="120015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74" name="AutoShape 2">
          <a:extLst>
            <a:ext uri="{FF2B5EF4-FFF2-40B4-BE49-F238E27FC236}">
              <a16:creationId xmlns:a16="http://schemas.microsoft.com/office/drawing/2014/main" id="{00000000-0008-0000-0100-00004A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75" name="AutoShape 4">
          <a:extLst>
            <a:ext uri="{FF2B5EF4-FFF2-40B4-BE49-F238E27FC236}">
              <a16:creationId xmlns:a16="http://schemas.microsoft.com/office/drawing/2014/main" id="{00000000-0008-0000-0100-00004B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76" name="AutoShape 6">
          <a:extLst>
            <a:ext uri="{FF2B5EF4-FFF2-40B4-BE49-F238E27FC236}">
              <a16:creationId xmlns:a16="http://schemas.microsoft.com/office/drawing/2014/main" id="{00000000-0008-0000-0100-00004C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77" name="AutoShape 2">
          <a:extLst>
            <a:ext uri="{FF2B5EF4-FFF2-40B4-BE49-F238E27FC236}">
              <a16:creationId xmlns:a16="http://schemas.microsoft.com/office/drawing/2014/main" id="{00000000-0008-0000-0100-00004D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78" name="AutoShape 4">
          <a:extLst>
            <a:ext uri="{FF2B5EF4-FFF2-40B4-BE49-F238E27FC236}">
              <a16:creationId xmlns:a16="http://schemas.microsoft.com/office/drawing/2014/main" id="{00000000-0008-0000-0100-00004E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79" name="AutoShape 6">
          <a:extLst>
            <a:ext uri="{FF2B5EF4-FFF2-40B4-BE49-F238E27FC236}">
              <a16:creationId xmlns:a16="http://schemas.microsoft.com/office/drawing/2014/main" id="{00000000-0008-0000-0100-00004F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80" name="AutoShape 3">
          <a:extLst>
            <a:ext uri="{FF2B5EF4-FFF2-40B4-BE49-F238E27FC236}">
              <a16:creationId xmlns:a16="http://schemas.microsoft.com/office/drawing/2014/main" id="{00000000-0008-0000-0100-000050000000}"/>
            </a:ext>
          </a:extLst>
        </xdr:cNvPr>
        <xdr:cNvSpPr>
          <a:spLocks/>
        </xdr:cNvSpPr>
      </xdr:nvSpPr>
      <xdr:spPr bwMode="auto">
        <a:xfrm>
          <a:off x="4314825" y="200691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81" name="AutoShape 5">
          <a:extLst>
            <a:ext uri="{FF2B5EF4-FFF2-40B4-BE49-F238E27FC236}">
              <a16:creationId xmlns:a16="http://schemas.microsoft.com/office/drawing/2014/main" id="{00000000-0008-0000-0100-000051000000}"/>
            </a:ext>
          </a:extLst>
        </xdr:cNvPr>
        <xdr:cNvSpPr>
          <a:spLocks/>
        </xdr:cNvSpPr>
      </xdr:nvSpPr>
      <xdr:spPr bwMode="auto">
        <a:xfrm>
          <a:off x="4314825" y="200691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82" name="AutoShape 3">
          <a:extLst>
            <a:ext uri="{FF2B5EF4-FFF2-40B4-BE49-F238E27FC236}">
              <a16:creationId xmlns:a16="http://schemas.microsoft.com/office/drawing/2014/main" id="{00000000-0008-0000-0100-000052000000}"/>
            </a:ext>
          </a:extLst>
        </xdr:cNvPr>
        <xdr:cNvSpPr>
          <a:spLocks/>
        </xdr:cNvSpPr>
      </xdr:nvSpPr>
      <xdr:spPr bwMode="auto">
        <a:xfrm>
          <a:off x="4314825" y="200691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83" name="AutoShape 5">
          <a:extLst>
            <a:ext uri="{FF2B5EF4-FFF2-40B4-BE49-F238E27FC236}">
              <a16:creationId xmlns:a16="http://schemas.microsoft.com/office/drawing/2014/main" id="{00000000-0008-0000-0100-000053000000}"/>
            </a:ext>
          </a:extLst>
        </xdr:cNvPr>
        <xdr:cNvSpPr>
          <a:spLocks/>
        </xdr:cNvSpPr>
      </xdr:nvSpPr>
      <xdr:spPr bwMode="auto">
        <a:xfrm>
          <a:off x="4314825" y="200691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84" name="AutoShape 2">
          <a:extLst>
            <a:ext uri="{FF2B5EF4-FFF2-40B4-BE49-F238E27FC236}">
              <a16:creationId xmlns:a16="http://schemas.microsoft.com/office/drawing/2014/main" id="{00000000-0008-0000-0100-000054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85" name="AutoShape 2">
          <a:extLst>
            <a:ext uri="{FF2B5EF4-FFF2-40B4-BE49-F238E27FC236}">
              <a16:creationId xmlns:a16="http://schemas.microsoft.com/office/drawing/2014/main" id="{00000000-0008-0000-0100-000055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86" name="AutoShape 4">
          <a:extLst>
            <a:ext uri="{FF2B5EF4-FFF2-40B4-BE49-F238E27FC236}">
              <a16:creationId xmlns:a16="http://schemas.microsoft.com/office/drawing/2014/main" id="{00000000-0008-0000-0100-000056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87" name="AutoShape 6">
          <a:extLst>
            <a:ext uri="{FF2B5EF4-FFF2-40B4-BE49-F238E27FC236}">
              <a16:creationId xmlns:a16="http://schemas.microsoft.com/office/drawing/2014/main" id="{00000000-0008-0000-0100-000057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88" name="AutoShape 4">
          <a:extLst>
            <a:ext uri="{FF2B5EF4-FFF2-40B4-BE49-F238E27FC236}">
              <a16:creationId xmlns:a16="http://schemas.microsoft.com/office/drawing/2014/main" id="{00000000-0008-0000-0100-000058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89" name="AutoShape 6">
          <a:extLst>
            <a:ext uri="{FF2B5EF4-FFF2-40B4-BE49-F238E27FC236}">
              <a16:creationId xmlns:a16="http://schemas.microsoft.com/office/drawing/2014/main" id="{00000000-0008-0000-0100-000059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90" name="AutoShape 2">
          <a:extLst>
            <a:ext uri="{FF2B5EF4-FFF2-40B4-BE49-F238E27FC236}">
              <a16:creationId xmlns:a16="http://schemas.microsoft.com/office/drawing/2014/main" id="{00000000-0008-0000-0100-00005A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91" name="AutoShape 2">
          <a:extLst>
            <a:ext uri="{FF2B5EF4-FFF2-40B4-BE49-F238E27FC236}">
              <a16:creationId xmlns:a16="http://schemas.microsoft.com/office/drawing/2014/main" id="{00000000-0008-0000-0100-00005B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92" name="AutoShape 2">
          <a:extLst>
            <a:ext uri="{FF2B5EF4-FFF2-40B4-BE49-F238E27FC236}">
              <a16:creationId xmlns:a16="http://schemas.microsoft.com/office/drawing/2014/main" id="{00000000-0008-0000-0100-00005C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93" name="AutoShape 4">
          <a:extLst>
            <a:ext uri="{FF2B5EF4-FFF2-40B4-BE49-F238E27FC236}">
              <a16:creationId xmlns:a16="http://schemas.microsoft.com/office/drawing/2014/main" id="{00000000-0008-0000-0100-00005D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94" name="AutoShape 6">
          <a:extLst>
            <a:ext uri="{FF2B5EF4-FFF2-40B4-BE49-F238E27FC236}">
              <a16:creationId xmlns:a16="http://schemas.microsoft.com/office/drawing/2014/main" id="{00000000-0008-0000-0100-00005E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95" name="AutoShape 2">
          <a:extLst>
            <a:ext uri="{FF2B5EF4-FFF2-40B4-BE49-F238E27FC236}">
              <a16:creationId xmlns:a16="http://schemas.microsoft.com/office/drawing/2014/main" id="{00000000-0008-0000-0100-00005F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96" name="AutoShape 4">
          <a:extLst>
            <a:ext uri="{FF2B5EF4-FFF2-40B4-BE49-F238E27FC236}">
              <a16:creationId xmlns:a16="http://schemas.microsoft.com/office/drawing/2014/main" id="{00000000-0008-0000-0100-000060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97" name="AutoShape 6">
          <a:extLst>
            <a:ext uri="{FF2B5EF4-FFF2-40B4-BE49-F238E27FC236}">
              <a16:creationId xmlns:a16="http://schemas.microsoft.com/office/drawing/2014/main" id="{00000000-0008-0000-0100-000061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98" name="AutoShape 3">
          <a:extLst>
            <a:ext uri="{FF2B5EF4-FFF2-40B4-BE49-F238E27FC236}">
              <a16:creationId xmlns:a16="http://schemas.microsoft.com/office/drawing/2014/main" id="{00000000-0008-0000-0100-000062000000}"/>
            </a:ext>
          </a:extLst>
        </xdr:cNvPr>
        <xdr:cNvSpPr>
          <a:spLocks/>
        </xdr:cNvSpPr>
      </xdr:nvSpPr>
      <xdr:spPr bwMode="auto">
        <a:xfrm>
          <a:off x="4314825" y="200691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99" name="AutoShape 5">
          <a:extLst>
            <a:ext uri="{FF2B5EF4-FFF2-40B4-BE49-F238E27FC236}">
              <a16:creationId xmlns:a16="http://schemas.microsoft.com/office/drawing/2014/main" id="{00000000-0008-0000-0100-000063000000}"/>
            </a:ext>
          </a:extLst>
        </xdr:cNvPr>
        <xdr:cNvSpPr>
          <a:spLocks/>
        </xdr:cNvSpPr>
      </xdr:nvSpPr>
      <xdr:spPr bwMode="auto">
        <a:xfrm>
          <a:off x="4314825" y="200691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100" name="AutoShape 3">
          <a:extLst>
            <a:ext uri="{FF2B5EF4-FFF2-40B4-BE49-F238E27FC236}">
              <a16:creationId xmlns:a16="http://schemas.microsoft.com/office/drawing/2014/main" id="{00000000-0008-0000-0100-000064000000}"/>
            </a:ext>
          </a:extLst>
        </xdr:cNvPr>
        <xdr:cNvSpPr>
          <a:spLocks/>
        </xdr:cNvSpPr>
      </xdr:nvSpPr>
      <xdr:spPr bwMode="auto">
        <a:xfrm>
          <a:off x="4314825" y="200691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731</xdr:row>
      <xdr:rowOff>0</xdr:rowOff>
    </xdr:from>
    <xdr:to>
      <xdr:col>3</xdr:col>
      <xdr:colOff>0</xdr:colOff>
      <xdr:row>731</xdr:row>
      <xdr:rowOff>0</xdr:rowOff>
    </xdr:to>
    <xdr:sp macro="" textlink="">
      <xdr:nvSpPr>
        <xdr:cNvPr id="101" name="AutoShape 5">
          <a:extLst>
            <a:ext uri="{FF2B5EF4-FFF2-40B4-BE49-F238E27FC236}">
              <a16:creationId xmlns:a16="http://schemas.microsoft.com/office/drawing/2014/main" id="{00000000-0008-0000-0100-000065000000}"/>
            </a:ext>
          </a:extLst>
        </xdr:cNvPr>
        <xdr:cNvSpPr>
          <a:spLocks/>
        </xdr:cNvSpPr>
      </xdr:nvSpPr>
      <xdr:spPr bwMode="auto">
        <a:xfrm>
          <a:off x="4314825" y="200691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02" name="AutoShape 2">
          <a:extLst>
            <a:ext uri="{FF2B5EF4-FFF2-40B4-BE49-F238E27FC236}">
              <a16:creationId xmlns:a16="http://schemas.microsoft.com/office/drawing/2014/main" id="{00000000-0008-0000-0100-000066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03" name="AutoShape 2">
          <a:extLst>
            <a:ext uri="{FF2B5EF4-FFF2-40B4-BE49-F238E27FC236}">
              <a16:creationId xmlns:a16="http://schemas.microsoft.com/office/drawing/2014/main" id="{00000000-0008-0000-0100-000067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04" name="AutoShape 4">
          <a:extLst>
            <a:ext uri="{FF2B5EF4-FFF2-40B4-BE49-F238E27FC236}">
              <a16:creationId xmlns:a16="http://schemas.microsoft.com/office/drawing/2014/main" id="{00000000-0008-0000-0100-000068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05" name="AutoShape 6">
          <a:extLst>
            <a:ext uri="{FF2B5EF4-FFF2-40B4-BE49-F238E27FC236}">
              <a16:creationId xmlns:a16="http://schemas.microsoft.com/office/drawing/2014/main" id="{00000000-0008-0000-0100-000069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06" name="AutoShape 4">
          <a:extLst>
            <a:ext uri="{FF2B5EF4-FFF2-40B4-BE49-F238E27FC236}">
              <a16:creationId xmlns:a16="http://schemas.microsoft.com/office/drawing/2014/main" id="{00000000-0008-0000-0100-00006A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07" name="AutoShape 6">
          <a:extLst>
            <a:ext uri="{FF2B5EF4-FFF2-40B4-BE49-F238E27FC236}">
              <a16:creationId xmlns:a16="http://schemas.microsoft.com/office/drawing/2014/main" id="{00000000-0008-0000-0100-00006B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08" name="AutoShape 2">
          <a:extLst>
            <a:ext uri="{FF2B5EF4-FFF2-40B4-BE49-F238E27FC236}">
              <a16:creationId xmlns:a16="http://schemas.microsoft.com/office/drawing/2014/main" id="{00000000-0008-0000-0100-00006C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731</xdr:row>
      <xdr:rowOff>0</xdr:rowOff>
    </xdr:from>
    <xdr:to>
      <xdr:col>2</xdr:col>
      <xdr:colOff>19050</xdr:colOff>
      <xdr:row>731</xdr:row>
      <xdr:rowOff>0</xdr:rowOff>
    </xdr:to>
    <xdr:sp macro="" textlink="">
      <xdr:nvSpPr>
        <xdr:cNvPr id="109" name="AutoShape 2">
          <a:extLst>
            <a:ext uri="{FF2B5EF4-FFF2-40B4-BE49-F238E27FC236}">
              <a16:creationId xmlns:a16="http://schemas.microsoft.com/office/drawing/2014/main" id="{00000000-0008-0000-0100-00006D000000}"/>
            </a:ext>
          </a:extLst>
        </xdr:cNvPr>
        <xdr:cNvSpPr>
          <a:spLocks/>
        </xdr:cNvSpPr>
      </xdr:nvSpPr>
      <xdr:spPr bwMode="auto">
        <a:xfrm>
          <a:off x="676275" y="200691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10" name="AutoShape 2">
          <a:extLst>
            <a:ext uri="{FF2B5EF4-FFF2-40B4-BE49-F238E27FC236}">
              <a16:creationId xmlns:a16="http://schemas.microsoft.com/office/drawing/2014/main" id="{00000000-0008-0000-0100-00006E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11" name="AutoShape 4">
          <a:extLst>
            <a:ext uri="{FF2B5EF4-FFF2-40B4-BE49-F238E27FC236}">
              <a16:creationId xmlns:a16="http://schemas.microsoft.com/office/drawing/2014/main" id="{00000000-0008-0000-0100-00006F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12" name="AutoShape 6">
          <a:extLst>
            <a:ext uri="{FF2B5EF4-FFF2-40B4-BE49-F238E27FC236}">
              <a16:creationId xmlns:a16="http://schemas.microsoft.com/office/drawing/2014/main" id="{00000000-0008-0000-0100-000070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13" name="AutoShape 2">
          <a:extLst>
            <a:ext uri="{FF2B5EF4-FFF2-40B4-BE49-F238E27FC236}">
              <a16:creationId xmlns:a16="http://schemas.microsoft.com/office/drawing/2014/main" id="{00000000-0008-0000-0100-000071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14" name="AutoShape 4">
          <a:extLst>
            <a:ext uri="{FF2B5EF4-FFF2-40B4-BE49-F238E27FC236}">
              <a16:creationId xmlns:a16="http://schemas.microsoft.com/office/drawing/2014/main" id="{00000000-0008-0000-0100-000072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15" name="AutoShape 6">
          <a:extLst>
            <a:ext uri="{FF2B5EF4-FFF2-40B4-BE49-F238E27FC236}">
              <a16:creationId xmlns:a16="http://schemas.microsoft.com/office/drawing/2014/main" id="{00000000-0008-0000-0100-000073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16" name="AutoShape 3">
          <a:extLst>
            <a:ext uri="{FF2B5EF4-FFF2-40B4-BE49-F238E27FC236}">
              <a16:creationId xmlns:a16="http://schemas.microsoft.com/office/drawing/2014/main" id="{00000000-0008-0000-0100-000074000000}"/>
            </a:ext>
          </a:extLst>
        </xdr:cNvPr>
        <xdr:cNvSpPr>
          <a:spLocks/>
        </xdr:cNvSpPr>
      </xdr:nvSpPr>
      <xdr:spPr bwMode="auto">
        <a:xfrm>
          <a:off x="4314825" y="40767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17" name="AutoShape 5">
          <a:extLst>
            <a:ext uri="{FF2B5EF4-FFF2-40B4-BE49-F238E27FC236}">
              <a16:creationId xmlns:a16="http://schemas.microsoft.com/office/drawing/2014/main" id="{00000000-0008-0000-0100-000075000000}"/>
            </a:ext>
          </a:extLst>
        </xdr:cNvPr>
        <xdr:cNvSpPr>
          <a:spLocks/>
        </xdr:cNvSpPr>
      </xdr:nvSpPr>
      <xdr:spPr bwMode="auto">
        <a:xfrm>
          <a:off x="4314825" y="40767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18" name="AutoShape 3">
          <a:extLst>
            <a:ext uri="{FF2B5EF4-FFF2-40B4-BE49-F238E27FC236}">
              <a16:creationId xmlns:a16="http://schemas.microsoft.com/office/drawing/2014/main" id="{00000000-0008-0000-0100-000076000000}"/>
            </a:ext>
          </a:extLst>
        </xdr:cNvPr>
        <xdr:cNvSpPr>
          <a:spLocks/>
        </xdr:cNvSpPr>
      </xdr:nvSpPr>
      <xdr:spPr bwMode="auto">
        <a:xfrm>
          <a:off x="4314825" y="40767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19" name="AutoShape 5">
          <a:extLst>
            <a:ext uri="{FF2B5EF4-FFF2-40B4-BE49-F238E27FC236}">
              <a16:creationId xmlns:a16="http://schemas.microsoft.com/office/drawing/2014/main" id="{00000000-0008-0000-0100-000077000000}"/>
            </a:ext>
          </a:extLst>
        </xdr:cNvPr>
        <xdr:cNvSpPr>
          <a:spLocks/>
        </xdr:cNvSpPr>
      </xdr:nvSpPr>
      <xdr:spPr bwMode="auto">
        <a:xfrm>
          <a:off x="4314825" y="40767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0" name="AutoShape 2">
          <a:extLst>
            <a:ext uri="{FF2B5EF4-FFF2-40B4-BE49-F238E27FC236}">
              <a16:creationId xmlns:a16="http://schemas.microsoft.com/office/drawing/2014/main" id="{00000000-0008-0000-0100-000078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1" name="AutoShape 2">
          <a:extLst>
            <a:ext uri="{FF2B5EF4-FFF2-40B4-BE49-F238E27FC236}">
              <a16:creationId xmlns:a16="http://schemas.microsoft.com/office/drawing/2014/main" id="{00000000-0008-0000-0100-000079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2" name="AutoShape 4">
          <a:extLst>
            <a:ext uri="{FF2B5EF4-FFF2-40B4-BE49-F238E27FC236}">
              <a16:creationId xmlns:a16="http://schemas.microsoft.com/office/drawing/2014/main" id="{00000000-0008-0000-0100-00007A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3" name="AutoShape 6">
          <a:extLst>
            <a:ext uri="{FF2B5EF4-FFF2-40B4-BE49-F238E27FC236}">
              <a16:creationId xmlns:a16="http://schemas.microsoft.com/office/drawing/2014/main" id="{00000000-0008-0000-0100-00007B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4" name="AutoShape 4">
          <a:extLst>
            <a:ext uri="{FF2B5EF4-FFF2-40B4-BE49-F238E27FC236}">
              <a16:creationId xmlns:a16="http://schemas.microsoft.com/office/drawing/2014/main" id="{00000000-0008-0000-0100-00007C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5" name="AutoShape 6">
          <a:extLst>
            <a:ext uri="{FF2B5EF4-FFF2-40B4-BE49-F238E27FC236}">
              <a16:creationId xmlns:a16="http://schemas.microsoft.com/office/drawing/2014/main" id="{00000000-0008-0000-0100-00007D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6" name="AutoShape 2">
          <a:extLst>
            <a:ext uri="{FF2B5EF4-FFF2-40B4-BE49-F238E27FC236}">
              <a16:creationId xmlns:a16="http://schemas.microsoft.com/office/drawing/2014/main" id="{00000000-0008-0000-0100-00007E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7" name="AutoShape 2">
          <a:extLst>
            <a:ext uri="{FF2B5EF4-FFF2-40B4-BE49-F238E27FC236}">
              <a16:creationId xmlns:a16="http://schemas.microsoft.com/office/drawing/2014/main" id="{00000000-0008-0000-0100-00007F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8" name="AutoShape 2">
          <a:extLst>
            <a:ext uri="{FF2B5EF4-FFF2-40B4-BE49-F238E27FC236}">
              <a16:creationId xmlns:a16="http://schemas.microsoft.com/office/drawing/2014/main" id="{00000000-0008-0000-0100-000080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9" name="AutoShape 4">
          <a:extLst>
            <a:ext uri="{FF2B5EF4-FFF2-40B4-BE49-F238E27FC236}">
              <a16:creationId xmlns:a16="http://schemas.microsoft.com/office/drawing/2014/main" id="{00000000-0008-0000-0100-000081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0" name="AutoShape 6">
          <a:extLst>
            <a:ext uri="{FF2B5EF4-FFF2-40B4-BE49-F238E27FC236}">
              <a16:creationId xmlns:a16="http://schemas.microsoft.com/office/drawing/2014/main" id="{00000000-0008-0000-0100-000082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1" name="AutoShape 2">
          <a:extLst>
            <a:ext uri="{FF2B5EF4-FFF2-40B4-BE49-F238E27FC236}">
              <a16:creationId xmlns:a16="http://schemas.microsoft.com/office/drawing/2014/main" id="{00000000-0008-0000-0100-000083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2" name="AutoShape 4">
          <a:extLst>
            <a:ext uri="{FF2B5EF4-FFF2-40B4-BE49-F238E27FC236}">
              <a16:creationId xmlns:a16="http://schemas.microsoft.com/office/drawing/2014/main" id="{00000000-0008-0000-0100-000084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3" name="AutoShape 6">
          <a:extLst>
            <a:ext uri="{FF2B5EF4-FFF2-40B4-BE49-F238E27FC236}">
              <a16:creationId xmlns:a16="http://schemas.microsoft.com/office/drawing/2014/main" id="{00000000-0008-0000-0100-000085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34" name="AutoShape 3">
          <a:extLst>
            <a:ext uri="{FF2B5EF4-FFF2-40B4-BE49-F238E27FC236}">
              <a16:creationId xmlns:a16="http://schemas.microsoft.com/office/drawing/2014/main" id="{00000000-0008-0000-0100-000086000000}"/>
            </a:ext>
          </a:extLst>
        </xdr:cNvPr>
        <xdr:cNvSpPr>
          <a:spLocks/>
        </xdr:cNvSpPr>
      </xdr:nvSpPr>
      <xdr:spPr bwMode="auto">
        <a:xfrm>
          <a:off x="4314825" y="40767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35" name="AutoShape 5">
          <a:extLst>
            <a:ext uri="{FF2B5EF4-FFF2-40B4-BE49-F238E27FC236}">
              <a16:creationId xmlns:a16="http://schemas.microsoft.com/office/drawing/2014/main" id="{00000000-0008-0000-0100-000087000000}"/>
            </a:ext>
          </a:extLst>
        </xdr:cNvPr>
        <xdr:cNvSpPr>
          <a:spLocks/>
        </xdr:cNvSpPr>
      </xdr:nvSpPr>
      <xdr:spPr bwMode="auto">
        <a:xfrm>
          <a:off x="4314825" y="40767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36" name="AutoShape 3">
          <a:extLst>
            <a:ext uri="{FF2B5EF4-FFF2-40B4-BE49-F238E27FC236}">
              <a16:creationId xmlns:a16="http://schemas.microsoft.com/office/drawing/2014/main" id="{00000000-0008-0000-0100-000088000000}"/>
            </a:ext>
          </a:extLst>
        </xdr:cNvPr>
        <xdr:cNvSpPr>
          <a:spLocks/>
        </xdr:cNvSpPr>
      </xdr:nvSpPr>
      <xdr:spPr bwMode="auto">
        <a:xfrm>
          <a:off x="4314825" y="40767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37" name="AutoShape 5">
          <a:extLst>
            <a:ext uri="{FF2B5EF4-FFF2-40B4-BE49-F238E27FC236}">
              <a16:creationId xmlns:a16="http://schemas.microsoft.com/office/drawing/2014/main" id="{00000000-0008-0000-0100-000089000000}"/>
            </a:ext>
          </a:extLst>
        </xdr:cNvPr>
        <xdr:cNvSpPr>
          <a:spLocks/>
        </xdr:cNvSpPr>
      </xdr:nvSpPr>
      <xdr:spPr bwMode="auto">
        <a:xfrm>
          <a:off x="4314825" y="40767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8" name="AutoShape 2">
          <a:extLst>
            <a:ext uri="{FF2B5EF4-FFF2-40B4-BE49-F238E27FC236}">
              <a16:creationId xmlns:a16="http://schemas.microsoft.com/office/drawing/2014/main" id="{00000000-0008-0000-0100-00008A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9" name="AutoShape 2">
          <a:extLst>
            <a:ext uri="{FF2B5EF4-FFF2-40B4-BE49-F238E27FC236}">
              <a16:creationId xmlns:a16="http://schemas.microsoft.com/office/drawing/2014/main" id="{00000000-0008-0000-0100-00008B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0" name="AutoShape 4">
          <a:extLst>
            <a:ext uri="{FF2B5EF4-FFF2-40B4-BE49-F238E27FC236}">
              <a16:creationId xmlns:a16="http://schemas.microsoft.com/office/drawing/2014/main" id="{00000000-0008-0000-0100-00008C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1" name="AutoShape 6">
          <a:extLst>
            <a:ext uri="{FF2B5EF4-FFF2-40B4-BE49-F238E27FC236}">
              <a16:creationId xmlns:a16="http://schemas.microsoft.com/office/drawing/2014/main" id="{00000000-0008-0000-0100-00008D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2" name="AutoShape 4">
          <a:extLst>
            <a:ext uri="{FF2B5EF4-FFF2-40B4-BE49-F238E27FC236}">
              <a16:creationId xmlns:a16="http://schemas.microsoft.com/office/drawing/2014/main" id="{00000000-0008-0000-0100-00008E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3" name="AutoShape 6">
          <a:extLst>
            <a:ext uri="{FF2B5EF4-FFF2-40B4-BE49-F238E27FC236}">
              <a16:creationId xmlns:a16="http://schemas.microsoft.com/office/drawing/2014/main" id="{00000000-0008-0000-0100-00008F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4" name="AutoShape 2">
          <a:extLst>
            <a:ext uri="{FF2B5EF4-FFF2-40B4-BE49-F238E27FC236}">
              <a16:creationId xmlns:a16="http://schemas.microsoft.com/office/drawing/2014/main" id="{00000000-0008-0000-0100-000090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5" name="AutoShape 2">
          <a:extLst>
            <a:ext uri="{FF2B5EF4-FFF2-40B4-BE49-F238E27FC236}">
              <a16:creationId xmlns:a16="http://schemas.microsoft.com/office/drawing/2014/main" id="{00000000-0008-0000-0100-000091000000}"/>
            </a:ext>
          </a:extLst>
        </xdr:cNvPr>
        <xdr:cNvSpPr>
          <a:spLocks/>
        </xdr:cNvSpPr>
      </xdr:nvSpPr>
      <xdr:spPr bwMode="auto">
        <a:xfrm>
          <a:off x="676275" y="40767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81"/>
  <sheetViews>
    <sheetView tabSelected="1" zoomScaleNormal="100" zoomScaleSheetLayoutView="100" workbookViewId="0">
      <selection activeCell="E1" sqref="E1"/>
    </sheetView>
  </sheetViews>
  <sheetFormatPr defaultRowHeight="12.75" x14ac:dyDescent="0.2"/>
  <cols>
    <col min="1" max="1" width="4.5703125" style="28" customWidth="1"/>
    <col min="2" max="2" width="58.85546875" style="27" customWidth="1"/>
    <col min="3" max="5" width="20" style="28" customWidth="1"/>
    <col min="6" max="248" width="9.140625" style="28"/>
    <col min="249" max="249" width="5.140625" style="28" customWidth="1"/>
    <col min="250" max="250" width="60.42578125" style="28" customWidth="1"/>
    <col min="251" max="251" width="10" style="28" customWidth="1"/>
    <col min="252" max="252" width="10.7109375" style="28" customWidth="1"/>
    <col min="253" max="253" width="14.140625" style="28" customWidth="1"/>
    <col min="254" max="254" width="10.7109375" style="28" customWidth="1"/>
    <col min="255" max="255" width="10.140625" style="28" customWidth="1"/>
    <col min="256" max="256" width="9.85546875" style="28" customWidth="1"/>
    <col min="257" max="257" width="10.28515625" style="28" customWidth="1"/>
    <col min="258" max="504" width="9.140625" style="28"/>
    <col min="505" max="505" width="5.140625" style="28" customWidth="1"/>
    <col min="506" max="506" width="60.42578125" style="28" customWidth="1"/>
    <col min="507" max="507" width="10" style="28" customWidth="1"/>
    <col min="508" max="508" width="10.7109375" style="28" customWidth="1"/>
    <col min="509" max="509" width="14.140625" style="28" customWidth="1"/>
    <col min="510" max="510" width="10.7109375" style="28" customWidth="1"/>
    <col min="511" max="511" width="10.140625" style="28" customWidth="1"/>
    <col min="512" max="512" width="9.85546875" style="28" customWidth="1"/>
    <col min="513" max="513" width="10.28515625" style="28" customWidth="1"/>
    <col min="514" max="760" width="9.140625" style="28"/>
    <col min="761" max="761" width="5.140625" style="28" customWidth="1"/>
    <col min="762" max="762" width="60.42578125" style="28" customWidth="1"/>
    <col min="763" max="763" width="10" style="28" customWidth="1"/>
    <col min="764" max="764" width="10.7109375" style="28" customWidth="1"/>
    <col min="765" max="765" width="14.140625" style="28" customWidth="1"/>
    <col min="766" max="766" width="10.7109375" style="28" customWidth="1"/>
    <col min="767" max="767" width="10.140625" style="28" customWidth="1"/>
    <col min="768" max="768" width="9.85546875" style="28" customWidth="1"/>
    <col min="769" max="769" width="10.28515625" style="28" customWidth="1"/>
    <col min="770" max="1016" width="9.140625" style="28"/>
    <col min="1017" max="1017" width="5.140625" style="28" customWidth="1"/>
    <col min="1018" max="1018" width="60.42578125" style="28" customWidth="1"/>
    <col min="1019" max="1019" width="10" style="28" customWidth="1"/>
    <col min="1020" max="1020" width="10.7109375" style="28" customWidth="1"/>
    <col min="1021" max="1021" width="14.140625" style="28" customWidth="1"/>
    <col min="1022" max="1022" width="10.7109375" style="28" customWidth="1"/>
    <col min="1023" max="1023" width="10.140625" style="28" customWidth="1"/>
    <col min="1024" max="1024" width="9.85546875" style="28" customWidth="1"/>
    <col min="1025" max="1025" width="10.28515625" style="28" customWidth="1"/>
    <col min="1026" max="1272" width="9.140625" style="28"/>
    <col min="1273" max="1273" width="5.140625" style="28" customWidth="1"/>
    <col min="1274" max="1274" width="60.42578125" style="28" customWidth="1"/>
    <col min="1275" max="1275" width="10" style="28" customWidth="1"/>
    <col min="1276" max="1276" width="10.7109375" style="28" customWidth="1"/>
    <col min="1277" max="1277" width="14.140625" style="28" customWidth="1"/>
    <col min="1278" max="1278" width="10.7109375" style="28" customWidth="1"/>
    <col min="1279" max="1279" width="10.140625" style="28" customWidth="1"/>
    <col min="1280" max="1280" width="9.85546875" style="28" customWidth="1"/>
    <col min="1281" max="1281" width="10.28515625" style="28" customWidth="1"/>
    <col min="1282" max="1528" width="9.140625" style="28"/>
    <col min="1529" max="1529" width="5.140625" style="28" customWidth="1"/>
    <col min="1530" max="1530" width="60.42578125" style="28" customWidth="1"/>
    <col min="1531" max="1531" width="10" style="28" customWidth="1"/>
    <col min="1532" max="1532" width="10.7109375" style="28" customWidth="1"/>
    <col min="1533" max="1533" width="14.140625" style="28" customWidth="1"/>
    <col min="1534" max="1534" width="10.7109375" style="28" customWidth="1"/>
    <col min="1535" max="1535" width="10.140625" style="28" customWidth="1"/>
    <col min="1536" max="1536" width="9.85546875" style="28" customWidth="1"/>
    <col min="1537" max="1537" width="10.28515625" style="28" customWidth="1"/>
    <col min="1538" max="1784" width="9.140625" style="28"/>
    <col min="1785" max="1785" width="5.140625" style="28" customWidth="1"/>
    <col min="1786" max="1786" width="60.42578125" style="28" customWidth="1"/>
    <col min="1787" max="1787" width="10" style="28" customWidth="1"/>
    <col min="1788" max="1788" width="10.7109375" style="28" customWidth="1"/>
    <col min="1789" max="1789" width="14.140625" style="28" customWidth="1"/>
    <col min="1790" max="1790" width="10.7109375" style="28" customWidth="1"/>
    <col min="1791" max="1791" width="10.140625" style="28" customWidth="1"/>
    <col min="1792" max="1792" width="9.85546875" style="28" customWidth="1"/>
    <col min="1793" max="1793" width="10.28515625" style="28" customWidth="1"/>
    <col min="1794" max="2040" width="9.140625" style="28"/>
    <col min="2041" max="2041" width="5.140625" style="28" customWidth="1"/>
    <col min="2042" max="2042" width="60.42578125" style="28" customWidth="1"/>
    <col min="2043" max="2043" width="10" style="28" customWidth="1"/>
    <col min="2044" max="2044" width="10.7109375" style="28" customWidth="1"/>
    <col min="2045" max="2045" width="14.140625" style="28" customWidth="1"/>
    <col min="2046" max="2046" width="10.7109375" style="28" customWidth="1"/>
    <col min="2047" max="2047" width="10.140625" style="28" customWidth="1"/>
    <col min="2048" max="2048" width="9.85546875" style="28" customWidth="1"/>
    <col min="2049" max="2049" width="10.28515625" style="28" customWidth="1"/>
    <col min="2050" max="2296" width="9.140625" style="28"/>
    <col min="2297" max="2297" width="5.140625" style="28" customWidth="1"/>
    <col min="2298" max="2298" width="60.42578125" style="28" customWidth="1"/>
    <col min="2299" max="2299" width="10" style="28" customWidth="1"/>
    <col min="2300" max="2300" width="10.7109375" style="28" customWidth="1"/>
    <col min="2301" max="2301" width="14.140625" style="28" customWidth="1"/>
    <col min="2302" max="2302" width="10.7109375" style="28" customWidth="1"/>
    <col min="2303" max="2303" width="10.140625" style="28" customWidth="1"/>
    <col min="2304" max="2304" width="9.85546875" style="28" customWidth="1"/>
    <col min="2305" max="2305" width="10.28515625" style="28" customWidth="1"/>
    <col min="2306" max="2552" width="9.140625" style="28"/>
    <col min="2553" max="2553" width="5.140625" style="28" customWidth="1"/>
    <col min="2554" max="2554" width="60.42578125" style="28" customWidth="1"/>
    <col min="2555" max="2555" width="10" style="28" customWidth="1"/>
    <col min="2556" max="2556" width="10.7109375" style="28" customWidth="1"/>
    <col min="2557" max="2557" width="14.140625" style="28" customWidth="1"/>
    <col min="2558" max="2558" width="10.7109375" style="28" customWidth="1"/>
    <col min="2559" max="2559" width="10.140625" style="28" customWidth="1"/>
    <col min="2560" max="2560" width="9.85546875" style="28" customWidth="1"/>
    <col min="2561" max="2561" width="10.28515625" style="28" customWidth="1"/>
    <col min="2562" max="2808" width="9.140625" style="28"/>
    <col min="2809" max="2809" width="5.140625" style="28" customWidth="1"/>
    <col min="2810" max="2810" width="60.42578125" style="28" customWidth="1"/>
    <col min="2811" max="2811" width="10" style="28" customWidth="1"/>
    <col min="2812" max="2812" width="10.7109375" style="28" customWidth="1"/>
    <col min="2813" max="2813" width="14.140625" style="28" customWidth="1"/>
    <col min="2814" max="2814" width="10.7109375" style="28" customWidth="1"/>
    <col min="2815" max="2815" width="10.140625" style="28" customWidth="1"/>
    <col min="2816" max="2816" width="9.85546875" style="28" customWidth="1"/>
    <col min="2817" max="2817" width="10.28515625" style="28" customWidth="1"/>
    <col min="2818" max="3064" width="9.140625" style="28"/>
    <col min="3065" max="3065" width="5.140625" style="28" customWidth="1"/>
    <col min="3066" max="3066" width="60.42578125" style="28" customWidth="1"/>
    <col min="3067" max="3067" width="10" style="28" customWidth="1"/>
    <col min="3068" max="3068" width="10.7109375" style="28" customWidth="1"/>
    <col min="3069" max="3069" width="14.140625" style="28" customWidth="1"/>
    <col min="3070" max="3070" width="10.7109375" style="28" customWidth="1"/>
    <col min="3071" max="3071" width="10.140625" style="28" customWidth="1"/>
    <col min="3072" max="3072" width="9.85546875" style="28" customWidth="1"/>
    <col min="3073" max="3073" width="10.28515625" style="28" customWidth="1"/>
    <col min="3074" max="3320" width="9.140625" style="28"/>
    <col min="3321" max="3321" width="5.140625" style="28" customWidth="1"/>
    <col min="3322" max="3322" width="60.42578125" style="28" customWidth="1"/>
    <col min="3323" max="3323" width="10" style="28" customWidth="1"/>
    <col min="3324" max="3324" width="10.7109375" style="28" customWidth="1"/>
    <col min="3325" max="3325" width="14.140625" style="28" customWidth="1"/>
    <col min="3326" max="3326" width="10.7109375" style="28" customWidth="1"/>
    <col min="3327" max="3327" width="10.140625" style="28" customWidth="1"/>
    <col min="3328" max="3328" width="9.85546875" style="28" customWidth="1"/>
    <col min="3329" max="3329" width="10.28515625" style="28" customWidth="1"/>
    <col min="3330" max="3576" width="9.140625" style="28"/>
    <col min="3577" max="3577" width="5.140625" style="28" customWidth="1"/>
    <col min="3578" max="3578" width="60.42578125" style="28" customWidth="1"/>
    <col min="3579" max="3579" width="10" style="28" customWidth="1"/>
    <col min="3580" max="3580" width="10.7109375" style="28" customWidth="1"/>
    <col min="3581" max="3581" width="14.140625" style="28" customWidth="1"/>
    <col min="3582" max="3582" width="10.7109375" style="28" customWidth="1"/>
    <col min="3583" max="3583" width="10.140625" style="28" customWidth="1"/>
    <col min="3584" max="3584" width="9.85546875" style="28" customWidth="1"/>
    <col min="3585" max="3585" width="10.28515625" style="28" customWidth="1"/>
    <col min="3586" max="3832" width="9.140625" style="28"/>
    <col min="3833" max="3833" width="5.140625" style="28" customWidth="1"/>
    <col min="3834" max="3834" width="60.42578125" style="28" customWidth="1"/>
    <col min="3835" max="3835" width="10" style="28" customWidth="1"/>
    <col min="3836" max="3836" width="10.7109375" style="28" customWidth="1"/>
    <col min="3837" max="3837" width="14.140625" style="28" customWidth="1"/>
    <col min="3838" max="3838" width="10.7109375" style="28" customWidth="1"/>
    <col min="3839" max="3839" width="10.140625" style="28" customWidth="1"/>
    <col min="3840" max="3840" width="9.85546875" style="28" customWidth="1"/>
    <col min="3841" max="3841" width="10.28515625" style="28" customWidth="1"/>
    <col min="3842" max="4088" width="9.140625" style="28"/>
    <col min="4089" max="4089" width="5.140625" style="28" customWidth="1"/>
    <col min="4090" max="4090" width="60.42578125" style="28" customWidth="1"/>
    <col min="4091" max="4091" width="10" style="28" customWidth="1"/>
    <col min="4092" max="4092" width="10.7109375" style="28" customWidth="1"/>
    <col min="4093" max="4093" width="14.140625" style="28" customWidth="1"/>
    <col min="4094" max="4094" width="10.7109375" style="28" customWidth="1"/>
    <col min="4095" max="4095" width="10.140625" style="28" customWidth="1"/>
    <col min="4096" max="4096" width="9.85546875" style="28" customWidth="1"/>
    <col min="4097" max="4097" width="10.28515625" style="28" customWidth="1"/>
    <col min="4098" max="4344" width="9.140625" style="28"/>
    <col min="4345" max="4345" width="5.140625" style="28" customWidth="1"/>
    <col min="4346" max="4346" width="60.42578125" style="28" customWidth="1"/>
    <col min="4347" max="4347" width="10" style="28" customWidth="1"/>
    <col min="4348" max="4348" width="10.7109375" style="28" customWidth="1"/>
    <col min="4349" max="4349" width="14.140625" style="28" customWidth="1"/>
    <col min="4350" max="4350" width="10.7109375" style="28" customWidth="1"/>
    <col min="4351" max="4351" width="10.140625" style="28" customWidth="1"/>
    <col min="4352" max="4352" width="9.85546875" style="28" customWidth="1"/>
    <col min="4353" max="4353" width="10.28515625" style="28" customWidth="1"/>
    <col min="4354" max="4600" width="9.140625" style="28"/>
    <col min="4601" max="4601" width="5.140625" style="28" customWidth="1"/>
    <col min="4602" max="4602" width="60.42578125" style="28" customWidth="1"/>
    <col min="4603" max="4603" width="10" style="28" customWidth="1"/>
    <col min="4604" max="4604" width="10.7109375" style="28" customWidth="1"/>
    <col min="4605" max="4605" width="14.140625" style="28" customWidth="1"/>
    <col min="4606" max="4606" width="10.7109375" style="28" customWidth="1"/>
    <col min="4607" max="4607" width="10.140625" style="28" customWidth="1"/>
    <col min="4608" max="4608" width="9.85546875" style="28" customWidth="1"/>
    <col min="4609" max="4609" width="10.28515625" style="28" customWidth="1"/>
    <col min="4610" max="4856" width="9.140625" style="28"/>
    <col min="4857" max="4857" width="5.140625" style="28" customWidth="1"/>
    <col min="4858" max="4858" width="60.42578125" style="28" customWidth="1"/>
    <col min="4859" max="4859" width="10" style="28" customWidth="1"/>
    <col min="4860" max="4860" width="10.7109375" style="28" customWidth="1"/>
    <col min="4861" max="4861" width="14.140625" style="28" customWidth="1"/>
    <col min="4862" max="4862" width="10.7109375" style="28" customWidth="1"/>
    <col min="4863" max="4863" width="10.140625" style="28" customWidth="1"/>
    <col min="4864" max="4864" width="9.85546875" style="28" customWidth="1"/>
    <col min="4865" max="4865" width="10.28515625" style="28" customWidth="1"/>
    <col min="4866" max="5112" width="9.140625" style="28"/>
    <col min="5113" max="5113" width="5.140625" style="28" customWidth="1"/>
    <col min="5114" max="5114" width="60.42578125" style="28" customWidth="1"/>
    <col min="5115" max="5115" width="10" style="28" customWidth="1"/>
    <col min="5116" max="5116" width="10.7109375" style="28" customWidth="1"/>
    <col min="5117" max="5117" width="14.140625" style="28" customWidth="1"/>
    <col min="5118" max="5118" width="10.7109375" style="28" customWidth="1"/>
    <col min="5119" max="5119" width="10.140625" style="28" customWidth="1"/>
    <col min="5120" max="5120" width="9.85546875" style="28" customWidth="1"/>
    <col min="5121" max="5121" width="10.28515625" style="28" customWidth="1"/>
    <col min="5122" max="5368" width="9.140625" style="28"/>
    <col min="5369" max="5369" width="5.140625" style="28" customWidth="1"/>
    <col min="5370" max="5370" width="60.42578125" style="28" customWidth="1"/>
    <col min="5371" max="5371" width="10" style="28" customWidth="1"/>
    <col min="5372" max="5372" width="10.7109375" style="28" customWidth="1"/>
    <col min="5373" max="5373" width="14.140625" style="28" customWidth="1"/>
    <col min="5374" max="5374" width="10.7109375" style="28" customWidth="1"/>
    <col min="5375" max="5375" width="10.140625" style="28" customWidth="1"/>
    <col min="5376" max="5376" width="9.85546875" style="28" customWidth="1"/>
    <col min="5377" max="5377" width="10.28515625" style="28" customWidth="1"/>
    <col min="5378" max="5624" width="9.140625" style="28"/>
    <col min="5625" max="5625" width="5.140625" style="28" customWidth="1"/>
    <col min="5626" max="5626" width="60.42578125" style="28" customWidth="1"/>
    <col min="5627" max="5627" width="10" style="28" customWidth="1"/>
    <col min="5628" max="5628" width="10.7109375" style="28" customWidth="1"/>
    <col min="5629" max="5629" width="14.140625" style="28" customWidth="1"/>
    <col min="5630" max="5630" width="10.7109375" style="28" customWidth="1"/>
    <col min="5631" max="5631" width="10.140625" style="28" customWidth="1"/>
    <col min="5632" max="5632" width="9.85546875" style="28" customWidth="1"/>
    <col min="5633" max="5633" width="10.28515625" style="28" customWidth="1"/>
    <col min="5634" max="5880" width="9.140625" style="28"/>
    <col min="5881" max="5881" width="5.140625" style="28" customWidth="1"/>
    <col min="5882" max="5882" width="60.42578125" style="28" customWidth="1"/>
    <col min="5883" max="5883" width="10" style="28" customWidth="1"/>
    <col min="5884" max="5884" width="10.7109375" style="28" customWidth="1"/>
    <col min="5885" max="5885" width="14.140625" style="28" customWidth="1"/>
    <col min="5886" max="5886" width="10.7109375" style="28" customWidth="1"/>
    <col min="5887" max="5887" width="10.140625" style="28" customWidth="1"/>
    <col min="5888" max="5888" width="9.85546875" style="28" customWidth="1"/>
    <col min="5889" max="5889" width="10.28515625" style="28" customWidth="1"/>
    <col min="5890" max="6136" width="9.140625" style="28"/>
    <col min="6137" max="6137" width="5.140625" style="28" customWidth="1"/>
    <col min="6138" max="6138" width="60.42578125" style="28" customWidth="1"/>
    <col min="6139" max="6139" width="10" style="28" customWidth="1"/>
    <col min="6140" max="6140" width="10.7109375" style="28" customWidth="1"/>
    <col min="6141" max="6141" width="14.140625" style="28" customWidth="1"/>
    <col min="6142" max="6142" width="10.7109375" style="28" customWidth="1"/>
    <col min="6143" max="6143" width="10.140625" style="28" customWidth="1"/>
    <col min="6144" max="6144" width="9.85546875" style="28" customWidth="1"/>
    <col min="6145" max="6145" width="10.28515625" style="28" customWidth="1"/>
    <col min="6146" max="6392" width="9.140625" style="28"/>
    <col min="6393" max="6393" width="5.140625" style="28" customWidth="1"/>
    <col min="6394" max="6394" width="60.42578125" style="28" customWidth="1"/>
    <col min="6395" max="6395" width="10" style="28" customWidth="1"/>
    <col min="6396" max="6396" width="10.7109375" style="28" customWidth="1"/>
    <col min="6397" max="6397" width="14.140625" style="28" customWidth="1"/>
    <col min="6398" max="6398" width="10.7109375" style="28" customWidth="1"/>
    <col min="6399" max="6399" width="10.140625" style="28" customWidth="1"/>
    <col min="6400" max="6400" width="9.85546875" style="28" customWidth="1"/>
    <col min="6401" max="6401" width="10.28515625" style="28" customWidth="1"/>
    <col min="6402" max="6648" width="9.140625" style="28"/>
    <col min="6649" max="6649" width="5.140625" style="28" customWidth="1"/>
    <col min="6650" max="6650" width="60.42578125" style="28" customWidth="1"/>
    <col min="6651" max="6651" width="10" style="28" customWidth="1"/>
    <col min="6652" max="6652" width="10.7109375" style="28" customWidth="1"/>
    <col min="6653" max="6653" width="14.140625" style="28" customWidth="1"/>
    <col min="6654" max="6654" width="10.7109375" style="28" customWidth="1"/>
    <col min="6655" max="6655" width="10.140625" style="28" customWidth="1"/>
    <col min="6656" max="6656" width="9.85546875" style="28" customWidth="1"/>
    <col min="6657" max="6657" width="10.28515625" style="28" customWidth="1"/>
    <col min="6658" max="6904" width="9.140625" style="28"/>
    <col min="6905" max="6905" width="5.140625" style="28" customWidth="1"/>
    <col min="6906" max="6906" width="60.42578125" style="28" customWidth="1"/>
    <col min="6907" max="6907" width="10" style="28" customWidth="1"/>
    <col min="6908" max="6908" width="10.7109375" style="28" customWidth="1"/>
    <col min="6909" max="6909" width="14.140625" style="28" customWidth="1"/>
    <col min="6910" max="6910" width="10.7109375" style="28" customWidth="1"/>
    <col min="6911" max="6911" width="10.140625" style="28" customWidth="1"/>
    <col min="6912" max="6912" width="9.85546875" style="28" customWidth="1"/>
    <col min="6913" max="6913" width="10.28515625" style="28" customWidth="1"/>
    <col min="6914" max="7160" width="9.140625" style="28"/>
    <col min="7161" max="7161" width="5.140625" style="28" customWidth="1"/>
    <col min="7162" max="7162" width="60.42578125" style="28" customWidth="1"/>
    <col min="7163" max="7163" width="10" style="28" customWidth="1"/>
    <col min="7164" max="7164" width="10.7109375" style="28" customWidth="1"/>
    <col min="7165" max="7165" width="14.140625" style="28" customWidth="1"/>
    <col min="7166" max="7166" width="10.7109375" style="28" customWidth="1"/>
    <col min="7167" max="7167" width="10.140625" style="28" customWidth="1"/>
    <col min="7168" max="7168" width="9.85546875" style="28" customWidth="1"/>
    <col min="7169" max="7169" width="10.28515625" style="28" customWidth="1"/>
    <col min="7170" max="7416" width="9.140625" style="28"/>
    <col min="7417" max="7417" width="5.140625" style="28" customWidth="1"/>
    <col min="7418" max="7418" width="60.42578125" style="28" customWidth="1"/>
    <col min="7419" max="7419" width="10" style="28" customWidth="1"/>
    <col min="7420" max="7420" width="10.7109375" style="28" customWidth="1"/>
    <col min="7421" max="7421" width="14.140625" style="28" customWidth="1"/>
    <col min="7422" max="7422" width="10.7109375" style="28" customWidth="1"/>
    <col min="7423" max="7423" width="10.140625" style="28" customWidth="1"/>
    <col min="7424" max="7424" width="9.85546875" style="28" customWidth="1"/>
    <col min="7425" max="7425" width="10.28515625" style="28" customWidth="1"/>
    <col min="7426" max="7672" width="9.140625" style="28"/>
    <col min="7673" max="7673" width="5.140625" style="28" customWidth="1"/>
    <col min="7674" max="7674" width="60.42578125" style="28" customWidth="1"/>
    <col min="7675" max="7675" width="10" style="28" customWidth="1"/>
    <col min="7676" max="7676" width="10.7109375" style="28" customWidth="1"/>
    <col min="7677" max="7677" width="14.140625" style="28" customWidth="1"/>
    <col min="7678" max="7678" width="10.7109375" style="28" customWidth="1"/>
    <col min="7679" max="7679" width="10.140625" style="28" customWidth="1"/>
    <col min="7680" max="7680" width="9.85546875" style="28" customWidth="1"/>
    <col min="7681" max="7681" width="10.28515625" style="28" customWidth="1"/>
    <col min="7682" max="7928" width="9.140625" style="28"/>
    <col min="7929" max="7929" width="5.140625" style="28" customWidth="1"/>
    <col min="7930" max="7930" width="60.42578125" style="28" customWidth="1"/>
    <col min="7931" max="7931" width="10" style="28" customWidth="1"/>
    <col min="7932" max="7932" width="10.7109375" style="28" customWidth="1"/>
    <col min="7933" max="7933" width="14.140625" style="28" customWidth="1"/>
    <col min="7934" max="7934" width="10.7109375" style="28" customWidth="1"/>
    <col min="7935" max="7935" width="10.140625" style="28" customWidth="1"/>
    <col min="7936" max="7936" width="9.85546875" style="28" customWidth="1"/>
    <col min="7937" max="7937" width="10.28515625" style="28" customWidth="1"/>
    <col min="7938" max="8184" width="9.140625" style="28"/>
    <col min="8185" max="8185" width="5.140625" style="28" customWidth="1"/>
    <col min="8186" max="8186" width="60.42578125" style="28" customWidth="1"/>
    <col min="8187" max="8187" width="10" style="28" customWidth="1"/>
    <col min="8188" max="8188" width="10.7109375" style="28" customWidth="1"/>
    <col min="8189" max="8189" width="14.140625" style="28" customWidth="1"/>
    <col min="8190" max="8190" width="10.7109375" style="28" customWidth="1"/>
    <col min="8191" max="8191" width="10.140625" style="28" customWidth="1"/>
    <col min="8192" max="8192" width="9.85546875" style="28" customWidth="1"/>
    <col min="8193" max="8193" width="10.28515625" style="28" customWidth="1"/>
    <col min="8194" max="8440" width="9.140625" style="28"/>
    <col min="8441" max="8441" width="5.140625" style="28" customWidth="1"/>
    <col min="8442" max="8442" width="60.42578125" style="28" customWidth="1"/>
    <col min="8443" max="8443" width="10" style="28" customWidth="1"/>
    <col min="8444" max="8444" width="10.7109375" style="28" customWidth="1"/>
    <col min="8445" max="8445" width="14.140625" style="28" customWidth="1"/>
    <col min="8446" max="8446" width="10.7109375" style="28" customWidth="1"/>
    <col min="8447" max="8447" width="10.140625" style="28" customWidth="1"/>
    <col min="8448" max="8448" width="9.85546875" style="28" customWidth="1"/>
    <col min="8449" max="8449" width="10.28515625" style="28" customWidth="1"/>
    <col min="8450" max="8696" width="9.140625" style="28"/>
    <col min="8697" max="8697" width="5.140625" style="28" customWidth="1"/>
    <col min="8698" max="8698" width="60.42578125" style="28" customWidth="1"/>
    <col min="8699" max="8699" width="10" style="28" customWidth="1"/>
    <col min="8700" max="8700" width="10.7109375" style="28" customWidth="1"/>
    <col min="8701" max="8701" width="14.140625" style="28" customWidth="1"/>
    <col min="8702" max="8702" width="10.7109375" style="28" customWidth="1"/>
    <col min="8703" max="8703" width="10.140625" style="28" customWidth="1"/>
    <col min="8704" max="8704" width="9.85546875" style="28" customWidth="1"/>
    <col min="8705" max="8705" width="10.28515625" style="28" customWidth="1"/>
    <col min="8706" max="8952" width="9.140625" style="28"/>
    <col min="8953" max="8953" width="5.140625" style="28" customWidth="1"/>
    <col min="8954" max="8954" width="60.42578125" style="28" customWidth="1"/>
    <col min="8955" max="8955" width="10" style="28" customWidth="1"/>
    <col min="8956" max="8956" width="10.7109375" style="28" customWidth="1"/>
    <col min="8957" max="8957" width="14.140625" style="28" customWidth="1"/>
    <col min="8958" max="8958" width="10.7109375" style="28" customWidth="1"/>
    <col min="8959" max="8959" width="10.140625" style="28" customWidth="1"/>
    <col min="8960" max="8960" width="9.85546875" style="28" customWidth="1"/>
    <col min="8961" max="8961" width="10.28515625" style="28" customWidth="1"/>
    <col min="8962" max="9208" width="9.140625" style="28"/>
    <col min="9209" max="9209" width="5.140625" style="28" customWidth="1"/>
    <col min="9210" max="9210" width="60.42578125" style="28" customWidth="1"/>
    <col min="9211" max="9211" width="10" style="28" customWidth="1"/>
    <col min="9212" max="9212" width="10.7109375" style="28" customWidth="1"/>
    <col min="9213" max="9213" width="14.140625" style="28" customWidth="1"/>
    <col min="9214" max="9214" width="10.7109375" style="28" customWidth="1"/>
    <col min="9215" max="9215" width="10.140625" style="28" customWidth="1"/>
    <col min="9216" max="9216" width="9.85546875" style="28" customWidth="1"/>
    <col min="9217" max="9217" width="10.28515625" style="28" customWidth="1"/>
    <col min="9218" max="9464" width="9.140625" style="28"/>
    <col min="9465" max="9465" width="5.140625" style="28" customWidth="1"/>
    <col min="9466" max="9466" width="60.42578125" style="28" customWidth="1"/>
    <col min="9467" max="9467" width="10" style="28" customWidth="1"/>
    <col min="9468" max="9468" width="10.7109375" style="28" customWidth="1"/>
    <col min="9469" max="9469" width="14.140625" style="28" customWidth="1"/>
    <col min="9470" max="9470" width="10.7109375" style="28" customWidth="1"/>
    <col min="9471" max="9471" width="10.140625" style="28" customWidth="1"/>
    <col min="9472" max="9472" width="9.85546875" style="28" customWidth="1"/>
    <col min="9473" max="9473" width="10.28515625" style="28" customWidth="1"/>
    <col min="9474" max="9720" width="9.140625" style="28"/>
    <col min="9721" max="9721" width="5.140625" style="28" customWidth="1"/>
    <col min="9722" max="9722" width="60.42578125" style="28" customWidth="1"/>
    <col min="9723" max="9723" width="10" style="28" customWidth="1"/>
    <col min="9724" max="9724" width="10.7109375" style="28" customWidth="1"/>
    <col min="9725" max="9725" width="14.140625" style="28" customWidth="1"/>
    <col min="9726" max="9726" width="10.7109375" style="28" customWidth="1"/>
    <col min="9727" max="9727" width="10.140625" style="28" customWidth="1"/>
    <col min="9728" max="9728" width="9.85546875" style="28" customWidth="1"/>
    <col min="9729" max="9729" width="10.28515625" style="28" customWidth="1"/>
    <col min="9730" max="9976" width="9.140625" style="28"/>
    <col min="9977" max="9977" width="5.140625" style="28" customWidth="1"/>
    <col min="9978" max="9978" width="60.42578125" style="28" customWidth="1"/>
    <col min="9979" max="9979" width="10" style="28" customWidth="1"/>
    <col min="9980" max="9980" width="10.7109375" style="28" customWidth="1"/>
    <col min="9981" max="9981" width="14.140625" style="28" customWidth="1"/>
    <col min="9982" max="9982" width="10.7109375" style="28" customWidth="1"/>
    <col min="9983" max="9983" width="10.140625" style="28" customWidth="1"/>
    <col min="9984" max="9984" width="9.85546875" style="28" customWidth="1"/>
    <col min="9985" max="9985" width="10.28515625" style="28" customWidth="1"/>
    <col min="9986" max="10232" width="9.140625" style="28"/>
    <col min="10233" max="10233" width="5.140625" style="28" customWidth="1"/>
    <col min="10234" max="10234" width="60.42578125" style="28" customWidth="1"/>
    <col min="10235" max="10235" width="10" style="28" customWidth="1"/>
    <col min="10236" max="10236" width="10.7109375" style="28" customWidth="1"/>
    <col min="10237" max="10237" width="14.140625" style="28" customWidth="1"/>
    <col min="10238" max="10238" width="10.7109375" style="28" customWidth="1"/>
    <col min="10239" max="10239" width="10.140625" style="28" customWidth="1"/>
    <col min="10240" max="10240" width="9.85546875" style="28" customWidth="1"/>
    <col min="10241" max="10241" width="10.28515625" style="28" customWidth="1"/>
    <col min="10242" max="10488" width="9.140625" style="28"/>
    <col min="10489" max="10489" width="5.140625" style="28" customWidth="1"/>
    <col min="10490" max="10490" width="60.42578125" style="28" customWidth="1"/>
    <col min="10491" max="10491" width="10" style="28" customWidth="1"/>
    <col min="10492" max="10492" width="10.7109375" style="28" customWidth="1"/>
    <col min="10493" max="10493" width="14.140625" style="28" customWidth="1"/>
    <col min="10494" max="10494" width="10.7109375" style="28" customWidth="1"/>
    <col min="10495" max="10495" width="10.140625" style="28" customWidth="1"/>
    <col min="10496" max="10496" width="9.85546875" style="28" customWidth="1"/>
    <col min="10497" max="10497" width="10.28515625" style="28" customWidth="1"/>
    <col min="10498" max="10744" width="9.140625" style="28"/>
    <col min="10745" max="10745" width="5.140625" style="28" customWidth="1"/>
    <col min="10746" max="10746" width="60.42578125" style="28" customWidth="1"/>
    <col min="10747" max="10747" width="10" style="28" customWidth="1"/>
    <col min="10748" max="10748" width="10.7109375" style="28" customWidth="1"/>
    <col min="10749" max="10749" width="14.140625" style="28" customWidth="1"/>
    <col min="10750" max="10750" width="10.7109375" style="28" customWidth="1"/>
    <col min="10751" max="10751" width="10.140625" style="28" customWidth="1"/>
    <col min="10752" max="10752" width="9.85546875" style="28" customWidth="1"/>
    <col min="10753" max="10753" width="10.28515625" style="28" customWidth="1"/>
    <col min="10754" max="11000" width="9.140625" style="28"/>
    <col min="11001" max="11001" width="5.140625" style="28" customWidth="1"/>
    <col min="11002" max="11002" width="60.42578125" style="28" customWidth="1"/>
    <col min="11003" max="11003" width="10" style="28" customWidth="1"/>
    <col min="11004" max="11004" width="10.7109375" style="28" customWidth="1"/>
    <col min="11005" max="11005" width="14.140625" style="28" customWidth="1"/>
    <col min="11006" max="11006" width="10.7109375" style="28" customWidth="1"/>
    <col min="11007" max="11007" width="10.140625" style="28" customWidth="1"/>
    <col min="11008" max="11008" width="9.85546875" style="28" customWidth="1"/>
    <col min="11009" max="11009" width="10.28515625" style="28" customWidth="1"/>
    <col min="11010" max="11256" width="9.140625" style="28"/>
    <col min="11257" max="11257" width="5.140625" style="28" customWidth="1"/>
    <col min="11258" max="11258" width="60.42578125" style="28" customWidth="1"/>
    <col min="11259" max="11259" width="10" style="28" customWidth="1"/>
    <col min="11260" max="11260" width="10.7109375" style="28" customWidth="1"/>
    <col min="11261" max="11261" width="14.140625" style="28" customWidth="1"/>
    <col min="11262" max="11262" width="10.7109375" style="28" customWidth="1"/>
    <col min="11263" max="11263" width="10.140625" style="28" customWidth="1"/>
    <col min="11264" max="11264" width="9.85546875" style="28" customWidth="1"/>
    <col min="11265" max="11265" width="10.28515625" style="28" customWidth="1"/>
    <col min="11266" max="11512" width="9.140625" style="28"/>
    <col min="11513" max="11513" width="5.140625" style="28" customWidth="1"/>
    <col min="11514" max="11514" width="60.42578125" style="28" customWidth="1"/>
    <col min="11515" max="11515" width="10" style="28" customWidth="1"/>
    <col min="11516" max="11516" width="10.7109375" style="28" customWidth="1"/>
    <col min="11517" max="11517" width="14.140625" style="28" customWidth="1"/>
    <col min="11518" max="11518" width="10.7109375" style="28" customWidth="1"/>
    <col min="11519" max="11519" width="10.140625" style="28" customWidth="1"/>
    <col min="11520" max="11520" width="9.85546875" style="28" customWidth="1"/>
    <col min="11521" max="11521" width="10.28515625" style="28" customWidth="1"/>
    <col min="11522" max="11768" width="9.140625" style="28"/>
    <col min="11769" max="11769" width="5.140625" style="28" customWidth="1"/>
    <col min="11770" max="11770" width="60.42578125" style="28" customWidth="1"/>
    <col min="11771" max="11771" width="10" style="28" customWidth="1"/>
    <col min="11772" max="11772" width="10.7109375" style="28" customWidth="1"/>
    <col min="11773" max="11773" width="14.140625" style="28" customWidth="1"/>
    <col min="11774" max="11774" width="10.7109375" style="28" customWidth="1"/>
    <col min="11775" max="11775" width="10.140625" style="28" customWidth="1"/>
    <col min="11776" max="11776" width="9.85546875" style="28" customWidth="1"/>
    <col min="11777" max="11777" width="10.28515625" style="28" customWidth="1"/>
    <col min="11778" max="12024" width="9.140625" style="28"/>
    <col min="12025" max="12025" width="5.140625" style="28" customWidth="1"/>
    <col min="12026" max="12026" width="60.42578125" style="28" customWidth="1"/>
    <col min="12027" max="12027" width="10" style="28" customWidth="1"/>
    <col min="12028" max="12028" width="10.7109375" style="28" customWidth="1"/>
    <col min="12029" max="12029" width="14.140625" style="28" customWidth="1"/>
    <col min="12030" max="12030" width="10.7109375" style="28" customWidth="1"/>
    <col min="12031" max="12031" width="10.140625" style="28" customWidth="1"/>
    <col min="12032" max="12032" width="9.85546875" style="28" customWidth="1"/>
    <col min="12033" max="12033" width="10.28515625" style="28" customWidth="1"/>
    <col min="12034" max="12280" width="9.140625" style="28"/>
    <col min="12281" max="12281" width="5.140625" style="28" customWidth="1"/>
    <col min="12282" max="12282" width="60.42578125" style="28" customWidth="1"/>
    <col min="12283" max="12283" width="10" style="28" customWidth="1"/>
    <col min="12284" max="12284" width="10.7109375" style="28" customWidth="1"/>
    <col min="12285" max="12285" width="14.140625" style="28" customWidth="1"/>
    <col min="12286" max="12286" width="10.7109375" style="28" customWidth="1"/>
    <col min="12287" max="12287" width="10.140625" style="28" customWidth="1"/>
    <col min="12288" max="12288" width="9.85546875" style="28" customWidth="1"/>
    <col min="12289" max="12289" width="10.28515625" style="28" customWidth="1"/>
    <col min="12290" max="12536" width="9.140625" style="28"/>
    <col min="12537" max="12537" width="5.140625" style="28" customWidth="1"/>
    <col min="12538" max="12538" width="60.42578125" style="28" customWidth="1"/>
    <col min="12539" max="12539" width="10" style="28" customWidth="1"/>
    <col min="12540" max="12540" width="10.7109375" style="28" customWidth="1"/>
    <col min="12541" max="12541" width="14.140625" style="28" customWidth="1"/>
    <col min="12542" max="12542" width="10.7109375" style="28" customWidth="1"/>
    <col min="12543" max="12543" width="10.140625" style="28" customWidth="1"/>
    <col min="12544" max="12544" width="9.85546875" style="28" customWidth="1"/>
    <col min="12545" max="12545" width="10.28515625" style="28" customWidth="1"/>
    <col min="12546" max="12792" width="9.140625" style="28"/>
    <col min="12793" max="12793" width="5.140625" style="28" customWidth="1"/>
    <col min="12794" max="12794" width="60.42578125" style="28" customWidth="1"/>
    <col min="12795" max="12795" width="10" style="28" customWidth="1"/>
    <col min="12796" max="12796" width="10.7109375" style="28" customWidth="1"/>
    <col min="12797" max="12797" width="14.140625" style="28" customWidth="1"/>
    <col min="12798" max="12798" width="10.7109375" style="28" customWidth="1"/>
    <col min="12799" max="12799" width="10.140625" style="28" customWidth="1"/>
    <col min="12800" max="12800" width="9.85546875" style="28" customWidth="1"/>
    <col min="12801" max="12801" width="10.28515625" style="28" customWidth="1"/>
    <col min="12802" max="13048" width="9.140625" style="28"/>
    <col min="13049" max="13049" width="5.140625" style="28" customWidth="1"/>
    <col min="13050" max="13050" width="60.42578125" style="28" customWidth="1"/>
    <col min="13051" max="13051" width="10" style="28" customWidth="1"/>
    <col min="13052" max="13052" width="10.7109375" style="28" customWidth="1"/>
    <col min="13053" max="13053" width="14.140625" style="28" customWidth="1"/>
    <col min="13054" max="13054" width="10.7109375" style="28" customWidth="1"/>
    <col min="13055" max="13055" width="10.140625" style="28" customWidth="1"/>
    <col min="13056" max="13056" width="9.85546875" style="28" customWidth="1"/>
    <col min="13057" max="13057" width="10.28515625" style="28" customWidth="1"/>
    <col min="13058" max="13304" width="9.140625" style="28"/>
    <col min="13305" max="13305" width="5.140625" style="28" customWidth="1"/>
    <col min="13306" max="13306" width="60.42578125" style="28" customWidth="1"/>
    <col min="13307" max="13307" width="10" style="28" customWidth="1"/>
    <col min="13308" max="13308" width="10.7109375" style="28" customWidth="1"/>
    <col min="13309" max="13309" width="14.140625" style="28" customWidth="1"/>
    <col min="13310" max="13310" width="10.7109375" style="28" customWidth="1"/>
    <col min="13311" max="13311" width="10.140625" style="28" customWidth="1"/>
    <col min="13312" max="13312" width="9.85546875" style="28" customWidth="1"/>
    <col min="13313" max="13313" width="10.28515625" style="28" customWidth="1"/>
    <col min="13314" max="13560" width="9.140625" style="28"/>
    <col min="13561" max="13561" width="5.140625" style="28" customWidth="1"/>
    <col min="13562" max="13562" width="60.42578125" style="28" customWidth="1"/>
    <col min="13563" max="13563" width="10" style="28" customWidth="1"/>
    <col min="13564" max="13564" width="10.7109375" style="28" customWidth="1"/>
    <col min="13565" max="13565" width="14.140625" style="28" customWidth="1"/>
    <col min="13566" max="13566" width="10.7109375" style="28" customWidth="1"/>
    <col min="13567" max="13567" width="10.140625" style="28" customWidth="1"/>
    <col min="13568" max="13568" width="9.85546875" style="28" customWidth="1"/>
    <col min="13569" max="13569" width="10.28515625" style="28" customWidth="1"/>
    <col min="13570" max="13816" width="9.140625" style="28"/>
    <col min="13817" max="13817" width="5.140625" style="28" customWidth="1"/>
    <col min="13818" max="13818" width="60.42578125" style="28" customWidth="1"/>
    <col min="13819" max="13819" width="10" style="28" customWidth="1"/>
    <col min="13820" max="13820" width="10.7109375" style="28" customWidth="1"/>
    <col min="13821" max="13821" width="14.140625" style="28" customWidth="1"/>
    <col min="13822" max="13822" width="10.7109375" style="28" customWidth="1"/>
    <col min="13823" max="13823" width="10.140625" style="28" customWidth="1"/>
    <col min="13824" max="13824" width="9.85546875" style="28" customWidth="1"/>
    <col min="13825" max="13825" width="10.28515625" style="28" customWidth="1"/>
    <col min="13826" max="14072" width="9.140625" style="28"/>
    <col min="14073" max="14073" width="5.140625" style="28" customWidth="1"/>
    <col min="14074" max="14074" width="60.42578125" style="28" customWidth="1"/>
    <col min="14075" max="14075" width="10" style="28" customWidth="1"/>
    <col min="14076" max="14076" width="10.7109375" style="28" customWidth="1"/>
    <col min="14077" max="14077" width="14.140625" style="28" customWidth="1"/>
    <col min="14078" max="14078" width="10.7109375" style="28" customWidth="1"/>
    <col min="14079" max="14079" width="10.140625" style="28" customWidth="1"/>
    <col min="14080" max="14080" width="9.85546875" style="28" customWidth="1"/>
    <col min="14081" max="14081" width="10.28515625" style="28" customWidth="1"/>
    <col min="14082" max="14328" width="9.140625" style="28"/>
    <col min="14329" max="14329" width="5.140625" style="28" customWidth="1"/>
    <col min="14330" max="14330" width="60.42578125" style="28" customWidth="1"/>
    <col min="14331" max="14331" width="10" style="28" customWidth="1"/>
    <col min="14332" max="14332" width="10.7109375" style="28" customWidth="1"/>
    <col min="14333" max="14333" width="14.140625" style="28" customWidth="1"/>
    <col min="14334" max="14334" width="10.7109375" style="28" customWidth="1"/>
    <col min="14335" max="14335" width="10.140625" style="28" customWidth="1"/>
    <col min="14336" max="14336" width="9.85546875" style="28" customWidth="1"/>
    <col min="14337" max="14337" width="10.28515625" style="28" customWidth="1"/>
    <col min="14338" max="14584" width="9.140625" style="28"/>
    <col min="14585" max="14585" width="5.140625" style="28" customWidth="1"/>
    <col min="14586" max="14586" width="60.42578125" style="28" customWidth="1"/>
    <col min="14587" max="14587" width="10" style="28" customWidth="1"/>
    <col min="14588" max="14588" width="10.7109375" style="28" customWidth="1"/>
    <col min="14589" max="14589" width="14.140625" style="28" customWidth="1"/>
    <col min="14590" max="14590" width="10.7109375" style="28" customWidth="1"/>
    <col min="14591" max="14591" width="10.140625" style="28" customWidth="1"/>
    <col min="14592" max="14592" width="9.85546875" style="28" customWidth="1"/>
    <col min="14593" max="14593" width="10.28515625" style="28" customWidth="1"/>
    <col min="14594" max="14840" width="9.140625" style="28"/>
    <col min="14841" max="14841" width="5.140625" style="28" customWidth="1"/>
    <col min="14842" max="14842" width="60.42578125" style="28" customWidth="1"/>
    <col min="14843" max="14843" width="10" style="28" customWidth="1"/>
    <col min="14844" max="14844" width="10.7109375" style="28" customWidth="1"/>
    <col min="14845" max="14845" width="14.140625" style="28" customWidth="1"/>
    <col min="14846" max="14846" width="10.7109375" style="28" customWidth="1"/>
    <col min="14847" max="14847" width="10.140625" style="28" customWidth="1"/>
    <col min="14848" max="14848" width="9.85546875" style="28" customWidth="1"/>
    <col min="14849" max="14849" width="10.28515625" style="28" customWidth="1"/>
    <col min="14850" max="15096" width="9.140625" style="28"/>
    <col min="15097" max="15097" width="5.140625" style="28" customWidth="1"/>
    <col min="15098" max="15098" width="60.42578125" style="28" customWidth="1"/>
    <col min="15099" max="15099" width="10" style="28" customWidth="1"/>
    <col min="15100" max="15100" width="10.7109375" style="28" customWidth="1"/>
    <col min="15101" max="15101" width="14.140625" style="28" customWidth="1"/>
    <col min="15102" max="15102" width="10.7109375" style="28" customWidth="1"/>
    <col min="15103" max="15103" width="10.140625" style="28" customWidth="1"/>
    <col min="15104" max="15104" width="9.85546875" style="28" customWidth="1"/>
    <col min="15105" max="15105" width="10.28515625" style="28" customWidth="1"/>
    <col min="15106" max="15352" width="9.140625" style="28"/>
    <col min="15353" max="15353" width="5.140625" style="28" customWidth="1"/>
    <col min="15354" max="15354" width="60.42578125" style="28" customWidth="1"/>
    <col min="15355" max="15355" width="10" style="28" customWidth="1"/>
    <col min="15356" max="15356" width="10.7109375" style="28" customWidth="1"/>
    <col min="15357" max="15357" width="14.140625" style="28" customWidth="1"/>
    <col min="15358" max="15358" width="10.7109375" style="28" customWidth="1"/>
    <col min="15359" max="15359" width="10.140625" style="28" customWidth="1"/>
    <col min="15360" max="15360" width="9.85546875" style="28" customWidth="1"/>
    <col min="15361" max="15361" width="10.28515625" style="28" customWidth="1"/>
    <col min="15362" max="15608" width="9.140625" style="28"/>
    <col min="15609" max="15609" width="5.140625" style="28" customWidth="1"/>
    <col min="15610" max="15610" width="60.42578125" style="28" customWidth="1"/>
    <col min="15611" max="15611" width="10" style="28" customWidth="1"/>
    <col min="15612" max="15612" width="10.7109375" style="28" customWidth="1"/>
    <col min="15613" max="15613" width="14.140625" style="28" customWidth="1"/>
    <col min="15614" max="15614" width="10.7109375" style="28" customWidth="1"/>
    <col min="15615" max="15615" width="10.140625" style="28" customWidth="1"/>
    <col min="15616" max="15616" width="9.85546875" style="28" customWidth="1"/>
    <col min="15617" max="15617" width="10.28515625" style="28" customWidth="1"/>
    <col min="15618" max="15864" width="9.140625" style="28"/>
    <col min="15865" max="15865" width="5.140625" style="28" customWidth="1"/>
    <col min="15866" max="15866" width="60.42578125" style="28" customWidth="1"/>
    <col min="15867" max="15867" width="10" style="28" customWidth="1"/>
    <col min="15868" max="15868" width="10.7109375" style="28" customWidth="1"/>
    <col min="15869" max="15869" width="14.140625" style="28" customWidth="1"/>
    <col min="15870" max="15870" width="10.7109375" style="28" customWidth="1"/>
    <col min="15871" max="15871" width="10.140625" style="28" customWidth="1"/>
    <col min="15872" max="15872" width="9.85546875" style="28" customWidth="1"/>
    <col min="15873" max="15873" width="10.28515625" style="28" customWidth="1"/>
    <col min="15874" max="16120" width="9.140625" style="28"/>
    <col min="16121" max="16121" width="5.140625" style="28" customWidth="1"/>
    <col min="16122" max="16122" width="60.42578125" style="28" customWidth="1"/>
    <col min="16123" max="16123" width="10" style="28" customWidth="1"/>
    <col min="16124" max="16124" width="10.7109375" style="28" customWidth="1"/>
    <col min="16125" max="16125" width="14.140625" style="28" customWidth="1"/>
    <col min="16126" max="16126" width="10.7109375" style="28" customWidth="1"/>
    <col min="16127" max="16127" width="10.140625" style="28" customWidth="1"/>
    <col min="16128" max="16128" width="9.85546875" style="28" customWidth="1"/>
    <col min="16129" max="16129" width="10.28515625" style="28" customWidth="1"/>
    <col min="16130" max="16384" width="9.140625" style="28"/>
  </cols>
  <sheetData>
    <row r="1" spans="1:5" x14ac:dyDescent="0.2">
      <c r="B1" s="38" t="s">
        <v>168</v>
      </c>
      <c r="C1" s="53"/>
      <c r="D1" s="53"/>
      <c r="E1" s="53" t="s">
        <v>204</v>
      </c>
    </row>
    <row r="2" spans="1:5" ht="15.75" customHeight="1" x14ac:dyDescent="0.2">
      <c r="B2" s="39" t="s">
        <v>170</v>
      </c>
      <c r="C2" s="38"/>
      <c r="D2" s="38"/>
      <c r="E2" s="38"/>
    </row>
    <row r="3" spans="1:5" ht="15.75" customHeight="1" x14ac:dyDescent="0.2">
      <c r="B3" s="39" t="s">
        <v>169</v>
      </c>
      <c r="C3" s="38"/>
      <c r="D3" s="38"/>
      <c r="E3" s="38"/>
    </row>
    <row r="4" spans="1:5" ht="15.75" customHeight="1" x14ac:dyDescent="0.2">
      <c r="B4" s="39"/>
      <c r="C4" s="38"/>
      <c r="D4" s="38"/>
      <c r="E4" s="38"/>
    </row>
    <row r="5" spans="1:5" ht="18" x14ac:dyDescent="0.25">
      <c r="A5" s="134" t="s">
        <v>125</v>
      </c>
      <c r="B5" s="134"/>
      <c r="C5" s="134"/>
      <c r="D5" s="134"/>
      <c r="E5" s="134"/>
    </row>
    <row r="6" spans="1:5" ht="18" x14ac:dyDescent="0.2">
      <c r="A6" s="135" t="s">
        <v>190</v>
      </c>
      <c r="B6" s="135"/>
      <c r="C6" s="135"/>
      <c r="D6" s="135"/>
      <c r="E6" s="135"/>
    </row>
    <row r="7" spans="1:5" ht="15.75" x14ac:dyDescent="0.2">
      <c r="A7" s="6" t="s">
        <v>2</v>
      </c>
      <c r="B7" s="40"/>
      <c r="C7" s="56"/>
      <c r="D7" s="56"/>
      <c r="E7" s="56" t="s">
        <v>126</v>
      </c>
    </row>
    <row r="8" spans="1:5" ht="54" x14ac:dyDescent="0.2">
      <c r="A8" s="136" t="s">
        <v>4</v>
      </c>
      <c r="B8" s="137"/>
      <c r="C8" s="36" t="s">
        <v>189</v>
      </c>
      <c r="D8" s="36" t="s">
        <v>203</v>
      </c>
      <c r="E8" s="36" t="s">
        <v>192</v>
      </c>
    </row>
    <row r="9" spans="1:5" ht="15.75" x14ac:dyDescent="0.2">
      <c r="A9" s="138" t="s">
        <v>128</v>
      </c>
      <c r="B9" s="138"/>
      <c r="C9" s="46">
        <f>C22+C38+C68+C13</f>
        <v>73559204</v>
      </c>
      <c r="D9" s="46">
        <f>D22+D38+D68+D13</f>
        <v>74032204</v>
      </c>
      <c r="E9" s="46">
        <f>E22+E38+E68+E13</f>
        <v>473000</v>
      </c>
    </row>
    <row r="10" spans="1:5" ht="15.75" x14ac:dyDescent="0.2">
      <c r="A10" s="132" t="s">
        <v>163</v>
      </c>
      <c r="B10" s="133"/>
      <c r="C10" s="46">
        <f>C24+C31+C40+C47+C54+C69+C15</f>
        <v>71846104</v>
      </c>
      <c r="D10" s="46">
        <f>D24+D31+D40+D47+D54+D69+D15</f>
        <v>72319104</v>
      </c>
      <c r="E10" s="46">
        <f>E24+E31+E40+E47+E54+E69+E15</f>
        <v>473000</v>
      </c>
    </row>
    <row r="11" spans="1:5" ht="15.75" x14ac:dyDescent="0.2">
      <c r="A11" s="132" t="s">
        <v>164</v>
      </c>
      <c r="B11" s="133"/>
      <c r="C11" s="46">
        <f>C28+C36+C44+C52+C59+C74+C19</f>
        <v>1713100</v>
      </c>
      <c r="D11" s="46">
        <f>D28+D36+D44+D52+D59+D74+D19</f>
        <v>1713100</v>
      </c>
      <c r="E11" s="46">
        <f>E28+E36+E44+E52+E59+E74+E19</f>
        <v>0</v>
      </c>
    </row>
    <row r="12" spans="1:5" ht="18" x14ac:dyDescent="0.2">
      <c r="A12" s="141" t="s">
        <v>182</v>
      </c>
      <c r="B12" s="142"/>
      <c r="C12" s="142"/>
      <c r="D12" s="142"/>
      <c r="E12" s="143"/>
    </row>
    <row r="13" spans="1:5" ht="18" x14ac:dyDescent="0.2">
      <c r="A13" s="144" t="s">
        <v>181</v>
      </c>
      <c r="B13" s="144"/>
      <c r="C13" s="78">
        <f>C14+C21</f>
        <v>14162100</v>
      </c>
      <c r="D13" s="78">
        <f>D14+D21</f>
        <v>14162100</v>
      </c>
      <c r="E13" s="78">
        <f>E14+E21</f>
        <v>0</v>
      </c>
    </row>
    <row r="14" spans="1:5" ht="18" x14ac:dyDescent="0.2">
      <c r="A14" s="145" t="s">
        <v>183</v>
      </c>
      <c r="B14" s="146"/>
      <c r="C14" s="73">
        <f>C15+C19</f>
        <v>14162100</v>
      </c>
      <c r="D14" s="73">
        <f>D15+D19</f>
        <v>14162100</v>
      </c>
      <c r="E14" s="73">
        <f>E15+E19</f>
        <v>0</v>
      </c>
    </row>
    <row r="15" spans="1:5" ht="15.75" x14ac:dyDescent="0.2">
      <c r="A15" s="139" t="s">
        <v>129</v>
      </c>
      <c r="B15" s="140"/>
      <c r="C15" s="74">
        <f t="shared" ref="C15:E15" si="0">C16+C17+C18</f>
        <v>13900000</v>
      </c>
      <c r="D15" s="74">
        <f t="shared" si="0"/>
        <v>13900000</v>
      </c>
      <c r="E15" s="74">
        <f t="shared" si="0"/>
        <v>0</v>
      </c>
    </row>
    <row r="16" spans="1:5" x14ac:dyDescent="0.2">
      <c r="A16" s="147" t="s">
        <v>130</v>
      </c>
      <c r="B16" s="147"/>
      <c r="C16" s="49">
        <v>12400000</v>
      </c>
      <c r="D16" s="49">
        <v>12400000</v>
      </c>
      <c r="E16" s="49">
        <f>D16-C16</f>
        <v>0</v>
      </c>
    </row>
    <row r="17" spans="1:5" x14ac:dyDescent="0.2">
      <c r="A17" s="148" t="s">
        <v>131</v>
      </c>
      <c r="B17" s="148"/>
      <c r="C17" s="49">
        <v>1500000</v>
      </c>
      <c r="D17" s="49">
        <v>1500000</v>
      </c>
      <c r="E17" s="49">
        <f t="shared" ref="E17:E18" si="1">D17-C17</f>
        <v>0</v>
      </c>
    </row>
    <row r="18" spans="1:5" hidden="1" x14ac:dyDescent="0.2">
      <c r="A18" s="147" t="s">
        <v>132</v>
      </c>
      <c r="B18" s="147"/>
      <c r="C18" s="49"/>
      <c r="D18" s="49"/>
      <c r="E18" s="49">
        <f t="shared" si="1"/>
        <v>0</v>
      </c>
    </row>
    <row r="19" spans="1:5" ht="15.75" x14ac:dyDescent="0.2">
      <c r="A19" s="149" t="s">
        <v>133</v>
      </c>
      <c r="B19" s="149"/>
      <c r="C19" s="74">
        <f t="shared" ref="C19:E19" si="2">C20</f>
        <v>262100</v>
      </c>
      <c r="D19" s="74">
        <f t="shared" si="2"/>
        <v>262100</v>
      </c>
      <c r="E19" s="74">
        <f t="shared" si="2"/>
        <v>0</v>
      </c>
    </row>
    <row r="20" spans="1:5" x14ac:dyDescent="0.2">
      <c r="A20" s="42" t="s">
        <v>134</v>
      </c>
      <c r="B20" s="45"/>
      <c r="C20" s="49">
        <v>262100</v>
      </c>
      <c r="D20" s="49">
        <v>262100</v>
      </c>
      <c r="E20" s="49">
        <f>D20-C20</f>
        <v>0</v>
      </c>
    </row>
    <row r="21" spans="1:5" ht="18" x14ac:dyDescent="0.2">
      <c r="A21" s="141" t="s">
        <v>122</v>
      </c>
      <c r="B21" s="142"/>
      <c r="C21" s="142"/>
      <c r="D21" s="142"/>
      <c r="E21" s="143"/>
    </row>
    <row r="22" spans="1:5" ht="18" x14ac:dyDescent="0.2">
      <c r="A22" s="144" t="s">
        <v>181</v>
      </c>
      <c r="B22" s="144"/>
      <c r="C22" s="78">
        <f>C23+C30</f>
        <v>15719104</v>
      </c>
      <c r="D22" s="78">
        <f>D23+D30</f>
        <v>15812104</v>
      </c>
      <c r="E22" s="78">
        <f>E23+E30</f>
        <v>93000</v>
      </c>
    </row>
    <row r="23" spans="1:5" ht="18" x14ac:dyDescent="0.2">
      <c r="A23" s="145" t="s">
        <v>175</v>
      </c>
      <c r="B23" s="146"/>
      <c r="C23" s="73">
        <f>C24+C28</f>
        <v>15719104</v>
      </c>
      <c r="D23" s="73">
        <f>D24+D28</f>
        <v>15812104</v>
      </c>
      <c r="E23" s="73">
        <f>E24+E28</f>
        <v>93000</v>
      </c>
    </row>
    <row r="24" spans="1:5" s="41" customFormat="1" ht="15.75" x14ac:dyDescent="0.25">
      <c r="A24" s="139" t="s">
        <v>129</v>
      </c>
      <c r="B24" s="140"/>
      <c r="C24" s="74">
        <f t="shared" ref="C24:E24" si="3">C25+C26+C27</f>
        <v>15684104</v>
      </c>
      <c r="D24" s="74">
        <f t="shared" si="3"/>
        <v>15777104</v>
      </c>
      <c r="E24" s="74">
        <f t="shared" si="3"/>
        <v>93000</v>
      </c>
    </row>
    <row r="25" spans="1:5" s="43" customFormat="1" ht="18" customHeight="1" x14ac:dyDescent="0.2">
      <c r="A25" s="147" t="s">
        <v>130</v>
      </c>
      <c r="B25" s="147"/>
      <c r="C25" s="49">
        <v>3202346</v>
      </c>
      <c r="D25" s="49">
        <v>3252346</v>
      </c>
      <c r="E25" s="49">
        <f>D25-C25</f>
        <v>50000</v>
      </c>
    </row>
    <row r="26" spans="1:5" s="43" customFormat="1" ht="15" x14ac:dyDescent="0.2">
      <c r="A26" s="148" t="s">
        <v>131</v>
      </c>
      <c r="B26" s="148"/>
      <c r="C26" s="49">
        <v>12481758</v>
      </c>
      <c r="D26" s="49">
        <v>12524758</v>
      </c>
      <c r="E26" s="49">
        <f>D26-C26</f>
        <v>43000</v>
      </c>
    </row>
    <row r="27" spans="1:5" s="43" customFormat="1" ht="15" hidden="1" x14ac:dyDescent="0.2">
      <c r="A27" s="147" t="s">
        <v>132</v>
      </c>
      <c r="B27" s="147"/>
      <c r="C27" s="49"/>
      <c r="D27" s="49"/>
      <c r="E27" s="49"/>
    </row>
    <row r="28" spans="1:5" s="44" customFormat="1" ht="15.75" x14ac:dyDescent="0.25">
      <c r="A28" s="149" t="s">
        <v>133</v>
      </c>
      <c r="B28" s="149"/>
      <c r="C28" s="74">
        <f t="shared" ref="C28:E28" si="4">C29</f>
        <v>35000</v>
      </c>
      <c r="D28" s="74">
        <f t="shared" si="4"/>
        <v>35000</v>
      </c>
      <c r="E28" s="74">
        <f t="shared" si="4"/>
        <v>0</v>
      </c>
    </row>
    <row r="29" spans="1:5" s="41" customFormat="1" ht="15.6" customHeight="1" x14ac:dyDescent="0.25">
      <c r="A29" s="42" t="s">
        <v>134</v>
      </c>
      <c r="B29" s="45"/>
      <c r="C29" s="49">
        <v>35000</v>
      </c>
      <c r="D29" s="49">
        <v>35000</v>
      </c>
      <c r="E29" s="49"/>
    </row>
    <row r="30" spans="1:5" s="41" customFormat="1" ht="18" hidden="1" x14ac:dyDescent="0.25">
      <c r="A30" s="145" t="s">
        <v>176</v>
      </c>
      <c r="B30" s="146"/>
      <c r="C30" s="73">
        <f>C31+C36</f>
        <v>0</v>
      </c>
      <c r="D30" s="73">
        <f>D31+D36</f>
        <v>0</v>
      </c>
      <c r="E30" s="73">
        <f>E31+E36</f>
        <v>0</v>
      </c>
    </row>
    <row r="31" spans="1:5" s="41" customFormat="1" ht="17.25" hidden="1" customHeight="1" x14ac:dyDescent="0.25">
      <c r="A31" s="139" t="s">
        <v>129</v>
      </c>
      <c r="B31" s="140"/>
      <c r="C31" s="74">
        <f t="shared" ref="C31:E31" si="5">C32+C33</f>
        <v>0</v>
      </c>
      <c r="D31" s="74">
        <f t="shared" si="5"/>
        <v>0</v>
      </c>
      <c r="E31" s="74">
        <f t="shared" si="5"/>
        <v>0</v>
      </c>
    </row>
    <row r="32" spans="1:5" s="41" customFormat="1" ht="17.25" hidden="1" customHeight="1" x14ac:dyDescent="0.25">
      <c r="A32" s="147" t="s">
        <v>136</v>
      </c>
      <c r="B32" s="147"/>
      <c r="C32" s="49"/>
      <c r="D32" s="49"/>
      <c r="E32" s="49">
        <f>D32-C32</f>
        <v>0</v>
      </c>
    </row>
    <row r="33" spans="1:5" s="41" customFormat="1" ht="17.25" hidden="1" customHeight="1" x14ac:dyDescent="0.25">
      <c r="A33" s="148" t="s">
        <v>131</v>
      </c>
      <c r="B33" s="148"/>
      <c r="C33" s="49"/>
      <c r="D33" s="49"/>
      <c r="E33" s="49">
        <f>D33-C33</f>
        <v>0</v>
      </c>
    </row>
    <row r="34" spans="1:5" s="41" customFormat="1" ht="17.25" hidden="1" customHeight="1" x14ac:dyDescent="0.25">
      <c r="A34" s="147" t="s">
        <v>193</v>
      </c>
      <c r="B34" s="147"/>
      <c r="C34" s="116"/>
      <c r="D34" s="116"/>
      <c r="E34" s="116"/>
    </row>
    <row r="35" spans="1:5" s="41" customFormat="1" ht="17.25" hidden="1" customHeight="1" x14ac:dyDescent="0.25">
      <c r="A35" s="148" t="s">
        <v>194</v>
      </c>
      <c r="B35" s="148"/>
      <c r="C35" s="49"/>
      <c r="D35" s="49"/>
      <c r="E35" s="49"/>
    </row>
    <row r="36" spans="1:5" s="41" customFormat="1" ht="15.75" hidden="1" x14ac:dyDescent="0.25">
      <c r="A36" s="149" t="s">
        <v>133</v>
      </c>
      <c r="B36" s="149"/>
      <c r="C36" s="74">
        <v>0</v>
      </c>
      <c r="D36" s="74">
        <v>0</v>
      </c>
      <c r="E36" s="74">
        <v>0</v>
      </c>
    </row>
    <row r="37" spans="1:5" s="41" customFormat="1" ht="18" x14ac:dyDescent="0.25">
      <c r="A37" s="141" t="s">
        <v>123</v>
      </c>
      <c r="B37" s="142"/>
      <c r="C37" s="142"/>
      <c r="D37" s="142"/>
      <c r="E37" s="143"/>
    </row>
    <row r="38" spans="1:5" s="41" customFormat="1" ht="18" x14ac:dyDescent="0.25">
      <c r="A38" s="150" t="s">
        <v>181</v>
      </c>
      <c r="B38" s="151"/>
      <c r="C38" s="78">
        <f>C39+C53+C46</f>
        <v>28400000</v>
      </c>
      <c r="D38" s="78">
        <f>D39+D53+D46</f>
        <v>28780000</v>
      </c>
      <c r="E38" s="78">
        <f>E39+E53+E46</f>
        <v>380000</v>
      </c>
    </row>
    <row r="39" spans="1:5" s="41" customFormat="1" ht="18" x14ac:dyDescent="0.25">
      <c r="A39" s="145" t="s">
        <v>137</v>
      </c>
      <c r="B39" s="146"/>
      <c r="C39" s="73">
        <f t="shared" ref="C39:E39" si="6">C40+C44</f>
        <v>13800000</v>
      </c>
      <c r="D39" s="73">
        <f t="shared" si="6"/>
        <v>14120000</v>
      </c>
      <c r="E39" s="73">
        <f t="shared" si="6"/>
        <v>320000</v>
      </c>
    </row>
    <row r="40" spans="1:5" s="41" customFormat="1" ht="16.5" customHeight="1" x14ac:dyDescent="0.25">
      <c r="A40" s="139" t="s">
        <v>129</v>
      </c>
      <c r="B40" s="140"/>
      <c r="C40" s="74">
        <f>C41+C42+C43</f>
        <v>13788000</v>
      </c>
      <c r="D40" s="74">
        <f>D41+D42+D43</f>
        <v>14108000</v>
      </c>
      <c r="E40" s="74">
        <f>E41+E42+E43</f>
        <v>320000</v>
      </c>
    </row>
    <row r="41" spans="1:5" s="41" customFormat="1" ht="15" x14ac:dyDescent="0.25">
      <c r="A41" s="147" t="s">
        <v>136</v>
      </c>
      <c r="B41" s="147"/>
      <c r="C41" s="49">
        <v>10000000</v>
      </c>
      <c r="D41" s="49">
        <v>10000000</v>
      </c>
      <c r="E41" s="49">
        <f>D41-C41</f>
        <v>0</v>
      </c>
    </row>
    <row r="42" spans="1:5" s="41" customFormat="1" ht="15" x14ac:dyDescent="0.25">
      <c r="A42" s="148" t="s">
        <v>131</v>
      </c>
      <c r="B42" s="148"/>
      <c r="C42" s="49">
        <v>3728000</v>
      </c>
      <c r="D42" s="49">
        <f>3728000+300000</f>
        <v>4028000</v>
      </c>
      <c r="E42" s="49">
        <f t="shared" ref="E42:E43" si="7">D42-C42</f>
        <v>300000</v>
      </c>
    </row>
    <row r="43" spans="1:5" s="41" customFormat="1" ht="15" customHeight="1" x14ac:dyDescent="0.25">
      <c r="A43" s="147" t="s">
        <v>132</v>
      </c>
      <c r="B43" s="147"/>
      <c r="C43" s="49">
        <v>60000</v>
      </c>
      <c r="D43" s="49">
        <f>60000+20000</f>
        <v>80000</v>
      </c>
      <c r="E43" s="49">
        <f t="shared" si="7"/>
        <v>20000</v>
      </c>
    </row>
    <row r="44" spans="1:5" s="41" customFormat="1" ht="15.75" x14ac:dyDescent="0.25">
      <c r="A44" s="149" t="s">
        <v>133</v>
      </c>
      <c r="B44" s="149"/>
      <c r="C44" s="74">
        <f t="shared" ref="C44:E44" si="8">C45</f>
        <v>12000</v>
      </c>
      <c r="D44" s="74">
        <f t="shared" si="8"/>
        <v>12000</v>
      </c>
      <c r="E44" s="74">
        <f t="shared" si="8"/>
        <v>0</v>
      </c>
    </row>
    <row r="45" spans="1:5" s="41" customFormat="1" ht="17.25" customHeight="1" x14ac:dyDescent="0.25">
      <c r="A45" s="42" t="s">
        <v>134</v>
      </c>
      <c r="B45" s="45"/>
      <c r="C45" s="49">
        <v>12000</v>
      </c>
      <c r="D45" s="49">
        <v>12000</v>
      </c>
      <c r="E45" s="49">
        <f>D45-C45</f>
        <v>0</v>
      </c>
    </row>
    <row r="46" spans="1:5" s="41" customFormat="1" ht="17.25" customHeight="1" x14ac:dyDescent="0.25">
      <c r="A46" s="145" t="s">
        <v>138</v>
      </c>
      <c r="B46" s="146"/>
      <c r="C46" s="73">
        <f>C47+C52</f>
        <v>7350000</v>
      </c>
      <c r="D46" s="73">
        <f>D47+D52</f>
        <v>7350000</v>
      </c>
      <c r="E46" s="73">
        <f>E47+E52</f>
        <v>0</v>
      </c>
    </row>
    <row r="47" spans="1:5" s="41" customFormat="1" ht="17.25" customHeight="1" x14ac:dyDescent="0.25">
      <c r="A47" s="139" t="s">
        <v>129</v>
      </c>
      <c r="B47" s="140"/>
      <c r="C47" s="74">
        <f>C48+C49+C50</f>
        <v>7350000</v>
      </c>
      <c r="D47" s="74">
        <f>D48+D49+D50</f>
        <v>7350000</v>
      </c>
      <c r="E47" s="74">
        <f>E48+E49+E50</f>
        <v>0</v>
      </c>
    </row>
    <row r="48" spans="1:5" s="41" customFormat="1" ht="15" x14ac:dyDescent="0.25">
      <c r="A48" s="147" t="s">
        <v>136</v>
      </c>
      <c r="B48" s="147"/>
      <c r="C48" s="49">
        <v>650000</v>
      </c>
      <c r="D48" s="49">
        <v>650000</v>
      </c>
      <c r="E48" s="49">
        <f>D48-C48</f>
        <v>0</v>
      </c>
    </row>
    <row r="49" spans="1:5" s="41" customFormat="1" ht="15" x14ac:dyDescent="0.25">
      <c r="A49" s="148" t="s">
        <v>131</v>
      </c>
      <c r="B49" s="148"/>
      <c r="C49" s="49">
        <v>6050000</v>
      </c>
      <c r="D49" s="49">
        <v>6050000</v>
      </c>
      <c r="E49" s="49">
        <f t="shared" ref="E49:E51" si="9">D49-C49</f>
        <v>0</v>
      </c>
    </row>
    <row r="50" spans="1:5" s="41" customFormat="1" ht="15" x14ac:dyDescent="0.25">
      <c r="A50" s="147" t="s">
        <v>132</v>
      </c>
      <c r="B50" s="147"/>
      <c r="C50" s="49">
        <v>650000</v>
      </c>
      <c r="D50" s="49">
        <v>650000</v>
      </c>
      <c r="E50" s="49">
        <f t="shared" si="9"/>
        <v>0</v>
      </c>
    </row>
    <row r="51" spans="1:5" s="41" customFormat="1" ht="21" hidden="1" customHeight="1" x14ac:dyDescent="0.25">
      <c r="A51" s="148" t="s">
        <v>194</v>
      </c>
      <c r="B51" s="148"/>
      <c r="C51" s="49"/>
      <c r="D51" s="49"/>
      <c r="E51" s="49">
        <f t="shared" si="9"/>
        <v>0</v>
      </c>
    </row>
    <row r="52" spans="1:5" s="41" customFormat="1" ht="15.75" x14ac:dyDescent="0.25">
      <c r="A52" s="149" t="s">
        <v>133</v>
      </c>
      <c r="B52" s="149"/>
      <c r="C52" s="74">
        <v>0</v>
      </c>
      <c r="D52" s="74">
        <v>0</v>
      </c>
      <c r="E52" s="74">
        <v>0</v>
      </c>
    </row>
    <row r="53" spans="1:5" s="41" customFormat="1" ht="18" x14ac:dyDescent="0.25">
      <c r="A53" s="145" t="s">
        <v>184</v>
      </c>
      <c r="B53" s="146"/>
      <c r="C53" s="73">
        <f>C54+C59</f>
        <v>7250000</v>
      </c>
      <c r="D53" s="73">
        <f>D54+D59</f>
        <v>7310000</v>
      </c>
      <c r="E53" s="73">
        <f>E54+E59</f>
        <v>60000</v>
      </c>
    </row>
    <row r="54" spans="1:5" s="41" customFormat="1" ht="22.5" customHeight="1" x14ac:dyDescent="0.25">
      <c r="A54" s="139" t="s">
        <v>129</v>
      </c>
      <c r="B54" s="140"/>
      <c r="C54" s="74">
        <f t="shared" ref="C54:E54" si="10">C55+C56</f>
        <v>7250000</v>
      </c>
      <c r="D54" s="74">
        <f t="shared" si="10"/>
        <v>7310000</v>
      </c>
      <c r="E54" s="74">
        <f t="shared" si="10"/>
        <v>60000</v>
      </c>
    </row>
    <row r="55" spans="1:5" s="41" customFormat="1" ht="15" x14ac:dyDescent="0.25">
      <c r="A55" s="147" t="s">
        <v>136</v>
      </c>
      <c r="B55" s="147"/>
      <c r="C55" s="49">
        <v>1000000</v>
      </c>
      <c r="D55" s="49">
        <v>1000000</v>
      </c>
      <c r="E55" s="49">
        <f>D55-C55</f>
        <v>0</v>
      </c>
    </row>
    <row r="56" spans="1:5" s="41" customFormat="1" ht="15" x14ac:dyDescent="0.25">
      <c r="A56" s="148" t="s">
        <v>131</v>
      </c>
      <c r="B56" s="148"/>
      <c r="C56" s="49">
        <v>6250000</v>
      </c>
      <c r="D56" s="49">
        <v>6310000</v>
      </c>
      <c r="E56" s="49">
        <f>D56-C56</f>
        <v>60000</v>
      </c>
    </row>
    <row r="57" spans="1:5" s="41" customFormat="1" ht="29.25" hidden="1" customHeight="1" x14ac:dyDescent="0.25">
      <c r="A57" s="147" t="s">
        <v>193</v>
      </c>
      <c r="B57" s="147"/>
      <c r="C57" s="116"/>
      <c r="D57" s="116"/>
      <c r="E57" s="116"/>
    </row>
    <row r="58" spans="1:5" s="43" customFormat="1" ht="27.75" hidden="1" customHeight="1" x14ac:dyDescent="0.2">
      <c r="A58" s="148" t="s">
        <v>194</v>
      </c>
      <c r="B58" s="148"/>
      <c r="C58" s="49"/>
      <c r="D58" s="49"/>
      <c r="E58" s="49"/>
    </row>
    <row r="59" spans="1:5" s="41" customFormat="1" ht="15.75" x14ac:dyDescent="0.25">
      <c r="A59" s="149" t="s">
        <v>133</v>
      </c>
      <c r="B59" s="149"/>
      <c r="C59" s="74">
        <f t="shared" ref="C59:E59" si="11">C60</f>
        <v>0</v>
      </c>
      <c r="D59" s="74">
        <f t="shared" si="11"/>
        <v>0</v>
      </c>
      <c r="E59" s="74">
        <f t="shared" si="11"/>
        <v>0</v>
      </c>
    </row>
    <row r="60" spans="1:5" s="41" customFormat="1" ht="15.6" hidden="1" customHeight="1" x14ac:dyDescent="0.25">
      <c r="A60" s="75" t="s">
        <v>178</v>
      </c>
      <c r="B60" s="76"/>
      <c r="C60" s="77">
        <v>0</v>
      </c>
      <c r="D60" s="77">
        <v>0</v>
      </c>
      <c r="E60" s="77">
        <v>0</v>
      </c>
    </row>
    <row r="61" spans="1:5" s="41" customFormat="1" ht="15.6" hidden="1" customHeight="1" x14ac:dyDescent="0.25">
      <c r="A61" s="117" t="s">
        <v>195</v>
      </c>
      <c r="B61" s="118"/>
      <c r="C61" s="119"/>
      <c r="D61" s="119"/>
      <c r="E61" s="119"/>
    </row>
    <row r="62" spans="1:5" s="41" customFormat="1" ht="15.6" hidden="1" customHeight="1" x14ac:dyDescent="0.25">
      <c r="A62" s="117" t="s">
        <v>196</v>
      </c>
      <c r="B62" s="118"/>
      <c r="C62" s="120">
        <f>C63+C64+C65+C66</f>
        <v>60000</v>
      </c>
      <c r="D62" s="120">
        <f>D63+D64+D65+D66</f>
        <v>60000</v>
      </c>
      <c r="E62" s="120">
        <f>E63+E64+E65+E66</f>
        <v>60000</v>
      </c>
    </row>
    <row r="63" spans="1:5" s="41" customFormat="1" ht="15.6" hidden="1" customHeight="1" x14ac:dyDescent="0.25">
      <c r="A63" s="117"/>
      <c r="B63" s="118" t="s">
        <v>197</v>
      </c>
      <c r="C63" s="121"/>
      <c r="D63" s="121"/>
      <c r="E63" s="121"/>
    </row>
    <row r="64" spans="1:5" s="41" customFormat="1" ht="15.6" hidden="1" customHeight="1" x14ac:dyDescent="0.25">
      <c r="A64" s="122"/>
      <c r="B64" s="123" t="s">
        <v>198</v>
      </c>
      <c r="C64" s="49">
        <v>60000</v>
      </c>
      <c r="D64" s="49">
        <v>60000</v>
      </c>
      <c r="E64" s="49">
        <v>60000</v>
      </c>
    </row>
    <row r="65" spans="1:11" s="41" customFormat="1" ht="15.6" hidden="1" customHeight="1" x14ac:dyDescent="0.25">
      <c r="A65" s="117"/>
      <c r="B65" s="124" t="s">
        <v>199</v>
      </c>
      <c r="C65" s="121"/>
      <c r="D65" s="121"/>
      <c r="E65" s="121"/>
    </row>
    <row r="66" spans="1:11" s="41" customFormat="1" ht="15" hidden="1" customHeight="1" x14ac:dyDescent="0.25">
      <c r="A66" s="117"/>
      <c r="B66" s="124" t="s">
        <v>200</v>
      </c>
      <c r="C66" s="121"/>
      <c r="D66" s="121"/>
      <c r="E66" s="121"/>
    </row>
    <row r="67" spans="1:11" ht="18" x14ac:dyDescent="0.2">
      <c r="A67" s="141" t="s">
        <v>124</v>
      </c>
      <c r="B67" s="142"/>
      <c r="C67" s="142"/>
      <c r="D67" s="142"/>
      <c r="E67" s="143"/>
    </row>
    <row r="68" spans="1:11" s="41" customFormat="1" ht="15.75" x14ac:dyDescent="0.25">
      <c r="A68" s="152" t="s">
        <v>135</v>
      </c>
      <c r="B68" s="153"/>
      <c r="C68" s="79">
        <f>C69+C74</f>
        <v>15278000</v>
      </c>
      <c r="D68" s="79">
        <f>D69+D74</f>
        <v>15278000</v>
      </c>
      <c r="E68" s="131">
        <f>E69+E74</f>
        <v>0</v>
      </c>
    </row>
    <row r="69" spans="1:11" s="41" customFormat="1" ht="15.75" x14ac:dyDescent="0.25">
      <c r="A69" s="139" t="s">
        <v>139</v>
      </c>
      <c r="B69" s="140"/>
      <c r="C69" s="74">
        <f t="shared" ref="C69:E69" si="12">C70+C71+C72+C73</f>
        <v>13874000</v>
      </c>
      <c r="D69" s="74">
        <f t="shared" si="12"/>
        <v>13874000</v>
      </c>
      <c r="E69" s="74">
        <f t="shared" si="12"/>
        <v>0</v>
      </c>
    </row>
    <row r="70" spans="1:11" s="43" customFormat="1" ht="15" x14ac:dyDescent="0.2">
      <c r="A70" s="147" t="s">
        <v>140</v>
      </c>
      <c r="B70" s="147"/>
      <c r="C70" s="77">
        <v>8040000</v>
      </c>
      <c r="D70" s="77">
        <v>8040000</v>
      </c>
      <c r="E70" s="77">
        <f>D70-C70</f>
        <v>0</v>
      </c>
    </row>
    <row r="71" spans="1:11" s="43" customFormat="1" ht="15" x14ac:dyDescent="0.2">
      <c r="A71" s="148" t="s">
        <v>131</v>
      </c>
      <c r="B71" s="148"/>
      <c r="C71" s="77">
        <v>5634000</v>
      </c>
      <c r="D71" s="77">
        <v>5634000</v>
      </c>
      <c r="E71" s="77">
        <f t="shared" ref="E71:E72" si="13">D71-C71</f>
        <v>0</v>
      </c>
    </row>
    <row r="72" spans="1:11" s="43" customFormat="1" ht="15" customHeight="1" x14ac:dyDescent="0.2">
      <c r="A72" s="147" t="s">
        <v>132</v>
      </c>
      <c r="B72" s="147"/>
      <c r="C72" s="49">
        <v>200000</v>
      </c>
      <c r="D72" s="49">
        <v>200000</v>
      </c>
      <c r="E72" s="77">
        <f t="shared" si="13"/>
        <v>0</v>
      </c>
    </row>
    <row r="73" spans="1:11" s="43" customFormat="1" ht="25.5" hidden="1" customHeight="1" x14ac:dyDescent="0.2">
      <c r="A73" s="148" t="s">
        <v>194</v>
      </c>
      <c r="B73" s="148"/>
      <c r="C73" s="49"/>
      <c r="D73" s="49"/>
      <c r="E73" s="49"/>
    </row>
    <row r="74" spans="1:11" s="44" customFormat="1" ht="15.75" x14ac:dyDescent="0.25">
      <c r="A74" s="149" t="s">
        <v>133</v>
      </c>
      <c r="B74" s="149"/>
      <c r="C74" s="74">
        <f t="shared" ref="C74:E74" si="14">C75</f>
        <v>1404000</v>
      </c>
      <c r="D74" s="74">
        <f t="shared" si="14"/>
        <v>1404000</v>
      </c>
      <c r="E74" s="74">
        <f t="shared" si="14"/>
        <v>0</v>
      </c>
    </row>
    <row r="75" spans="1:11" s="41" customFormat="1" ht="15" x14ac:dyDescent="0.25">
      <c r="A75" s="42" t="s">
        <v>134</v>
      </c>
      <c r="B75" s="45"/>
      <c r="C75" s="125">
        <v>1404000</v>
      </c>
      <c r="D75" s="125">
        <v>1404000</v>
      </c>
      <c r="E75" s="125">
        <f>D75-C75</f>
        <v>0</v>
      </c>
    </row>
    <row r="76" spans="1:11" s="41" customFormat="1" ht="15" x14ac:dyDescent="0.25">
      <c r="A76" s="48"/>
      <c r="B76" s="126"/>
      <c r="C76" s="127"/>
      <c r="D76" s="127"/>
      <c r="E76" s="127"/>
    </row>
    <row r="77" spans="1:11" x14ac:dyDescent="0.2">
      <c r="A77" s="128"/>
      <c r="B77" s="128"/>
      <c r="C77" s="129"/>
      <c r="D77" s="129"/>
      <c r="E77" s="129"/>
    </row>
    <row r="78" spans="1:11" x14ac:dyDescent="0.2">
      <c r="A78" s="154"/>
      <c r="B78" s="154"/>
      <c r="C78" s="130"/>
      <c r="D78" s="130"/>
      <c r="E78" s="130"/>
    </row>
    <row r="79" spans="1:11" x14ac:dyDescent="0.2">
      <c r="A79" s="154" t="s">
        <v>201</v>
      </c>
      <c r="B79" s="154"/>
      <c r="C79" s="154"/>
      <c r="D79" s="154"/>
      <c r="E79" s="154"/>
      <c r="F79" s="52"/>
      <c r="G79" s="52"/>
      <c r="H79" s="52"/>
      <c r="I79" s="27"/>
      <c r="J79" s="27"/>
      <c r="K79" s="27"/>
    </row>
    <row r="80" spans="1:11" x14ac:dyDescent="0.2">
      <c r="A80" s="155" t="s">
        <v>202</v>
      </c>
      <c r="B80" s="155"/>
      <c r="C80" s="155"/>
      <c r="D80" s="155"/>
      <c r="E80" s="155"/>
      <c r="F80" s="52"/>
      <c r="G80" s="52"/>
      <c r="H80" s="52"/>
      <c r="I80" s="27"/>
      <c r="J80" s="27"/>
      <c r="K80" s="27"/>
    </row>
    <row r="81" spans="1:11" x14ac:dyDescent="0.2">
      <c r="A81" s="154" t="s">
        <v>160</v>
      </c>
      <c r="B81" s="154"/>
      <c r="C81" s="154"/>
      <c r="D81" s="154"/>
      <c r="E81" s="154"/>
      <c r="F81" s="52"/>
      <c r="G81" s="52"/>
      <c r="H81" s="52"/>
      <c r="I81" s="27"/>
      <c r="J81" s="27"/>
      <c r="K81" s="27"/>
    </row>
  </sheetData>
  <mergeCells count="63">
    <mergeCell ref="A79:E79"/>
    <mergeCell ref="A80:E80"/>
    <mergeCell ref="A81:E81"/>
    <mergeCell ref="A70:B70"/>
    <mergeCell ref="A71:B71"/>
    <mergeCell ref="A72:B72"/>
    <mergeCell ref="A73:B73"/>
    <mergeCell ref="A74:B74"/>
    <mergeCell ref="A78:B78"/>
    <mergeCell ref="A69:B69"/>
    <mergeCell ref="A51:B51"/>
    <mergeCell ref="A52:B52"/>
    <mergeCell ref="A53:B53"/>
    <mergeCell ref="A54:B54"/>
    <mergeCell ref="A55:B55"/>
    <mergeCell ref="A56:B56"/>
    <mergeCell ref="A57:B57"/>
    <mergeCell ref="A58:B58"/>
    <mergeCell ref="A59:B59"/>
    <mergeCell ref="A67:E67"/>
    <mergeCell ref="A68:B68"/>
    <mergeCell ref="A50:B50"/>
    <mergeCell ref="A38:B38"/>
    <mergeCell ref="A39:B39"/>
    <mergeCell ref="A40:B40"/>
    <mergeCell ref="A41:B41"/>
    <mergeCell ref="A42:B42"/>
    <mergeCell ref="A43:B43"/>
    <mergeCell ref="A44:B44"/>
    <mergeCell ref="A46:B46"/>
    <mergeCell ref="A47:B47"/>
    <mergeCell ref="A48:B48"/>
    <mergeCell ref="A49:B49"/>
    <mergeCell ref="A37:E37"/>
    <mergeCell ref="A25:B25"/>
    <mergeCell ref="A26:B26"/>
    <mergeCell ref="A27:B27"/>
    <mergeCell ref="A28:B28"/>
    <mergeCell ref="A30:B30"/>
    <mergeCell ref="A31:B31"/>
    <mergeCell ref="A32:B32"/>
    <mergeCell ref="A33:B33"/>
    <mergeCell ref="A34:B34"/>
    <mergeCell ref="A35:B35"/>
    <mergeCell ref="A36:B36"/>
    <mergeCell ref="A24:B24"/>
    <mergeCell ref="A12:E12"/>
    <mergeCell ref="A13:B13"/>
    <mergeCell ref="A14:B14"/>
    <mergeCell ref="A15:B15"/>
    <mergeCell ref="A16:B16"/>
    <mergeCell ref="A17:B17"/>
    <mergeCell ref="A18:B18"/>
    <mergeCell ref="A19:B19"/>
    <mergeCell ref="A21:E21"/>
    <mergeCell ref="A22:B22"/>
    <mergeCell ref="A23:B23"/>
    <mergeCell ref="A11:B11"/>
    <mergeCell ref="A5:E5"/>
    <mergeCell ref="A6:E6"/>
    <mergeCell ref="A8:B8"/>
    <mergeCell ref="A9:B9"/>
    <mergeCell ref="A10:B10"/>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J800"/>
  <sheetViews>
    <sheetView zoomScaleNormal="100" zoomScaleSheetLayoutView="75" workbookViewId="0">
      <selection activeCell="F582" sqref="F582"/>
    </sheetView>
  </sheetViews>
  <sheetFormatPr defaultColWidth="8.85546875" defaultRowHeight="14.25" x14ac:dyDescent="0.2"/>
  <cols>
    <col min="1" max="1" width="5.140625" style="2" customWidth="1"/>
    <col min="2" max="2" width="5" style="2" customWidth="1"/>
    <col min="3" max="3" width="54.5703125" style="2" customWidth="1"/>
    <col min="4" max="6" width="19.7109375" style="32" customWidth="1"/>
    <col min="7" max="249" width="8.85546875" style="2"/>
    <col min="250" max="250" width="7.28515625" style="2" customWidth="1"/>
    <col min="251" max="251" width="6.5703125" style="2" customWidth="1"/>
    <col min="252" max="252" width="57.28515625" style="2" customWidth="1"/>
    <col min="253" max="253" width="13.140625" style="2" customWidth="1"/>
    <col min="254" max="254" width="12.85546875" style="2" customWidth="1"/>
    <col min="255" max="256" width="10.85546875" style="2" customWidth="1"/>
    <col min="257" max="257" width="13.28515625" style="2" customWidth="1"/>
    <col min="258" max="258" width="10.85546875" style="2" customWidth="1"/>
    <col min="259" max="505" width="8.85546875" style="2"/>
    <col min="506" max="506" width="7.28515625" style="2" customWidth="1"/>
    <col min="507" max="507" width="6.5703125" style="2" customWidth="1"/>
    <col min="508" max="508" width="57.28515625" style="2" customWidth="1"/>
    <col min="509" max="509" width="13.140625" style="2" customWidth="1"/>
    <col min="510" max="510" width="12.85546875" style="2" customWidth="1"/>
    <col min="511" max="512" width="10.85546875" style="2" customWidth="1"/>
    <col min="513" max="513" width="13.28515625" style="2" customWidth="1"/>
    <col min="514" max="514" width="10.85546875" style="2" customWidth="1"/>
    <col min="515" max="761" width="8.85546875" style="2"/>
    <col min="762" max="762" width="7.28515625" style="2" customWidth="1"/>
    <col min="763" max="763" width="6.5703125" style="2" customWidth="1"/>
    <col min="764" max="764" width="57.28515625" style="2" customWidth="1"/>
    <col min="765" max="765" width="13.140625" style="2" customWidth="1"/>
    <col min="766" max="766" width="12.85546875" style="2" customWidth="1"/>
    <col min="767" max="768" width="10.85546875" style="2" customWidth="1"/>
    <col min="769" max="769" width="13.28515625" style="2" customWidth="1"/>
    <col min="770" max="770" width="10.85546875" style="2" customWidth="1"/>
    <col min="771" max="1017" width="8.85546875" style="2"/>
    <col min="1018" max="1018" width="7.28515625" style="2" customWidth="1"/>
    <col min="1019" max="1019" width="6.5703125" style="2" customWidth="1"/>
    <col min="1020" max="1020" width="57.28515625" style="2" customWidth="1"/>
    <col min="1021" max="1021" width="13.140625" style="2" customWidth="1"/>
    <col min="1022" max="1022" width="12.85546875" style="2" customWidth="1"/>
    <col min="1023" max="1024" width="10.85546875" style="2" customWidth="1"/>
    <col min="1025" max="1025" width="13.28515625" style="2" customWidth="1"/>
    <col min="1026" max="1026" width="10.85546875" style="2" customWidth="1"/>
    <col min="1027" max="1273" width="8.85546875" style="2"/>
    <col min="1274" max="1274" width="7.28515625" style="2" customWidth="1"/>
    <col min="1275" max="1275" width="6.5703125" style="2" customWidth="1"/>
    <col min="1276" max="1276" width="57.28515625" style="2" customWidth="1"/>
    <col min="1277" max="1277" width="13.140625" style="2" customWidth="1"/>
    <col min="1278" max="1278" width="12.85546875" style="2" customWidth="1"/>
    <col min="1279" max="1280" width="10.85546875" style="2" customWidth="1"/>
    <col min="1281" max="1281" width="13.28515625" style="2" customWidth="1"/>
    <col min="1282" max="1282" width="10.85546875" style="2" customWidth="1"/>
    <col min="1283" max="1529" width="8.85546875" style="2"/>
    <col min="1530" max="1530" width="7.28515625" style="2" customWidth="1"/>
    <col min="1531" max="1531" width="6.5703125" style="2" customWidth="1"/>
    <col min="1532" max="1532" width="57.28515625" style="2" customWidth="1"/>
    <col min="1533" max="1533" width="13.140625" style="2" customWidth="1"/>
    <col min="1534" max="1534" width="12.85546875" style="2" customWidth="1"/>
    <col min="1535" max="1536" width="10.85546875" style="2" customWidth="1"/>
    <col min="1537" max="1537" width="13.28515625" style="2" customWidth="1"/>
    <col min="1538" max="1538" width="10.85546875" style="2" customWidth="1"/>
    <col min="1539" max="1785" width="8.85546875" style="2"/>
    <col min="1786" max="1786" width="7.28515625" style="2" customWidth="1"/>
    <col min="1787" max="1787" width="6.5703125" style="2" customWidth="1"/>
    <col min="1788" max="1788" width="57.28515625" style="2" customWidth="1"/>
    <col min="1789" max="1789" width="13.140625" style="2" customWidth="1"/>
    <col min="1790" max="1790" width="12.85546875" style="2" customWidth="1"/>
    <col min="1791" max="1792" width="10.85546875" style="2" customWidth="1"/>
    <col min="1793" max="1793" width="13.28515625" style="2" customWidth="1"/>
    <col min="1794" max="1794" width="10.85546875" style="2" customWidth="1"/>
    <col min="1795" max="2041" width="8.85546875" style="2"/>
    <col min="2042" max="2042" width="7.28515625" style="2" customWidth="1"/>
    <col min="2043" max="2043" width="6.5703125" style="2" customWidth="1"/>
    <col min="2044" max="2044" width="57.28515625" style="2" customWidth="1"/>
    <col min="2045" max="2045" width="13.140625" style="2" customWidth="1"/>
    <col min="2046" max="2046" width="12.85546875" style="2" customWidth="1"/>
    <col min="2047" max="2048" width="10.85546875" style="2" customWidth="1"/>
    <col min="2049" max="2049" width="13.28515625" style="2" customWidth="1"/>
    <col min="2050" max="2050" width="10.85546875" style="2" customWidth="1"/>
    <col min="2051" max="2297" width="8.85546875" style="2"/>
    <col min="2298" max="2298" width="7.28515625" style="2" customWidth="1"/>
    <col min="2299" max="2299" width="6.5703125" style="2" customWidth="1"/>
    <col min="2300" max="2300" width="57.28515625" style="2" customWidth="1"/>
    <col min="2301" max="2301" width="13.140625" style="2" customWidth="1"/>
    <col min="2302" max="2302" width="12.85546875" style="2" customWidth="1"/>
    <col min="2303" max="2304" width="10.85546875" style="2" customWidth="1"/>
    <col min="2305" max="2305" width="13.28515625" style="2" customWidth="1"/>
    <col min="2306" max="2306" width="10.85546875" style="2" customWidth="1"/>
    <col min="2307" max="2553" width="8.85546875" style="2"/>
    <col min="2554" max="2554" width="7.28515625" style="2" customWidth="1"/>
    <col min="2555" max="2555" width="6.5703125" style="2" customWidth="1"/>
    <col min="2556" max="2556" width="57.28515625" style="2" customWidth="1"/>
    <col min="2557" max="2557" width="13.140625" style="2" customWidth="1"/>
    <col min="2558" max="2558" width="12.85546875" style="2" customWidth="1"/>
    <col min="2559" max="2560" width="10.85546875" style="2" customWidth="1"/>
    <col min="2561" max="2561" width="13.28515625" style="2" customWidth="1"/>
    <col min="2562" max="2562" width="10.85546875" style="2" customWidth="1"/>
    <col min="2563" max="2809" width="8.85546875" style="2"/>
    <col min="2810" max="2810" width="7.28515625" style="2" customWidth="1"/>
    <col min="2811" max="2811" width="6.5703125" style="2" customWidth="1"/>
    <col min="2812" max="2812" width="57.28515625" style="2" customWidth="1"/>
    <col min="2813" max="2813" width="13.140625" style="2" customWidth="1"/>
    <col min="2814" max="2814" width="12.85546875" style="2" customWidth="1"/>
    <col min="2815" max="2816" width="10.85546875" style="2" customWidth="1"/>
    <col min="2817" max="2817" width="13.28515625" style="2" customWidth="1"/>
    <col min="2818" max="2818" width="10.85546875" style="2" customWidth="1"/>
    <col min="2819" max="3065" width="8.85546875" style="2"/>
    <col min="3066" max="3066" width="7.28515625" style="2" customWidth="1"/>
    <col min="3067" max="3067" width="6.5703125" style="2" customWidth="1"/>
    <col min="3068" max="3068" width="57.28515625" style="2" customWidth="1"/>
    <col min="3069" max="3069" width="13.140625" style="2" customWidth="1"/>
    <col min="3070" max="3070" width="12.85546875" style="2" customWidth="1"/>
    <col min="3071" max="3072" width="10.85546875" style="2" customWidth="1"/>
    <col min="3073" max="3073" width="13.28515625" style="2" customWidth="1"/>
    <col min="3074" max="3074" width="10.85546875" style="2" customWidth="1"/>
    <col min="3075" max="3321" width="8.85546875" style="2"/>
    <col min="3322" max="3322" width="7.28515625" style="2" customWidth="1"/>
    <col min="3323" max="3323" width="6.5703125" style="2" customWidth="1"/>
    <col min="3324" max="3324" width="57.28515625" style="2" customWidth="1"/>
    <col min="3325" max="3325" width="13.140625" style="2" customWidth="1"/>
    <col min="3326" max="3326" width="12.85546875" style="2" customWidth="1"/>
    <col min="3327" max="3328" width="10.85546875" style="2" customWidth="1"/>
    <col min="3329" max="3329" width="13.28515625" style="2" customWidth="1"/>
    <col min="3330" max="3330" width="10.85546875" style="2" customWidth="1"/>
    <col min="3331" max="3577" width="8.85546875" style="2"/>
    <col min="3578" max="3578" width="7.28515625" style="2" customWidth="1"/>
    <col min="3579" max="3579" width="6.5703125" style="2" customWidth="1"/>
    <col min="3580" max="3580" width="57.28515625" style="2" customWidth="1"/>
    <col min="3581" max="3581" width="13.140625" style="2" customWidth="1"/>
    <col min="3582" max="3582" width="12.85546875" style="2" customWidth="1"/>
    <col min="3583" max="3584" width="10.85546875" style="2" customWidth="1"/>
    <col min="3585" max="3585" width="13.28515625" style="2" customWidth="1"/>
    <col min="3586" max="3586" width="10.85546875" style="2" customWidth="1"/>
    <col min="3587" max="3833" width="8.85546875" style="2"/>
    <col min="3834" max="3834" width="7.28515625" style="2" customWidth="1"/>
    <col min="3835" max="3835" width="6.5703125" style="2" customWidth="1"/>
    <col min="3836" max="3836" width="57.28515625" style="2" customWidth="1"/>
    <col min="3837" max="3837" width="13.140625" style="2" customWidth="1"/>
    <col min="3838" max="3838" width="12.85546875" style="2" customWidth="1"/>
    <col min="3839" max="3840" width="10.85546875" style="2" customWidth="1"/>
    <col min="3841" max="3841" width="13.28515625" style="2" customWidth="1"/>
    <col min="3842" max="3842" width="10.85546875" style="2" customWidth="1"/>
    <col min="3843" max="4089" width="8.85546875" style="2"/>
    <col min="4090" max="4090" width="7.28515625" style="2" customWidth="1"/>
    <col min="4091" max="4091" width="6.5703125" style="2" customWidth="1"/>
    <col min="4092" max="4092" width="57.28515625" style="2" customWidth="1"/>
    <col min="4093" max="4093" width="13.140625" style="2" customWidth="1"/>
    <col min="4094" max="4094" width="12.85546875" style="2" customWidth="1"/>
    <col min="4095" max="4096" width="10.85546875" style="2" customWidth="1"/>
    <col min="4097" max="4097" width="13.28515625" style="2" customWidth="1"/>
    <col min="4098" max="4098" width="10.85546875" style="2" customWidth="1"/>
    <col min="4099" max="4345" width="8.85546875" style="2"/>
    <col min="4346" max="4346" width="7.28515625" style="2" customWidth="1"/>
    <col min="4347" max="4347" width="6.5703125" style="2" customWidth="1"/>
    <col min="4348" max="4348" width="57.28515625" style="2" customWidth="1"/>
    <col min="4349" max="4349" width="13.140625" style="2" customWidth="1"/>
    <col min="4350" max="4350" width="12.85546875" style="2" customWidth="1"/>
    <col min="4351" max="4352" width="10.85546875" style="2" customWidth="1"/>
    <col min="4353" max="4353" width="13.28515625" style="2" customWidth="1"/>
    <col min="4354" max="4354" width="10.85546875" style="2" customWidth="1"/>
    <col min="4355" max="4601" width="8.85546875" style="2"/>
    <col min="4602" max="4602" width="7.28515625" style="2" customWidth="1"/>
    <col min="4603" max="4603" width="6.5703125" style="2" customWidth="1"/>
    <col min="4604" max="4604" width="57.28515625" style="2" customWidth="1"/>
    <col min="4605" max="4605" width="13.140625" style="2" customWidth="1"/>
    <col min="4606" max="4606" width="12.85546875" style="2" customWidth="1"/>
    <col min="4607" max="4608" width="10.85546875" style="2" customWidth="1"/>
    <col min="4609" max="4609" width="13.28515625" style="2" customWidth="1"/>
    <col min="4610" max="4610" width="10.85546875" style="2" customWidth="1"/>
    <col min="4611" max="4857" width="8.85546875" style="2"/>
    <col min="4858" max="4858" width="7.28515625" style="2" customWidth="1"/>
    <col min="4859" max="4859" width="6.5703125" style="2" customWidth="1"/>
    <col min="4860" max="4860" width="57.28515625" style="2" customWidth="1"/>
    <col min="4861" max="4861" width="13.140625" style="2" customWidth="1"/>
    <col min="4862" max="4862" width="12.85546875" style="2" customWidth="1"/>
    <col min="4863" max="4864" width="10.85546875" style="2" customWidth="1"/>
    <col min="4865" max="4865" width="13.28515625" style="2" customWidth="1"/>
    <col min="4866" max="4866" width="10.85546875" style="2" customWidth="1"/>
    <col min="4867" max="5113" width="8.85546875" style="2"/>
    <col min="5114" max="5114" width="7.28515625" style="2" customWidth="1"/>
    <col min="5115" max="5115" width="6.5703125" style="2" customWidth="1"/>
    <col min="5116" max="5116" width="57.28515625" style="2" customWidth="1"/>
    <col min="5117" max="5117" width="13.140625" style="2" customWidth="1"/>
    <col min="5118" max="5118" width="12.85546875" style="2" customWidth="1"/>
    <col min="5119" max="5120" width="10.85546875" style="2" customWidth="1"/>
    <col min="5121" max="5121" width="13.28515625" style="2" customWidth="1"/>
    <col min="5122" max="5122" width="10.85546875" style="2" customWidth="1"/>
    <col min="5123" max="5369" width="8.85546875" style="2"/>
    <col min="5370" max="5370" width="7.28515625" style="2" customWidth="1"/>
    <col min="5371" max="5371" width="6.5703125" style="2" customWidth="1"/>
    <col min="5372" max="5372" width="57.28515625" style="2" customWidth="1"/>
    <col min="5373" max="5373" width="13.140625" style="2" customWidth="1"/>
    <col min="5374" max="5374" width="12.85546875" style="2" customWidth="1"/>
    <col min="5375" max="5376" width="10.85546875" style="2" customWidth="1"/>
    <col min="5377" max="5377" width="13.28515625" style="2" customWidth="1"/>
    <col min="5378" max="5378" width="10.85546875" style="2" customWidth="1"/>
    <col min="5379" max="5625" width="8.85546875" style="2"/>
    <col min="5626" max="5626" width="7.28515625" style="2" customWidth="1"/>
    <col min="5627" max="5627" width="6.5703125" style="2" customWidth="1"/>
    <col min="5628" max="5628" width="57.28515625" style="2" customWidth="1"/>
    <col min="5629" max="5629" width="13.140625" style="2" customWidth="1"/>
    <col min="5630" max="5630" width="12.85546875" style="2" customWidth="1"/>
    <col min="5631" max="5632" width="10.85546875" style="2" customWidth="1"/>
    <col min="5633" max="5633" width="13.28515625" style="2" customWidth="1"/>
    <col min="5634" max="5634" width="10.85546875" style="2" customWidth="1"/>
    <col min="5635" max="5881" width="8.85546875" style="2"/>
    <col min="5882" max="5882" width="7.28515625" style="2" customWidth="1"/>
    <col min="5883" max="5883" width="6.5703125" style="2" customWidth="1"/>
    <col min="5884" max="5884" width="57.28515625" style="2" customWidth="1"/>
    <col min="5885" max="5885" width="13.140625" style="2" customWidth="1"/>
    <col min="5886" max="5886" width="12.85546875" style="2" customWidth="1"/>
    <col min="5887" max="5888" width="10.85546875" style="2" customWidth="1"/>
    <col min="5889" max="5889" width="13.28515625" style="2" customWidth="1"/>
    <col min="5890" max="5890" width="10.85546875" style="2" customWidth="1"/>
    <col min="5891" max="6137" width="8.85546875" style="2"/>
    <col min="6138" max="6138" width="7.28515625" style="2" customWidth="1"/>
    <col min="6139" max="6139" width="6.5703125" style="2" customWidth="1"/>
    <col min="6140" max="6140" width="57.28515625" style="2" customWidth="1"/>
    <col min="6141" max="6141" width="13.140625" style="2" customWidth="1"/>
    <col min="6142" max="6142" width="12.85546875" style="2" customWidth="1"/>
    <col min="6143" max="6144" width="10.85546875" style="2" customWidth="1"/>
    <col min="6145" max="6145" width="13.28515625" style="2" customWidth="1"/>
    <col min="6146" max="6146" width="10.85546875" style="2" customWidth="1"/>
    <col min="6147" max="6393" width="8.85546875" style="2"/>
    <col min="6394" max="6394" width="7.28515625" style="2" customWidth="1"/>
    <col min="6395" max="6395" width="6.5703125" style="2" customWidth="1"/>
    <col min="6396" max="6396" width="57.28515625" style="2" customWidth="1"/>
    <col min="6397" max="6397" width="13.140625" style="2" customWidth="1"/>
    <col min="6398" max="6398" width="12.85546875" style="2" customWidth="1"/>
    <col min="6399" max="6400" width="10.85546875" style="2" customWidth="1"/>
    <col min="6401" max="6401" width="13.28515625" style="2" customWidth="1"/>
    <col min="6402" max="6402" width="10.85546875" style="2" customWidth="1"/>
    <col min="6403" max="6649" width="8.85546875" style="2"/>
    <col min="6650" max="6650" width="7.28515625" style="2" customWidth="1"/>
    <col min="6651" max="6651" width="6.5703125" style="2" customWidth="1"/>
    <col min="6652" max="6652" width="57.28515625" style="2" customWidth="1"/>
    <col min="6653" max="6653" width="13.140625" style="2" customWidth="1"/>
    <col min="6654" max="6654" width="12.85546875" style="2" customWidth="1"/>
    <col min="6655" max="6656" width="10.85546875" style="2" customWidth="1"/>
    <col min="6657" max="6657" width="13.28515625" style="2" customWidth="1"/>
    <col min="6658" max="6658" width="10.85546875" style="2" customWidth="1"/>
    <col min="6659" max="6905" width="8.85546875" style="2"/>
    <col min="6906" max="6906" width="7.28515625" style="2" customWidth="1"/>
    <col min="6907" max="6907" width="6.5703125" style="2" customWidth="1"/>
    <col min="6908" max="6908" width="57.28515625" style="2" customWidth="1"/>
    <col min="6909" max="6909" width="13.140625" style="2" customWidth="1"/>
    <col min="6910" max="6910" width="12.85546875" style="2" customWidth="1"/>
    <col min="6911" max="6912" width="10.85546875" style="2" customWidth="1"/>
    <col min="6913" max="6913" width="13.28515625" style="2" customWidth="1"/>
    <col min="6914" max="6914" width="10.85546875" style="2" customWidth="1"/>
    <col min="6915" max="7161" width="8.85546875" style="2"/>
    <col min="7162" max="7162" width="7.28515625" style="2" customWidth="1"/>
    <col min="7163" max="7163" width="6.5703125" style="2" customWidth="1"/>
    <col min="7164" max="7164" width="57.28515625" style="2" customWidth="1"/>
    <col min="7165" max="7165" width="13.140625" style="2" customWidth="1"/>
    <col min="7166" max="7166" width="12.85546875" style="2" customWidth="1"/>
    <col min="7167" max="7168" width="10.85546875" style="2" customWidth="1"/>
    <col min="7169" max="7169" width="13.28515625" style="2" customWidth="1"/>
    <col min="7170" max="7170" width="10.85546875" style="2" customWidth="1"/>
    <col min="7171" max="7417" width="8.85546875" style="2"/>
    <col min="7418" max="7418" width="7.28515625" style="2" customWidth="1"/>
    <col min="7419" max="7419" width="6.5703125" style="2" customWidth="1"/>
    <col min="7420" max="7420" width="57.28515625" style="2" customWidth="1"/>
    <col min="7421" max="7421" width="13.140625" style="2" customWidth="1"/>
    <col min="7422" max="7422" width="12.85546875" style="2" customWidth="1"/>
    <col min="7423" max="7424" width="10.85546875" style="2" customWidth="1"/>
    <col min="7425" max="7425" width="13.28515625" style="2" customWidth="1"/>
    <col min="7426" max="7426" width="10.85546875" style="2" customWidth="1"/>
    <col min="7427" max="7673" width="8.85546875" style="2"/>
    <col min="7674" max="7674" width="7.28515625" style="2" customWidth="1"/>
    <col min="7675" max="7675" width="6.5703125" style="2" customWidth="1"/>
    <col min="7676" max="7676" width="57.28515625" style="2" customWidth="1"/>
    <col min="7677" max="7677" width="13.140625" style="2" customWidth="1"/>
    <col min="7678" max="7678" width="12.85546875" style="2" customWidth="1"/>
    <col min="7679" max="7680" width="10.85546875" style="2" customWidth="1"/>
    <col min="7681" max="7681" width="13.28515625" style="2" customWidth="1"/>
    <col min="7682" max="7682" width="10.85546875" style="2" customWidth="1"/>
    <col min="7683" max="7929" width="8.85546875" style="2"/>
    <col min="7930" max="7930" width="7.28515625" style="2" customWidth="1"/>
    <col min="7931" max="7931" width="6.5703125" style="2" customWidth="1"/>
    <col min="7932" max="7932" width="57.28515625" style="2" customWidth="1"/>
    <col min="7933" max="7933" width="13.140625" style="2" customWidth="1"/>
    <col min="7934" max="7934" width="12.85546875" style="2" customWidth="1"/>
    <col min="7935" max="7936" width="10.85546875" style="2" customWidth="1"/>
    <col min="7937" max="7937" width="13.28515625" style="2" customWidth="1"/>
    <col min="7938" max="7938" width="10.85546875" style="2" customWidth="1"/>
    <col min="7939" max="8185" width="8.85546875" style="2"/>
    <col min="8186" max="8186" width="7.28515625" style="2" customWidth="1"/>
    <col min="8187" max="8187" width="6.5703125" style="2" customWidth="1"/>
    <col min="8188" max="8188" width="57.28515625" style="2" customWidth="1"/>
    <col min="8189" max="8189" width="13.140625" style="2" customWidth="1"/>
    <col min="8190" max="8190" width="12.85546875" style="2" customWidth="1"/>
    <col min="8191" max="8192" width="10.85546875" style="2" customWidth="1"/>
    <col min="8193" max="8193" width="13.28515625" style="2" customWidth="1"/>
    <col min="8194" max="8194" width="10.85546875" style="2" customWidth="1"/>
    <col min="8195" max="8441" width="8.85546875" style="2"/>
    <col min="8442" max="8442" width="7.28515625" style="2" customWidth="1"/>
    <col min="8443" max="8443" width="6.5703125" style="2" customWidth="1"/>
    <col min="8444" max="8444" width="57.28515625" style="2" customWidth="1"/>
    <col min="8445" max="8445" width="13.140625" style="2" customWidth="1"/>
    <col min="8446" max="8446" width="12.85546875" style="2" customWidth="1"/>
    <col min="8447" max="8448" width="10.85546875" style="2" customWidth="1"/>
    <col min="8449" max="8449" width="13.28515625" style="2" customWidth="1"/>
    <col min="8450" max="8450" width="10.85546875" style="2" customWidth="1"/>
    <col min="8451" max="8697" width="8.85546875" style="2"/>
    <col min="8698" max="8698" width="7.28515625" style="2" customWidth="1"/>
    <col min="8699" max="8699" width="6.5703125" style="2" customWidth="1"/>
    <col min="8700" max="8700" width="57.28515625" style="2" customWidth="1"/>
    <col min="8701" max="8701" width="13.140625" style="2" customWidth="1"/>
    <col min="8702" max="8702" width="12.85546875" style="2" customWidth="1"/>
    <col min="8703" max="8704" width="10.85546875" style="2" customWidth="1"/>
    <col min="8705" max="8705" width="13.28515625" style="2" customWidth="1"/>
    <col min="8706" max="8706" width="10.85546875" style="2" customWidth="1"/>
    <col min="8707" max="8953" width="8.85546875" style="2"/>
    <col min="8954" max="8954" width="7.28515625" style="2" customWidth="1"/>
    <col min="8955" max="8955" width="6.5703125" style="2" customWidth="1"/>
    <col min="8956" max="8956" width="57.28515625" style="2" customWidth="1"/>
    <col min="8957" max="8957" width="13.140625" style="2" customWidth="1"/>
    <col min="8958" max="8958" width="12.85546875" style="2" customWidth="1"/>
    <col min="8959" max="8960" width="10.85546875" style="2" customWidth="1"/>
    <col min="8961" max="8961" width="13.28515625" style="2" customWidth="1"/>
    <col min="8962" max="8962" width="10.85546875" style="2" customWidth="1"/>
    <col min="8963" max="9209" width="8.85546875" style="2"/>
    <col min="9210" max="9210" width="7.28515625" style="2" customWidth="1"/>
    <col min="9211" max="9211" width="6.5703125" style="2" customWidth="1"/>
    <col min="9212" max="9212" width="57.28515625" style="2" customWidth="1"/>
    <col min="9213" max="9213" width="13.140625" style="2" customWidth="1"/>
    <col min="9214" max="9214" width="12.85546875" style="2" customWidth="1"/>
    <col min="9215" max="9216" width="10.85546875" style="2" customWidth="1"/>
    <col min="9217" max="9217" width="13.28515625" style="2" customWidth="1"/>
    <col min="9218" max="9218" width="10.85546875" style="2" customWidth="1"/>
    <col min="9219" max="9465" width="8.85546875" style="2"/>
    <col min="9466" max="9466" width="7.28515625" style="2" customWidth="1"/>
    <col min="9467" max="9467" width="6.5703125" style="2" customWidth="1"/>
    <col min="9468" max="9468" width="57.28515625" style="2" customWidth="1"/>
    <col min="9469" max="9469" width="13.140625" style="2" customWidth="1"/>
    <col min="9470" max="9470" width="12.85546875" style="2" customWidth="1"/>
    <col min="9471" max="9472" width="10.85546875" style="2" customWidth="1"/>
    <col min="9473" max="9473" width="13.28515625" style="2" customWidth="1"/>
    <col min="9474" max="9474" width="10.85546875" style="2" customWidth="1"/>
    <col min="9475" max="9721" width="8.85546875" style="2"/>
    <col min="9722" max="9722" width="7.28515625" style="2" customWidth="1"/>
    <col min="9723" max="9723" width="6.5703125" style="2" customWidth="1"/>
    <col min="9724" max="9724" width="57.28515625" style="2" customWidth="1"/>
    <col min="9725" max="9725" width="13.140625" style="2" customWidth="1"/>
    <col min="9726" max="9726" width="12.85546875" style="2" customWidth="1"/>
    <col min="9727" max="9728" width="10.85546875" style="2" customWidth="1"/>
    <col min="9729" max="9729" width="13.28515625" style="2" customWidth="1"/>
    <col min="9730" max="9730" width="10.85546875" style="2" customWidth="1"/>
    <col min="9731" max="9977" width="8.85546875" style="2"/>
    <col min="9978" max="9978" width="7.28515625" style="2" customWidth="1"/>
    <col min="9979" max="9979" width="6.5703125" style="2" customWidth="1"/>
    <col min="9980" max="9980" width="57.28515625" style="2" customWidth="1"/>
    <col min="9981" max="9981" width="13.140625" style="2" customWidth="1"/>
    <col min="9982" max="9982" width="12.85546875" style="2" customWidth="1"/>
    <col min="9983" max="9984" width="10.85546875" style="2" customWidth="1"/>
    <col min="9985" max="9985" width="13.28515625" style="2" customWidth="1"/>
    <col min="9986" max="9986" width="10.85546875" style="2" customWidth="1"/>
    <col min="9987" max="10233" width="8.85546875" style="2"/>
    <col min="10234" max="10234" width="7.28515625" style="2" customWidth="1"/>
    <col min="10235" max="10235" width="6.5703125" style="2" customWidth="1"/>
    <col min="10236" max="10236" width="57.28515625" style="2" customWidth="1"/>
    <col min="10237" max="10237" width="13.140625" style="2" customWidth="1"/>
    <col min="10238" max="10238" width="12.85546875" style="2" customWidth="1"/>
    <col min="10239" max="10240" width="10.85546875" style="2" customWidth="1"/>
    <col min="10241" max="10241" width="13.28515625" style="2" customWidth="1"/>
    <col min="10242" max="10242" width="10.85546875" style="2" customWidth="1"/>
    <col min="10243" max="10489" width="8.85546875" style="2"/>
    <col min="10490" max="10490" width="7.28515625" style="2" customWidth="1"/>
    <col min="10491" max="10491" width="6.5703125" style="2" customWidth="1"/>
    <col min="10492" max="10492" width="57.28515625" style="2" customWidth="1"/>
    <col min="10493" max="10493" width="13.140625" style="2" customWidth="1"/>
    <col min="10494" max="10494" width="12.85546875" style="2" customWidth="1"/>
    <col min="10495" max="10496" width="10.85546875" style="2" customWidth="1"/>
    <col min="10497" max="10497" width="13.28515625" style="2" customWidth="1"/>
    <col min="10498" max="10498" width="10.85546875" style="2" customWidth="1"/>
    <col min="10499" max="10745" width="8.85546875" style="2"/>
    <col min="10746" max="10746" width="7.28515625" style="2" customWidth="1"/>
    <col min="10747" max="10747" width="6.5703125" style="2" customWidth="1"/>
    <col min="10748" max="10748" width="57.28515625" style="2" customWidth="1"/>
    <col min="10749" max="10749" width="13.140625" style="2" customWidth="1"/>
    <col min="10750" max="10750" width="12.85546875" style="2" customWidth="1"/>
    <col min="10751" max="10752" width="10.85546875" style="2" customWidth="1"/>
    <col min="10753" max="10753" width="13.28515625" style="2" customWidth="1"/>
    <col min="10754" max="10754" width="10.85546875" style="2" customWidth="1"/>
    <col min="10755" max="11001" width="8.85546875" style="2"/>
    <col min="11002" max="11002" width="7.28515625" style="2" customWidth="1"/>
    <col min="11003" max="11003" width="6.5703125" style="2" customWidth="1"/>
    <col min="11004" max="11004" width="57.28515625" style="2" customWidth="1"/>
    <col min="11005" max="11005" width="13.140625" style="2" customWidth="1"/>
    <col min="11006" max="11006" width="12.85546875" style="2" customWidth="1"/>
    <col min="11007" max="11008" width="10.85546875" style="2" customWidth="1"/>
    <col min="11009" max="11009" width="13.28515625" style="2" customWidth="1"/>
    <col min="11010" max="11010" width="10.85546875" style="2" customWidth="1"/>
    <col min="11011" max="11257" width="8.85546875" style="2"/>
    <col min="11258" max="11258" width="7.28515625" style="2" customWidth="1"/>
    <col min="11259" max="11259" width="6.5703125" style="2" customWidth="1"/>
    <col min="11260" max="11260" width="57.28515625" style="2" customWidth="1"/>
    <col min="11261" max="11261" width="13.140625" style="2" customWidth="1"/>
    <col min="11262" max="11262" width="12.85546875" style="2" customWidth="1"/>
    <col min="11263" max="11264" width="10.85546875" style="2" customWidth="1"/>
    <col min="11265" max="11265" width="13.28515625" style="2" customWidth="1"/>
    <col min="11266" max="11266" width="10.85546875" style="2" customWidth="1"/>
    <col min="11267" max="11513" width="8.85546875" style="2"/>
    <col min="11514" max="11514" width="7.28515625" style="2" customWidth="1"/>
    <col min="11515" max="11515" width="6.5703125" style="2" customWidth="1"/>
    <col min="11516" max="11516" width="57.28515625" style="2" customWidth="1"/>
    <col min="11517" max="11517" width="13.140625" style="2" customWidth="1"/>
    <col min="11518" max="11518" width="12.85546875" style="2" customWidth="1"/>
    <col min="11519" max="11520" width="10.85546875" style="2" customWidth="1"/>
    <col min="11521" max="11521" width="13.28515625" style="2" customWidth="1"/>
    <col min="11522" max="11522" width="10.85546875" style="2" customWidth="1"/>
    <col min="11523" max="11769" width="8.85546875" style="2"/>
    <col min="11770" max="11770" width="7.28515625" style="2" customWidth="1"/>
    <col min="11771" max="11771" width="6.5703125" style="2" customWidth="1"/>
    <col min="11772" max="11772" width="57.28515625" style="2" customWidth="1"/>
    <col min="11773" max="11773" width="13.140625" style="2" customWidth="1"/>
    <col min="11774" max="11774" width="12.85546875" style="2" customWidth="1"/>
    <col min="11775" max="11776" width="10.85546875" style="2" customWidth="1"/>
    <col min="11777" max="11777" width="13.28515625" style="2" customWidth="1"/>
    <col min="11778" max="11778" width="10.85546875" style="2" customWidth="1"/>
    <col min="11779" max="12025" width="8.85546875" style="2"/>
    <col min="12026" max="12026" width="7.28515625" style="2" customWidth="1"/>
    <col min="12027" max="12027" width="6.5703125" style="2" customWidth="1"/>
    <col min="12028" max="12028" width="57.28515625" style="2" customWidth="1"/>
    <col min="12029" max="12029" width="13.140625" style="2" customWidth="1"/>
    <col min="12030" max="12030" width="12.85546875" style="2" customWidth="1"/>
    <col min="12031" max="12032" width="10.85546875" style="2" customWidth="1"/>
    <col min="12033" max="12033" width="13.28515625" style="2" customWidth="1"/>
    <col min="12034" max="12034" width="10.85546875" style="2" customWidth="1"/>
    <col min="12035" max="12281" width="8.85546875" style="2"/>
    <col min="12282" max="12282" width="7.28515625" style="2" customWidth="1"/>
    <col min="12283" max="12283" width="6.5703125" style="2" customWidth="1"/>
    <col min="12284" max="12284" width="57.28515625" style="2" customWidth="1"/>
    <col min="12285" max="12285" width="13.140625" style="2" customWidth="1"/>
    <col min="12286" max="12286" width="12.85546875" style="2" customWidth="1"/>
    <col min="12287" max="12288" width="10.85546875" style="2" customWidth="1"/>
    <col min="12289" max="12289" width="13.28515625" style="2" customWidth="1"/>
    <col min="12290" max="12290" width="10.85546875" style="2" customWidth="1"/>
    <col min="12291" max="12537" width="8.85546875" style="2"/>
    <col min="12538" max="12538" width="7.28515625" style="2" customWidth="1"/>
    <col min="12539" max="12539" width="6.5703125" style="2" customWidth="1"/>
    <col min="12540" max="12540" width="57.28515625" style="2" customWidth="1"/>
    <col min="12541" max="12541" width="13.140625" style="2" customWidth="1"/>
    <col min="12542" max="12542" width="12.85546875" style="2" customWidth="1"/>
    <col min="12543" max="12544" width="10.85546875" style="2" customWidth="1"/>
    <col min="12545" max="12545" width="13.28515625" style="2" customWidth="1"/>
    <col min="12546" max="12546" width="10.85546875" style="2" customWidth="1"/>
    <col min="12547" max="12793" width="8.85546875" style="2"/>
    <col min="12794" max="12794" width="7.28515625" style="2" customWidth="1"/>
    <col min="12795" max="12795" width="6.5703125" style="2" customWidth="1"/>
    <col min="12796" max="12796" width="57.28515625" style="2" customWidth="1"/>
    <col min="12797" max="12797" width="13.140625" style="2" customWidth="1"/>
    <col min="12798" max="12798" width="12.85546875" style="2" customWidth="1"/>
    <col min="12799" max="12800" width="10.85546875" style="2" customWidth="1"/>
    <col min="12801" max="12801" width="13.28515625" style="2" customWidth="1"/>
    <col min="12802" max="12802" width="10.85546875" style="2" customWidth="1"/>
    <col min="12803" max="13049" width="8.85546875" style="2"/>
    <col min="13050" max="13050" width="7.28515625" style="2" customWidth="1"/>
    <col min="13051" max="13051" width="6.5703125" style="2" customWidth="1"/>
    <col min="13052" max="13052" width="57.28515625" style="2" customWidth="1"/>
    <col min="13053" max="13053" width="13.140625" style="2" customWidth="1"/>
    <col min="13054" max="13054" width="12.85546875" style="2" customWidth="1"/>
    <col min="13055" max="13056" width="10.85546875" style="2" customWidth="1"/>
    <col min="13057" max="13057" width="13.28515625" style="2" customWidth="1"/>
    <col min="13058" max="13058" width="10.85546875" style="2" customWidth="1"/>
    <col min="13059" max="13305" width="8.85546875" style="2"/>
    <col min="13306" max="13306" width="7.28515625" style="2" customWidth="1"/>
    <col min="13307" max="13307" width="6.5703125" style="2" customWidth="1"/>
    <col min="13308" max="13308" width="57.28515625" style="2" customWidth="1"/>
    <col min="13309" max="13309" width="13.140625" style="2" customWidth="1"/>
    <col min="13310" max="13310" width="12.85546875" style="2" customWidth="1"/>
    <col min="13311" max="13312" width="10.85546875" style="2" customWidth="1"/>
    <col min="13313" max="13313" width="13.28515625" style="2" customWidth="1"/>
    <col min="13314" max="13314" width="10.85546875" style="2" customWidth="1"/>
    <col min="13315" max="13561" width="8.85546875" style="2"/>
    <col min="13562" max="13562" width="7.28515625" style="2" customWidth="1"/>
    <col min="13563" max="13563" width="6.5703125" style="2" customWidth="1"/>
    <col min="13564" max="13564" width="57.28515625" style="2" customWidth="1"/>
    <col min="13565" max="13565" width="13.140625" style="2" customWidth="1"/>
    <col min="13566" max="13566" width="12.85546875" style="2" customWidth="1"/>
    <col min="13567" max="13568" width="10.85546875" style="2" customWidth="1"/>
    <col min="13569" max="13569" width="13.28515625" style="2" customWidth="1"/>
    <col min="13570" max="13570" width="10.85546875" style="2" customWidth="1"/>
    <col min="13571" max="13817" width="8.85546875" style="2"/>
    <col min="13818" max="13818" width="7.28515625" style="2" customWidth="1"/>
    <col min="13819" max="13819" width="6.5703125" style="2" customWidth="1"/>
    <col min="13820" max="13820" width="57.28515625" style="2" customWidth="1"/>
    <col min="13821" max="13821" width="13.140625" style="2" customWidth="1"/>
    <col min="13822" max="13822" width="12.85546875" style="2" customWidth="1"/>
    <col min="13823" max="13824" width="10.85546875" style="2" customWidth="1"/>
    <col min="13825" max="13825" width="13.28515625" style="2" customWidth="1"/>
    <col min="13826" max="13826" width="10.85546875" style="2" customWidth="1"/>
    <col min="13827" max="14073" width="8.85546875" style="2"/>
    <col min="14074" max="14074" width="7.28515625" style="2" customWidth="1"/>
    <col min="14075" max="14075" width="6.5703125" style="2" customWidth="1"/>
    <col min="14076" max="14076" width="57.28515625" style="2" customWidth="1"/>
    <col min="14077" max="14077" width="13.140625" style="2" customWidth="1"/>
    <col min="14078" max="14078" width="12.85546875" style="2" customWidth="1"/>
    <col min="14079" max="14080" width="10.85546875" style="2" customWidth="1"/>
    <col min="14081" max="14081" width="13.28515625" style="2" customWidth="1"/>
    <col min="14082" max="14082" width="10.85546875" style="2" customWidth="1"/>
    <col min="14083" max="14329" width="8.85546875" style="2"/>
    <col min="14330" max="14330" width="7.28515625" style="2" customWidth="1"/>
    <col min="14331" max="14331" width="6.5703125" style="2" customWidth="1"/>
    <col min="14332" max="14332" width="57.28515625" style="2" customWidth="1"/>
    <col min="14333" max="14333" width="13.140625" style="2" customWidth="1"/>
    <col min="14334" max="14334" width="12.85546875" style="2" customWidth="1"/>
    <col min="14335" max="14336" width="10.85546875" style="2" customWidth="1"/>
    <col min="14337" max="14337" width="13.28515625" style="2" customWidth="1"/>
    <col min="14338" max="14338" width="10.85546875" style="2" customWidth="1"/>
    <col min="14339" max="14585" width="8.85546875" style="2"/>
    <col min="14586" max="14586" width="7.28515625" style="2" customWidth="1"/>
    <col min="14587" max="14587" width="6.5703125" style="2" customWidth="1"/>
    <col min="14588" max="14588" width="57.28515625" style="2" customWidth="1"/>
    <col min="14589" max="14589" width="13.140625" style="2" customWidth="1"/>
    <col min="14590" max="14590" width="12.85546875" style="2" customWidth="1"/>
    <col min="14591" max="14592" width="10.85546875" style="2" customWidth="1"/>
    <col min="14593" max="14593" width="13.28515625" style="2" customWidth="1"/>
    <col min="14594" max="14594" width="10.85546875" style="2" customWidth="1"/>
    <col min="14595" max="14841" width="8.85546875" style="2"/>
    <col min="14842" max="14842" width="7.28515625" style="2" customWidth="1"/>
    <col min="14843" max="14843" width="6.5703125" style="2" customWidth="1"/>
    <col min="14844" max="14844" width="57.28515625" style="2" customWidth="1"/>
    <col min="14845" max="14845" width="13.140625" style="2" customWidth="1"/>
    <col min="14846" max="14846" width="12.85546875" style="2" customWidth="1"/>
    <col min="14847" max="14848" width="10.85546875" style="2" customWidth="1"/>
    <col min="14849" max="14849" width="13.28515625" style="2" customWidth="1"/>
    <col min="14850" max="14850" width="10.85546875" style="2" customWidth="1"/>
    <col min="14851" max="15097" width="8.85546875" style="2"/>
    <col min="15098" max="15098" width="7.28515625" style="2" customWidth="1"/>
    <col min="15099" max="15099" width="6.5703125" style="2" customWidth="1"/>
    <col min="15100" max="15100" width="57.28515625" style="2" customWidth="1"/>
    <col min="15101" max="15101" width="13.140625" style="2" customWidth="1"/>
    <col min="15102" max="15102" width="12.85546875" style="2" customWidth="1"/>
    <col min="15103" max="15104" width="10.85546875" style="2" customWidth="1"/>
    <col min="15105" max="15105" width="13.28515625" style="2" customWidth="1"/>
    <col min="15106" max="15106" width="10.85546875" style="2" customWidth="1"/>
    <col min="15107" max="15353" width="8.85546875" style="2"/>
    <col min="15354" max="15354" width="7.28515625" style="2" customWidth="1"/>
    <col min="15355" max="15355" width="6.5703125" style="2" customWidth="1"/>
    <col min="15356" max="15356" width="57.28515625" style="2" customWidth="1"/>
    <col min="15357" max="15357" width="13.140625" style="2" customWidth="1"/>
    <col min="15358" max="15358" width="12.85546875" style="2" customWidth="1"/>
    <col min="15359" max="15360" width="10.85546875" style="2" customWidth="1"/>
    <col min="15361" max="15361" width="13.28515625" style="2" customWidth="1"/>
    <col min="15362" max="15362" width="10.85546875" style="2" customWidth="1"/>
    <col min="15363" max="15609" width="8.85546875" style="2"/>
    <col min="15610" max="15610" width="7.28515625" style="2" customWidth="1"/>
    <col min="15611" max="15611" width="6.5703125" style="2" customWidth="1"/>
    <col min="15612" max="15612" width="57.28515625" style="2" customWidth="1"/>
    <col min="15613" max="15613" width="13.140625" style="2" customWidth="1"/>
    <col min="15614" max="15614" width="12.85546875" style="2" customWidth="1"/>
    <col min="15615" max="15616" width="10.85546875" style="2" customWidth="1"/>
    <col min="15617" max="15617" width="13.28515625" style="2" customWidth="1"/>
    <col min="15618" max="15618" width="10.85546875" style="2" customWidth="1"/>
    <col min="15619" max="15865" width="8.85546875" style="2"/>
    <col min="15866" max="15866" width="7.28515625" style="2" customWidth="1"/>
    <col min="15867" max="15867" width="6.5703125" style="2" customWidth="1"/>
    <col min="15868" max="15868" width="57.28515625" style="2" customWidth="1"/>
    <col min="15869" max="15869" width="13.140625" style="2" customWidth="1"/>
    <col min="15870" max="15870" width="12.85546875" style="2" customWidth="1"/>
    <col min="15871" max="15872" width="10.85546875" style="2" customWidth="1"/>
    <col min="15873" max="15873" width="13.28515625" style="2" customWidth="1"/>
    <col min="15874" max="15874" width="10.85546875" style="2" customWidth="1"/>
    <col min="15875" max="16121" width="8.85546875" style="2"/>
    <col min="16122" max="16122" width="7.28515625" style="2" customWidth="1"/>
    <col min="16123" max="16123" width="6.5703125" style="2" customWidth="1"/>
    <col min="16124" max="16124" width="57.28515625" style="2" customWidth="1"/>
    <col min="16125" max="16125" width="13.140625" style="2" customWidth="1"/>
    <col min="16126" max="16126" width="12.85546875" style="2" customWidth="1"/>
    <col min="16127" max="16128" width="10.85546875" style="2" customWidth="1"/>
    <col min="16129" max="16129" width="13.28515625" style="2" customWidth="1"/>
    <col min="16130" max="16130" width="10.85546875" style="2" customWidth="1"/>
    <col min="16131" max="16384" width="8.85546875" style="2"/>
  </cols>
  <sheetData>
    <row r="1" spans="1:6" ht="15" x14ac:dyDescent="0.25">
      <c r="A1" s="1" t="s">
        <v>0</v>
      </c>
      <c r="B1" s="1"/>
      <c r="C1" s="1"/>
      <c r="D1" s="29"/>
      <c r="E1" s="29"/>
      <c r="F1" s="53" t="s">
        <v>165</v>
      </c>
    </row>
    <row r="2" spans="1:6" x14ac:dyDescent="0.2">
      <c r="A2" s="3" t="s">
        <v>167</v>
      </c>
      <c r="C2" s="3"/>
      <c r="D2" s="29"/>
      <c r="E2" s="29"/>
      <c r="F2" s="29"/>
    </row>
    <row r="3" spans="1:6" ht="15" x14ac:dyDescent="0.25">
      <c r="A3" s="1"/>
      <c r="C3" s="4"/>
      <c r="D3" s="29"/>
      <c r="E3" s="29"/>
      <c r="F3" s="29"/>
    </row>
    <row r="4" spans="1:6" ht="15" x14ac:dyDescent="0.25">
      <c r="A4" s="1"/>
      <c r="C4" s="4"/>
      <c r="D4" s="29"/>
      <c r="E4" s="29"/>
      <c r="F4" s="29"/>
    </row>
    <row r="5" spans="1:6" ht="18" x14ac:dyDescent="0.2">
      <c r="A5" s="156" t="s">
        <v>1</v>
      </c>
      <c r="B5" s="156"/>
      <c r="C5" s="156"/>
      <c r="D5" s="156"/>
      <c r="E5" s="156"/>
      <c r="F5" s="156"/>
    </row>
    <row r="6" spans="1:6" ht="18" x14ac:dyDescent="0.2">
      <c r="A6" s="156" t="s">
        <v>191</v>
      </c>
      <c r="B6" s="156"/>
      <c r="C6" s="156"/>
      <c r="D6" s="156"/>
      <c r="E6" s="156"/>
      <c r="F6" s="156"/>
    </row>
    <row r="7" spans="1:6" ht="15" x14ac:dyDescent="0.2">
      <c r="A7" s="5"/>
      <c r="B7" s="5"/>
      <c r="C7" s="5"/>
      <c r="D7" s="30"/>
      <c r="E7" s="30"/>
      <c r="F7" s="30"/>
    </row>
    <row r="8" spans="1:6" ht="15.75" x14ac:dyDescent="0.25">
      <c r="A8" s="6" t="s">
        <v>2</v>
      </c>
      <c r="B8" s="7"/>
      <c r="C8" s="7"/>
      <c r="D8" s="31"/>
      <c r="E8" s="31"/>
      <c r="F8" s="31" t="s">
        <v>3</v>
      </c>
    </row>
    <row r="9" spans="1:6" s="37" customFormat="1" ht="51.75" customHeight="1" x14ac:dyDescent="0.2">
      <c r="A9" s="157" t="s">
        <v>4</v>
      </c>
      <c r="B9" s="157"/>
      <c r="C9" s="157"/>
      <c r="D9" s="36" t="s">
        <v>189</v>
      </c>
      <c r="E9" s="36" t="s">
        <v>203</v>
      </c>
      <c r="F9" s="36" t="s">
        <v>192</v>
      </c>
    </row>
    <row r="10" spans="1:6" s="37" customFormat="1" ht="33" customHeight="1" x14ac:dyDescent="0.2">
      <c r="A10" s="138" t="s">
        <v>127</v>
      </c>
      <c r="B10" s="138"/>
      <c r="C10" s="138"/>
      <c r="D10" s="46">
        <f>D105+D295+D732+D14</f>
        <v>67666946</v>
      </c>
      <c r="E10" s="46">
        <f>E105+E295+E732+E14</f>
        <v>68139946</v>
      </c>
      <c r="F10" s="46">
        <f>F105+F295+F732+F14</f>
        <v>473000</v>
      </c>
    </row>
    <row r="11" spans="1:6" s="37" customFormat="1" ht="33" customHeight="1" x14ac:dyDescent="0.2">
      <c r="A11" s="138" t="s">
        <v>161</v>
      </c>
      <c r="B11" s="138"/>
      <c r="C11" s="138"/>
      <c r="D11" s="46">
        <f>D107+D289+D297+D486+D733+D544+D15</f>
        <v>67392846</v>
      </c>
      <c r="E11" s="46">
        <f>E107+E289+E297+E486+E733+E544+E15</f>
        <v>67865846</v>
      </c>
      <c r="F11" s="46">
        <f>F107+F289+F297+F486+F733+F544+F15</f>
        <v>473000</v>
      </c>
    </row>
    <row r="12" spans="1:6" s="37" customFormat="1" ht="33" customHeight="1" x14ac:dyDescent="0.2">
      <c r="A12" s="138" t="s">
        <v>162</v>
      </c>
      <c r="B12" s="138"/>
      <c r="C12" s="138"/>
      <c r="D12" s="46">
        <f>D157+D293+D353+D597+D789+D542+D71</f>
        <v>274100</v>
      </c>
      <c r="E12" s="46">
        <f>E157+E293+E353+E597+E789+E542+E71</f>
        <v>274100</v>
      </c>
      <c r="F12" s="46">
        <f>F157+F293+F353+F597+F789+F542+F71</f>
        <v>0</v>
      </c>
    </row>
    <row r="13" spans="1:6" s="8" customFormat="1" ht="28.5" customHeight="1" x14ac:dyDescent="0.2">
      <c r="A13" s="165" t="s">
        <v>182</v>
      </c>
      <c r="B13" s="166"/>
      <c r="C13" s="166"/>
      <c r="D13" s="166"/>
      <c r="E13" s="166"/>
      <c r="F13" s="166"/>
    </row>
    <row r="14" spans="1:6" s="8" customFormat="1" ht="15.75" customHeight="1" x14ac:dyDescent="0.2">
      <c r="A14" s="167" t="s">
        <v>142</v>
      </c>
      <c r="B14" s="168"/>
      <c r="C14" s="169"/>
      <c r="D14" s="33">
        <f>D15+D71</f>
        <v>14162100</v>
      </c>
      <c r="E14" s="33">
        <f>E15+E71</f>
        <v>14162100</v>
      </c>
      <c r="F14" s="33">
        <f>F15+F71</f>
        <v>0</v>
      </c>
    </row>
    <row r="15" spans="1:6" s="26" customFormat="1" ht="18" customHeight="1" x14ac:dyDescent="0.25">
      <c r="A15" s="170" t="s">
        <v>149</v>
      </c>
      <c r="B15" s="171"/>
      <c r="C15" s="172"/>
      <c r="D15" s="58">
        <f>D27+D56+D63+D52</f>
        <v>13900000</v>
      </c>
      <c r="E15" s="58">
        <f>E27+E56+E63+E52</f>
        <v>13900000</v>
      </c>
      <c r="F15" s="58">
        <f>F27+F56+F63+F52</f>
        <v>0</v>
      </c>
    </row>
    <row r="16" spans="1:6" s="8" customFormat="1" ht="18.600000000000001" hidden="1" customHeight="1" x14ac:dyDescent="0.2">
      <c r="A16" s="59" t="s">
        <v>5</v>
      </c>
      <c r="B16" s="83"/>
      <c r="C16" s="86"/>
      <c r="D16" s="62">
        <f t="shared" ref="D16:F16" si="0">D17+D25</f>
        <v>0</v>
      </c>
      <c r="E16" s="62">
        <f t="shared" si="0"/>
        <v>0</v>
      </c>
      <c r="F16" s="62">
        <f t="shared" si="0"/>
        <v>0</v>
      </c>
    </row>
    <row r="17" spans="1:6" s="8" customFormat="1" ht="18.600000000000001" hidden="1" customHeight="1" x14ac:dyDescent="0.2">
      <c r="A17" s="59" t="s">
        <v>6</v>
      </c>
      <c r="B17" s="87"/>
      <c r="C17" s="86"/>
      <c r="D17" s="62">
        <f t="shared" ref="D17:F17" si="1">D18+D20+D23+D24</f>
        <v>0</v>
      </c>
      <c r="E17" s="62">
        <f t="shared" si="1"/>
        <v>0</v>
      </c>
      <c r="F17" s="62">
        <f t="shared" si="1"/>
        <v>0</v>
      </c>
    </row>
    <row r="18" spans="1:6" s="8" customFormat="1" ht="16.899999999999999" hidden="1" customHeight="1" x14ac:dyDescent="0.2">
      <c r="A18" s="63"/>
      <c r="B18" s="61" t="s">
        <v>7</v>
      </c>
      <c r="C18" s="87"/>
      <c r="D18" s="62">
        <f t="shared" ref="D18:F18" si="2">D19</f>
        <v>0</v>
      </c>
      <c r="E18" s="62">
        <f t="shared" si="2"/>
        <v>0</v>
      </c>
      <c r="F18" s="62">
        <f t="shared" si="2"/>
        <v>0</v>
      </c>
    </row>
    <row r="19" spans="1:6" s="15" customFormat="1" ht="18" hidden="1" customHeight="1" x14ac:dyDescent="0.2">
      <c r="A19" s="67"/>
      <c r="B19" s="88"/>
      <c r="C19" s="89" t="s">
        <v>8</v>
      </c>
      <c r="D19" s="90"/>
      <c r="E19" s="90"/>
      <c r="F19" s="90"/>
    </row>
    <row r="20" spans="1:6" s="8" customFormat="1" ht="13.9" hidden="1" customHeight="1" x14ac:dyDescent="0.2">
      <c r="A20" s="63"/>
      <c r="B20" s="61" t="s">
        <v>9</v>
      </c>
      <c r="C20" s="87"/>
      <c r="D20" s="70">
        <f t="shared" ref="D20:F20" si="3">D21+D22</f>
        <v>0</v>
      </c>
      <c r="E20" s="70">
        <f t="shared" si="3"/>
        <v>0</v>
      </c>
      <c r="F20" s="70">
        <f t="shared" si="3"/>
        <v>0</v>
      </c>
    </row>
    <row r="21" spans="1:6" s="8" customFormat="1" ht="19.149999999999999" hidden="1" customHeight="1" x14ac:dyDescent="0.2">
      <c r="A21" s="63"/>
      <c r="B21" s="61"/>
      <c r="C21" s="87" t="s">
        <v>10</v>
      </c>
      <c r="D21" s="90"/>
      <c r="E21" s="90"/>
      <c r="F21" s="90"/>
    </row>
    <row r="22" spans="1:6" s="17" customFormat="1" ht="26.25" hidden="1" customHeight="1" x14ac:dyDescent="0.25">
      <c r="A22" s="71"/>
      <c r="B22" s="88"/>
      <c r="C22" s="91" t="s">
        <v>11</v>
      </c>
      <c r="D22" s="82"/>
      <c r="E22" s="82"/>
      <c r="F22" s="82"/>
    </row>
    <row r="23" spans="1:6" s="8" customFormat="1" ht="15.6" hidden="1" customHeight="1" x14ac:dyDescent="0.2">
      <c r="A23" s="60"/>
      <c r="B23" s="61" t="s">
        <v>12</v>
      </c>
      <c r="C23" s="87"/>
      <c r="D23" s="90"/>
      <c r="E23" s="90"/>
      <c r="F23" s="90"/>
    </row>
    <row r="24" spans="1:6" s="8" customFormat="1" ht="15.6" hidden="1" customHeight="1" x14ac:dyDescent="0.2">
      <c r="A24" s="60"/>
      <c r="B24" s="61" t="s">
        <v>13</v>
      </c>
      <c r="C24" s="87"/>
      <c r="D24" s="90"/>
      <c r="E24" s="90"/>
      <c r="F24" s="90"/>
    </row>
    <row r="25" spans="1:6" s="8" customFormat="1" ht="18.600000000000001" hidden="1" customHeight="1" x14ac:dyDescent="0.2">
      <c r="A25" s="60" t="s">
        <v>14</v>
      </c>
      <c r="B25" s="61"/>
      <c r="C25" s="87"/>
      <c r="D25" s="62">
        <f t="shared" ref="D25:F25" si="4">D26</f>
        <v>0</v>
      </c>
      <c r="E25" s="62">
        <f t="shared" si="4"/>
        <v>0</v>
      </c>
      <c r="F25" s="62">
        <f t="shared" si="4"/>
        <v>0</v>
      </c>
    </row>
    <row r="26" spans="1:6" s="8" customFormat="1" ht="14.25" hidden="1" customHeight="1" x14ac:dyDescent="0.2">
      <c r="A26" s="60"/>
      <c r="B26" s="61" t="s">
        <v>15</v>
      </c>
      <c r="C26" s="87"/>
      <c r="D26" s="90"/>
      <c r="E26" s="90"/>
      <c r="F26" s="90"/>
    </row>
    <row r="27" spans="1:6" s="8" customFormat="1" ht="14.25" customHeight="1" x14ac:dyDescent="0.2">
      <c r="A27" s="173" t="s">
        <v>150</v>
      </c>
      <c r="B27" s="174"/>
      <c r="C27" s="175"/>
      <c r="D27" s="62">
        <f>D28+D45</f>
        <v>600000</v>
      </c>
      <c r="E27" s="62">
        <f>E28+E45</f>
        <v>600000</v>
      </c>
      <c r="F27" s="62">
        <f>F28+F45</f>
        <v>0</v>
      </c>
    </row>
    <row r="28" spans="1:6" s="8" customFormat="1" ht="14.25" hidden="1" customHeight="1" x14ac:dyDescent="0.2">
      <c r="A28" s="173" t="s">
        <v>145</v>
      </c>
      <c r="B28" s="174"/>
      <c r="C28" s="175"/>
      <c r="D28" s="62">
        <f t="shared" ref="D28:E28" si="5">SUM(D29:D42)</f>
        <v>0</v>
      </c>
      <c r="E28" s="62">
        <f t="shared" si="5"/>
        <v>0</v>
      </c>
      <c r="F28" s="62">
        <f t="shared" ref="F28" si="6">SUM(F29:F42)</f>
        <v>0</v>
      </c>
    </row>
    <row r="29" spans="1:6" s="8" customFormat="1" ht="18.600000000000001" hidden="1" customHeight="1" x14ac:dyDescent="0.2">
      <c r="A29" s="63"/>
      <c r="B29" s="61" t="s">
        <v>16</v>
      </c>
      <c r="C29" s="87"/>
      <c r="D29" s="90"/>
      <c r="E29" s="90"/>
      <c r="F29" s="90"/>
    </row>
    <row r="30" spans="1:6" s="8" customFormat="1" ht="18.600000000000001" hidden="1" customHeight="1" x14ac:dyDescent="0.2">
      <c r="A30" s="63"/>
      <c r="B30" s="61" t="s">
        <v>17</v>
      </c>
      <c r="C30" s="87"/>
      <c r="D30" s="90"/>
      <c r="E30" s="90"/>
      <c r="F30" s="90"/>
    </row>
    <row r="31" spans="1:6" s="8" customFormat="1" ht="18" hidden="1" customHeight="1" x14ac:dyDescent="0.2">
      <c r="A31" s="63"/>
      <c r="B31" s="176" t="s">
        <v>18</v>
      </c>
      <c r="C31" s="177"/>
      <c r="D31" s="90"/>
      <c r="E31" s="90"/>
      <c r="F31" s="90"/>
    </row>
    <row r="32" spans="1:6" s="8" customFormat="1" ht="18.600000000000001" hidden="1" customHeight="1" x14ac:dyDescent="0.2">
      <c r="A32" s="63"/>
      <c r="B32" s="61" t="s">
        <v>19</v>
      </c>
      <c r="C32" s="87"/>
      <c r="D32" s="82"/>
      <c r="E32" s="82"/>
      <c r="F32" s="82"/>
    </row>
    <row r="33" spans="1:6" s="8" customFormat="1" ht="18.600000000000001" hidden="1" customHeight="1" x14ac:dyDescent="0.2">
      <c r="A33" s="64"/>
      <c r="B33" s="61" t="s">
        <v>20</v>
      </c>
      <c r="C33" s="87"/>
      <c r="D33" s="90"/>
      <c r="E33" s="90"/>
      <c r="F33" s="90"/>
    </row>
    <row r="34" spans="1:6" s="8" customFormat="1" ht="32.25" hidden="1" customHeight="1" x14ac:dyDescent="0.2">
      <c r="A34" s="65"/>
      <c r="B34" s="158" t="s">
        <v>21</v>
      </c>
      <c r="C34" s="159"/>
      <c r="D34" s="90"/>
      <c r="E34" s="90"/>
      <c r="F34" s="90"/>
    </row>
    <row r="35" spans="1:6" s="8" customFormat="1" ht="27.6" hidden="1" customHeight="1" x14ac:dyDescent="0.2">
      <c r="A35" s="65"/>
      <c r="B35" s="160" t="s">
        <v>22</v>
      </c>
      <c r="C35" s="161"/>
      <c r="D35" s="90"/>
      <c r="E35" s="90"/>
      <c r="F35" s="90"/>
    </row>
    <row r="36" spans="1:6" s="8" customFormat="1" ht="26.45" hidden="1" customHeight="1" x14ac:dyDescent="0.2">
      <c r="A36" s="65"/>
      <c r="B36" s="162" t="s">
        <v>23</v>
      </c>
      <c r="C36" s="162"/>
      <c r="D36" s="90"/>
      <c r="E36" s="90"/>
      <c r="F36" s="90"/>
    </row>
    <row r="37" spans="1:6" s="8" customFormat="1" ht="18.600000000000001" hidden="1" customHeight="1" x14ac:dyDescent="0.2">
      <c r="A37" s="65"/>
      <c r="B37" s="163" t="s">
        <v>24</v>
      </c>
      <c r="C37" s="163"/>
      <c r="D37" s="90"/>
      <c r="E37" s="90"/>
      <c r="F37" s="90"/>
    </row>
    <row r="38" spans="1:6" s="8" customFormat="1" ht="27.6" hidden="1" customHeight="1" x14ac:dyDescent="0.2">
      <c r="A38" s="65"/>
      <c r="B38" s="162" t="s">
        <v>25</v>
      </c>
      <c r="C38" s="162"/>
      <c r="D38" s="90"/>
      <c r="E38" s="90"/>
      <c r="F38" s="90"/>
    </row>
    <row r="39" spans="1:6" s="8" customFormat="1" ht="30" hidden="1" customHeight="1" x14ac:dyDescent="0.2">
      <c r="A39" s="65"/>
      <c r="B39" s="164" t="s">
        <v>26</v>
      </c>
      <c r="C39" s="164"/>
      <c r="D39" s="90"/>
      <c r="E39" s="90"/>
      <c r="F39" s="90"/>
    </row>
    <row r="40" spans="1:6" s="8" customFormat="1" ht="28.15" hidden="1" customHeight="1" x14ac:dyDescent="0.2">
      <c r="A40" s="65"/>
      <c r="B40" s="164" t="s">
        <v>27</v>
      </c>
      <c r="C40" s="164"/>
      <c r="D40" s="90"/>
      <c r="E40" s="90"/>
      <c r="F40" s="90"/>
    </row>
    <row r="41" spans="1:6" s="8" customFormat="1" ht="18.600000000000001" hidden="1" customHeight="1" x14ac:dyDescent="0.2">
      <c r="A41" s="65"/>
      <c r="B41" s="61" t="s">
        <v>28</v>
      </c>
      <c r="C41" s="87"/>
      <c r="D41" s="90"/>
      <c r="E41" s="90"/>
      <c r="F41" s="90"/>
    </row>
    <row r="42" spans="1:6" s="8" customFormat="1" ht="18.600000000000001" hidden="1" customHeight="1" x14ac:dyDescent="0.2">
      <c r="A42" s="64"/>
      <c r="B42" s="61" t="s">
        <v>29</v>
      </c>
      <c r="C42" s="87"/>
      <c r="D42" s="90"/>
      <c r="E42" s="90"/>
      <c r="F42" s="90"/>
    </row>
    <row r="43" spans="1:6" s="8" customFormat="1" ht="15" hidden="1" customHeight="1" x14ac:dyDescent="0.2">
      <c r="A43" s="63" t="s">
        <v>30</v>
      </c>
      <c r="B43" s="87"/>
      <c r="C43" s="66"/>
      <c r="D43" s="62"/>
      <c r="E43" s="62"/>
      <c r="F43" s="62"/>
    </row>
    <row r="44" spans="1:6" s="8" customFormat="1" ht="14.45" hidden="1" customHeight="1" x14ac:dyDescent="0.2">
      <c r="A44" s="64"/>
      <c r="B44" s="83" t="s">
        <v>31</v>
      </c>
      <c r="C44" s="87"/>
      <c r="D44" s="82"/>
      <c r="E44" s="82"/>
      <c r="F44" s="82"/>
    </row>
    <row r="45" spans="1:6" s="8" customFormat="1" ht="18.600000000000001" customHeight="1" x14ac:dyDescent="0.2">
      <c r="A45" s="63" t="s">
        <v>146</v>
      </c>
      <c r="B45" s="87"/>
      <c r="C45" s="83"/>
      <c r="D45" s="62">
        <f t="shared" ref="D45:F45" si="7">D46</f>
        <v>600000</v>
      </c>
      <c r="E45" s="62">
        <f t="shared" si="7"/>
        <v>600000</v>
      </c>
      <c r="F45" s="62">
        <f t="shared" si="7"/>
        <v>0</v>
      </c>
    </row>
    <row r="46" spans="1:6" s="8" customFormat="1" ht="16.5" customHeight="1" x14ac:dyDescent="0.2">
      <c r="A46" s="63"/>
      <c r="B46" s="83" t="s">
        <v>37</v>
      </c>
      <c r="C46" s="87"/>
      <c r="D46" s="82">
        <v>600000</v>
      </c>
      <c r="E46" s="82">
        <v>600000</v>
      </c>
      <c r="F46" s="82">
        <f>E46-D46</f>
        <v>0</v>
      </c>
    </row>
    <row r="47" spans="1:6" s="8" customFormat="1" ht="12.6" hidden="1" customHeight="1" x14ac:dyDescent="0.2">
      <c r="A47" s="63" t="s">
        <v>90</v>
      </c>
      <c r="B47" s="87"/>
      <c r="C47" s="83"/>
      <c r="D47" s="62"/>
      <c r="E47" s="62"/>
      <c r="F47" s="62"/>
    </row>
    <row r="48" spans="1:6" s="8" customFormat="1" hidden="1" x14ac:dyDescent="0.2">
      <c r="A48" s="63"/>
      <c r="B48" s="87" t="s">
        <v>34</v>
      </c>
      <c r="C48" s="83"/>
      <c r="D48" s="82"/>
      <c r="E48" s="82"/>
      <c r="F48" s="82"/>
    </row>
    <row r="49" spans="1:6" s="15" customFormat="1" ht="12.75" hidden="1" x14ac:dyDescent="0.25">
      <c r="A49" s="67"/>
      <c r="B49" s="180" t="s">
        <v>91</v>
      </c>
      <c r="C49" s="178"/>
      <c r="D49" s="62"/>
      <c r="E49" s="62"/>
      <c r="F49" s="62"/>
    </row>
    <row r="50" spans="1:6" s="15" customFormat="1" ht="33" hidden="1" customHeight="1" x14ac:dyDescent="0.25">
      <c r="A50" s="67"/>
      <c r="B50" s="92"/>
      <c r="C50" s="92" t="s">
        <v>36</v>
      </c>
      <c r="D50" s="82"/>
      <c r="E50" s="82"/>
      <c r="F50" s="82"/>
    </row>
    <row r="51" spans="1:6" s="8" customFormat="1" ht="15" hidden="1" customHeight="1" x14ac:dyDescent="0.2">
      <c r="A51" s="63"/>
      <c r="B51" s="61" t="s">
        <v>37</v>
      </c>
      <c r="C51" s="87"/>
      <c r="D51" s="90"/>
      <c r="E51" s="90"/>
      <c r="F51" s="90"/>
    </row>
    <row r="52" spans="1:6" s="8" customFormat="1" ht="27" hidden="1" customHeight="1" x14ac:dyDescent="0.2">
      <c r="A52" s="181" t="s">
        <v>92</v>
      </c>
      <c r="B52" s="181"/>
      <c r="C52" s="181"/>
      <c r="D52" s="62">
        <f t="shared" ref="D52:F52" si="8">D54+D55+D53</f>
        <v>0</v>
      </c>
      <c r="E52" s="62">
        <f t="shared" si="8"/>
        <v>0</v>
      </c>
      <c r="F52" s="62">
        <f t="shared" si="8"/>
        <v>0</v>
      </c>
    </row>
    <row r="53" spans="1:6" s="8" customFormat="1" ht="18.600000000000001" hidden="1" customHeight="1" x14ac:dyDescent="0.2">
      <c r="A53" s="59"/>
      <c r="B53" s="61" t="s">
        <v>38</v>
      </c>
      <c r="C53" s="87"/>
      <c r="D53" s="82"/>
      <c r="E53" s="82"/>
      <c r="F53" s="82"/>
    </row>
    <row r="54" spans="1:6" s="8" customFormat="1" ht="25.5" hidden="1" customHeight="1" x14ac:dyDescent="0.2">
      <c r="A54" s="59"/>
      <c r="B54" s="164" t="s">
        <v>93</v>
      </c>
      <c r="C54" s="164"/>
      <c r="D54" s="90"/>
      <c r="E54" s="90"/>
      <c r="F54" s="90"/>
    </row>
    <row r="55" spans="1:6" s="8" customFormat="1" ht="18.600000000000001" hidden="1" customHeight="1" x14ac:dyDescent="0.2">
      <c r="A55" s="59"/>
      <c r="B55" s="61" t="s">
        <v>40</v>
      </c>
      <c r="C55" s="87"/>
      <c r="D55" s="90"/>
      <c r="E55" s="90"/>
      <c r="F55" s="90"/>
    </row>
    <row r="56" spans="1:6" s="15" customFormat="1" ht="13.9" hidden="1" customHeight="1" x14ac:dyDescent="0.25">
      <c r="A56" s="67" t="s">
        <v>45</v>
      </c>
      <c r="B56" s="93"/>
      <c r="C56" s="68"/>
      <c r="D56" s="69"/>
      <c r="E56" s="69"/>
      <c r="F56" s="69"/>
    </row>
    <row r="57" spans="1:6" s="17" customFormat="1" ht="22.15" hidden="1" customHeight="1" x14ac:dyDescent="0.25">
      <c r="A57" s="182" t="s">
        <v>94</v>
      </c>
      <c r="B57" s="182"/>
      <c r="C57" s="182"/>
      <c r="D57" s="69"/>
      <c r="E57" s="69"/>
      <c r="F57" s="69"/>
    </row>
    <row r="58" spans="1:6" s="17" customFormat="1" ht="30.75" hidden="1" customHeight="1" x14ac:dyDescent="0.25">
      <c r="A58" s="84"/>
      <c r="B58" s="183" t="s">
        <v>95</v>
      </c>
      <c r="C58" s="183"/>
      <c r="D58" s="69"/>
      <c r="E58" s="69"/>
      <c r="F58" s="69"/>
    </row>
    <row r="59" spans="1:6" s="17" customFormat="1" ht="30.75" hidden="1" customHeight="1" x14ac:dyDescent="0.2">
      <c r="A59" s="84"/>
      <c r="B59" s="94"/>
      <c r="C59" s="95" t="s">
        <v>46</v>
      </c>
      <c r="D59" s="90"/>
      <c r="E59" s="90"/>
      <c r="F59" s="90"/>
    </row>
    <row r="60" spans="1:6" s="15" customFormat="1" ht="18" hidden="1" customHeight="1" x14ac:dyDescent="0.25">
      <c r="A60" s="67" t="s">
        <v>49</v>
      </c>
      <c r="B60" s="95"/>
      <c r="C60" s="95"/>
      <c r="D60" s="62"/>
      <c r="E60" s="62"/>
      <c r="F60" s="62"/>
    </row>
    <row r="61" spans="1:6" s="17" customFormat="1" ht="29.25" hidden="1" customHeight="1" x14ac:dyDescent="0.25">
      <c r="A61" s="67"/>
      <c r="B61" s="162" t="s">
        <v>50</v>
      </c>
      <c r="C61" s="162"/>
      <c r="D61" s="82"/>
      <c r="E61" s="82"/>
      <c r="F61" s="82"/>
    </row>
    <row r="62" spans="1:6" s="17" customFormat="1" ht="23.45" hidden="1" customHeight="1" x14ac:dyDescent="0.2">
      <c r="A62" s="67"/>
      <c r="B62" s="162" t="s">
        <v>51</v>
      </c>
      <c r="C62" s="178"/>
      <c r="D62" s="90"/>
      <c r="E62" s="90"/>
      <c r="F62" s="90"/>
    </row>
    <row r="63" spans="1:6" s="8" customFormat="1" ht="15.6" customHeight="1" x14ac:dyDescent="0.2">
      <c r="A63" s="60" t="s">
        <v>151</v>
      </c>
      <c r="B63" s="83"/>
      <c r="C63" s="83"/>
      <c r="D63" s="69">
        <f t="shared" ref="D63:F63" si="9">D67</f>
        <v>13300000</v>
      </c>
      <c r="E63" s="69">
        <f t="shared" si="9"/>
        <v>13300000</v>
      </c>
      <c r="F63" s="69">
        <f t="shared" si="9"/>
        <v>0</v>
      </c>
    </row>
    <row r="64" spans="1:6" s="8" customFormat="1" ht="18.600000000000001" hidden="1" customHeight="1" x14ac:dyDescent="0.2">
      <c r="A64" s="60" t="s">
        <v>96</v>
      </c>
      <c r="B64" s="83"/>
      <c r="C64" s="83"/>
      <c r="D64" s="69"/>
      <c r="E64" s="69"/>
      <c r="F64" s="69"/>
    </row>
    <row r="65" spans="1:6" s="8" customFormat="1" ht="18.600000000000001" hidden="1" customHeight="1" x14ac:dyDescent="0.2">
      <c r="A65" s="60"/>
      <c r="B65" s="83" t="s">
        <v>54</v>
      </c>
      <c r="C65" s="83"/>
      <c r="D65" s="90"/>
      <c r="E65" s="90"/>
      <c r="F65" s="90"/>
    </row>
    <row r="66" spans="1:6" s="8" customFormat="1" ht="45.6" hidden="1" customHeight="1" x14ac:dyDescent="0.2">
      <c r="A66" s="60"/>
      <c r="B66" s="179" t="s">
        <v>97</v>
      </c>
      <c r="C66" s="179"/>
      <c r="D66" s="82"/>
      <c r="E66" s="82"/>
      <c r="F66" s="82"/>
    </row>
    <row r="67" spans="1:6" s="8" customFormat="1" x14ac:dyDescent="0.2">
      <c r="A67" s="60"/>
      <c r="B67" s="61" t="s">
        <v>58</v>
      </c>
      <c r="C67" s="87"/>
      <c r="D67" s="90">
        <v>13300000</v>
      </c>
      <c r="E67" s="90">
        <v>13300000</v>
      </c>
      <c r="F67" s="90">
        <f>E67-D67</f>
        <v>0</v>
      </c>
    </row>
    <row r="68" spans="1:6" s="8" customFormat="1" ht="39" hidden="1" customHeight="1" x14ac:dyDescent="0.2">
      <c r="A68" s="60"/>
      <c r="B68" s="164" t="s">
        <v>59</v>
      </c>
      <c r="C68" s="164"/>
      <c r="D68" s="82"/>
      <c r="E68" s="82"/>
      <c r="F68" s="82"/>
    </row>
    <row r="69" spans="1:6" s="8" customFormat="1" ht="18" hidden="1" customHeight="1" x14ac:dyDescent="0.2">
      <c r="A69" s="60"/>
      <c r="B69" s="164" t="s">
        <v>61</v>
      </c>
      <c r="C69" s="164"/>
      <c r="D69" s="90"/>
      <c r="E69" s="90"/>
      <c r="F69" s="90"/>
    </row>
    <row r="70" spans="1:6" s="8" customFormat="1" ht="30.6" hidden="1" customHeight="1" x14ac:dyDescent="0.2">
      <c r="A70" s="60"/>
      <c r="B70" s="162" t="s">
        <v>71</v>
      </c>
      <c r="C70" s="178"/>
      <c r="D70" s="82"/>
      <c r="E70" s="82"/>
      <c r="F70" s="82"/>
    </row>
    <row r="71" spans="1:6" s="26" customFormat="1" ht="18" x14ac:dyDescent="0.25">
      <c r="A71" s="193" t="s">
        <v>148</v>
      </c>
      <c r="B71" s="178"/>
      <c r="C71" s="178"/>
      <c r="D71" s="58">
        <f t="shared" ref="D71:F71" si="10">D93+D78</f>
        <v>262100</v>
      </c>
      <c r="E71" s="58">
        <f t="shared" si="10"/>
        <v>262100</v>
      </c>
      <c r="F71" s="58">
        <f t="shared" si="10"/>
        <v>0</v>
      </c>
    </row>
    <row r="72" spans="1:6" s="8" customFormat="1" ht="13.9" hidden="1" customHeight="1" x14ac:dyDescent="0.2">
      <c r="A72" s="9" t="s">
        <v>99</v>
      </c>
      <c r="B72" s="96"/>
      <c r="C72" s="97"/>
      <c r="D72" s="34">
        <f t="shared" ref="D72:F73" si="11">D73</f>
        <v>0</v>
      </c>
      <c r="E72" s="34">
        <f t="shared" si="11"/>
        <v>0</v>
      </c>
      <c r="F72" s="34">
        <f t="shared" si="11"/>
        <v>0</v>
      </c>
    </row>
    <row r="73" spans="1:6" s="8" customFormat="1" ht="14.45" hidden="1" customHeight="1" x14ac:dyDescent="0.2">
      <c r="A73" s="12" t="s">
        <v>100</v>
      </c>
      <c r="B73" s="98"/>
      <c r="C73" s="99"/>
      <c r="D73" s="34">
        <f t="shared" si="11"/>
        <v>0</v>
      </c>
      <c r="E73" s="34">
        <f t="shared" si="11"/>
        <v>0</v>
      </c>
      <c r="F73" s="34">
        <f t="shared" si="11"/>
        <v>0</v>
      </c>
    </row>
    <row r="74" spans="1:6" s="8" customFormat="1" ht="18.600000000000001" hidden="1" customHeight="1" x14ac:dyDescent="0.2">
      <c r="A74" s="12" t="s">
        <v>101</v>
      </c>
      <c r="B74" s="99"/>
      <c r="C74" s="99"/>
      <c r="D74" s="34">
        <f t="shared" ref="D74:F74" si="12">D75+D78</f>
        <v>0</v>
      </c>
      <c r="E74" s="34">
        <f t="shared" si="12"/>
        <v>0</v>
      </c>
      <c r="F74" s="34">
        <f t="shared" si="12"/>
        <v>0</v>
      </c>
    </row>
    <row r="75" spans="1:6" s="8" customFormat="1" hidden="1" x14ac:dyDescent="0.2">
      <c r="A75" s="13" t="s">
        <v>102</v>
      </c>
      <c r="B75" s="100"/>
      <c r="C75" s="99"/>
      <c r="D75" s="34">
        <f t="shared" ref="D75:F76" si="13">D76</f>
        <v>0</v>
      </c>
      <c r="E75" s="34">
        <f t="shared" si="13"/>
        <v>0</v>
      </c>
      <c r="F75" s="34">
        <f t="shared" si="13"/>
        <v>0</v>
      </c>
    </row>
    <row r="76" spans="1:6" s="15" customFormat="1" ht="27.6" hidden="1" customHeight="1" x14ac:dyDescent="0.25">
      <c r="A76" s="14"/>
      <c r="B76" s="194" t="s">
        <v>103</v>
      </c>
      <c r="C76" s="195"/>
      <c r="D76" s="35">
        <f t="shared" si="13"/>
        <v>0</v>
      </c>
      <c r="E76" s="35">
        <f t="shared" si="13"/>
        <v>0</v>
      </c>
      <c r="F76" s="35">
        <f t="shared" si="13"/>
        <v>0</v>
      </c>
    </row>
    <row r="77" spans="1:6" s="15" customFormat="1" ht="27" hidden="1" customHeight="1" x14ac:dyDescent="0.25">
      <c r="A77" s="14"/>
      <c r="B77" s="101"/>
      <c r="C77" s="101" t="s">
        <v>35</v>
      </c>
      <c r="D77" s="102"/>
      <c r="E77" s="102"/>
      <c r="F77" s="102"/>
    </row>
    <row r="78" spans="1:6" s="8" customFormat="1" ht="18.600000000000001" hidden="1" customHeight="1" x14ac:dyDescent="0.2">
      <c r="A78" s="10" t="s">
        <v>166</v>
      </c>
      <c r="B78" s="11"/>
      <c r="C78" s="11"/>
      <c r="D78" s="34">
        <f t="shared" ref="D78:F78" si="14">D79</f>
        <v>0</v>
      </c>
      <c r="E78" s="34">
        <f t="shared" si="14"/>
        <v>0</v>
      </c>
      <c r="F78" s="34">
        <f t="shared" si="14"/>
        <v>0</v>
      </c>
    </row>
    <row r="79" spans="1:6" s="8" customFormat="1" ht="16.149999999999999" hidden="1" customHeight="1" x14ac:dyDescent="0.2">
      <c r="A79" s="99"/>
      <c r="B79" s="55" t="s">
        <v>39</v>
      </c>
      <c r="C79" s="55"/>
      <c r="D79" s="103"/>
      <c r="E79" s="103"/>
      <c r="F79" s="103"/>
    </row>
    <row r="80" spans="1:6" s="8" customFormat="1" ht="18.600000000000001" hidden="1" customHeight="1" x14ac:dyDescent="0.2">
      <c r="A80" s="13" t="s">
        <v>41</v>
      </c>
      <c r="B80" s="104"/>
      <c r="C80" s="18"/>
      <c r="D80" s="34">
        <f t="shared" ref="D80:F80" si="15">D81</f>
        <v>0</v>
      </c>
      <c r="E80" s="34">
        <f t="shared" si="15"/>
        <v>0</v>
      </c>
      <c r="F80" s="34">
        <f t="shared" si="15"/>
        <v>0</v>
      </c>
    </row>
    <row r="81" spans="1:6" s="8" customFormat="1" ht="18.600000000000001" hidden="1" customHeight="1" x14ac:dyDescent="0.2">
      <c r="A81" s="13" t="s">
        <v>42</v>
      </c>
      <c r="B81" s="100"/>
      <c r="C81" s="99"/>
      <c r="D81" s="34">
        <f t="shared" ref="D81:F81" si="16">D82+D83</f>
        <v>0</v>
      </c>
      <c r="E81" s="34">
        <f t="shared" si="16"/>
        <v>0</v>
      </c>
      <c r="F81" s="34">
        <f t="shared" si="16"/>
        <v>0</v>
      </c>
    </row>
    <row r="82" spans="1:6" s="8" customFormat="1" ht="18.600000000000001" hidden="1" customHeight="1" x14ac:dyDescent="0.2">
      <c r="A82" s="13"/>
      <c r="B82" s="99" t="s">
        <v>43</v>
      </c>
      <c r="C82" s="100"/>
      <c r="D82" s="103"/>
      <c r="E82" s="103"/>
      <c r="F82" s="103"/>
    </row>
    <row r="83" spans="1:6" s="8" customFormat="1" ht="18.600000000000001" hidden="1" customHeight="1" x14ac:dyDescent="0.2">
      <c r="A83" s="13"/>
      <c r="B83" s="99" t="s">
        <v>44</v>
      </c>
      <c r="C83" s="100"/>
      <c r="D83" s="103"/>
      <c r="E83" s="103"/>
      <c r="F83" s="103"/>
    </row>
    <row r="84" spans="1:6" s="17" customFormat="1" ht="18" hidden="1" customHeight="1" x14ac:dyDescent="0.25">
      <c r="A84" s="14" t="s">
        <v>105</v>
      </c>
      <c r="B84" s="105"/>
      <c r="C84" s="19"/>
      <c r="D84" s="35">
        <f t="shared" ref="D84:F84" si="17">D85</f>
        <v>0</v>
      </c>
      <c r="E84" s="35">
        <f t="shared" si="17"/>
        <v>0</v>
      </c>
      <c r="F84" s="35">
        <f t="shared" si="17"/>
        <v>0</v>
      </c>
    </row>
    <row r="85" spans="1:6" s="17" customFormat="1" ht="26.25" hidden="1" customHeight="1" x14ac:dyDescent="0.25">
      <c r="A85" s="196" t="s">
        <v>106</v>
      </c>
      <c r="B85" s="196"/>
      <c r="C85" s="196"/>
      <c r="D85" s="35">
        <f t="shared" ref="D85:F85" si="18">D86+D88</f>
        <v>0</v>
      </c>
      <c r="E85" s="35">
        <f t="shared" si="18"/>
        <v>0</v>
      </c>
      <c r="F85" s="35">
        <f t="shared" si="18"/>
        <v>0</v>
      </c>
    </row>
    <row r="86" spans="1:6" s="17" customFormat="1" ht="30.75" hidden="1" customHeight="1" x14ac:dyDescent="0.25">
      <c r="A86" s="85"/>
      <c r="B86" s="197" t="s">
        <v>107</v>
      </c>
      <c r="C86" s="197"/>
      <c r="D86" s="35">
        <f t="shared" ref="D86:F86" si="19">D87</f>
        <v>0</v>
      </c>
      <c r="E86" s="35">
        <f t="shared" si="19"/>
        <v>0</v>
      </c>
      <c r="F86" s="35">
        <f t="shared" si="19"/>
        <v>0</v>
      </c>
    </row>
    <row r="87" spans="1:6" s="17" customFormat="1" ht="30.75" hidden="1" customHeight="1" x14ac:dyDescent="0.25">
      <c r="A87" s="85"/>
      <c r="B87" s="106"/>
      <c r="C87" s="107" t="s">
        <v>47</v>
      </c>
      <c r="D87" s="82"/>
      <c r="E87" s="82"/>
      <c r="F87" s="82"/>
    </row>
    <row r="88" spans="1:6" s="17" customFormat="1" ht="18" hidden="1" customHeight="1" x14ac:dyDescent="0.25">
      <c r="A88" s="14"/>
      <c r="B88" s="198" t="s">
        <v>48</v>
      </c>
      <c r="C88" s="198"/>
      <c r="D88" s="82"/>
      <c r="E88" s="82"/>
      <c r="F88" s="82"/>
    </row>
    <row r="89" spans="1:6" s="8" customFormat="1" ht="18.600000000000001" hidden="1" customHeight="1" x14ac:dyDescent="0.2">
      <c r="A89" s="12" t="s">
        <v>108</v>
      </c>
      <c r="B89" s="99"/>
      <c r="C89" s="99"/>
      <c r="D89" s="35"/>
      <c r="E89" s="35"/>
      <c r="F89" s="35"/>
    </row>
    <row r="90" spans="1:6" s="8" customFormat="1" ht="42" hidden="1" customHeight="1" x14ac:dyDescent="0.2">
      <c r="A90" s="12"/>
      <c r="B90" s="199" t="s">
        <v>55</v>
      </c>
      <c r="C90" s="199"/>
      <c r="D90" s="82"/>
      <c r="E90" s="82"/>
      <c r="F90" s="82"/>
    </row>
    <row r="91" spans="1:6" s="15" customFormat="1" ht="15" hidden="1" customHeight="1" x14ac:dyDescent="0.2">
      <c r="A91" s="16"/>
      <c r="B91" s="184" t="s">
        <v>56</v>
      </c>
      <c r="C91" s="184"/>
      <c r="D91" s="82"/>
      <c r="E91" s="82"/>
      <c r="F91" s="82"/>
    </row>
    <row r="92" spans="1:6" s="15" customFormat="1" ht="65.45" hidden="1" customHeight="1" x14ac:dyDescent="0.25">
      <c r="A92" s="16"/>
      <c r="B92" s="185" t="s">
        <v>57</v>
      </c>
      <c r="C92" s="186"/>
      <c r="D92" s="82"/>
      <c r="E92" s="82"/>
      <c r="F92" s="82"/>
    </row>
    <row r="93" spans="1:6" s="8" customFormat="1" ht="14.25" customHeight="1" x14ac:dyDescent="0.2">
      <c r="A93" s="187" t="s">
        <v>151</v>
      </c>
      <c r="B93" s="188"/>
      <c r="C93" s="189"/>
      <c r="D93" s="34">
        <f>D103</f>
        <v>262100</v>
      </c>
      <c r="E93" s="34">
        <f>E103</f>
        <v>262100</v>
      </c>
      <c r="F93" s="34">
        <f>F103</f>
        <v>0</v>
      </c>
    </row>
    <row r="94" spans="1:6" s="8" customFormat="1" ht="32.450000000000003" hidden="1" customHeight="1" x14ac:dyDescent="0.2">
      <c r="A94" s="12"/>
      <c r="B94" s="190" t="s">
        <v>60</v>
      </c>
      <c r="C94" s="191"/>
      <c r="D94" s="103"/>
      <c r="E94" s="103"/>
      <c r="F94" s="103"/>
    </row>
    <row r="95" spans="1:6" s="8" customFormat="1" ht="30.75" hidden="1" customHeight="1" x14ac:dyDescent="0.2">
      <c r="A95" s="12"/>
      <c r="B95" s="192" t="s">
        <v>62</v>
      </c>
      <c r="C95" s="192"/>
      <c r="D95" s="34"/>
      <c r="E95" s="34"/>
      <c r="F95" s="34"/>
    </row>
    <row r="96" spans="1:6" s="8" customFormat="1" ht="48" hidden="1" customHeight="1" x14ac:dyDescent="0.2">
      <c r="A96" s="12"/>
      <c r="B96" s="108"/>
      <c r="C96" s="109" t="s">
        <v>63</v>
      </c>
      <c r="D96" s="82"/>
      <c r="E96" s="82"/>
      <c r="F96" s="82"/>
    </row>
    <row r="97" spans="1:6" s="8" customFormat="1" ht="28.5" hidden="1" customHeight="1" x14ac:dyDescent="0.2">
      <c r="A97" s="12"/>
      <c r="B97" s="108"/>
      <c r="C97" s="109" t="s">
        <v>64</v>
      </c>
      <c r="D97" s="82"/>
      <c r="E97" s="82"/>
      <c r="F97" s="82"/>
    </row>
    <row r="98" spans="1:6" s="8" customFormat="1" ht="31.15" hidden="1" customHeight="1" x14ac:dyDescent="0.2">
      <c r="A98" s="12"/>
      <c r="B98" s="108"/>
      <c r="C98" s="109" t="s">
        <v>65</v>
      </c>
      <c r="D98" s="82"/>
      <c r="E98" s="82"/>
      <c r="F98" s="82"/>
    </row>
    <row r="99" spans="1:6" s="8" customFormat="1" ht="44.25" hidden="1" customHeight="1" x14ac:dyDescent="0.2">
      <c r="A99" s="12"/>
      <c r="B99" s="192" t="s">
        <v>66</v>
      </c>
      <c r="C99" s="192"/>
      <c r="D99" s="34"/>
      <c r="E99" s="34"/>
      <c r="F99" s="34"/>
    </row>
    <row r="100" spans="1:6" s="8" customFormat="1" ht="45" hidden="1" customHeight="1" x14ac:dyDescent="0.2">
      <c r="A100" s="12"/>
      <c r="B100" s="108"/>
      <c r="C100" s="109" t="s">
        <v>67</v>
      </c>
      <c r="D100" s="82"/>
      <c r="E100" s="82"/>
      <c r="F100" s="82"/>
    </row>
    <row r="101" spans="1:6" s="8" customFormat="1" ht="43.15" hidden="1" customHeight="1" x14ac:dyDescent="0.2">
      <c r="A101" s="12"/>
      <c r="B101" s="108"/>
      <c r="C101" s="109" t="s">
        <v>68</v>
      </c>
      <c r="D101" s="82"/>
      <c r="E101" s="82"/>
      <c r="F101" s="82"/>
    </row>
    <row r="102" spans="1:6" s="8" customFormat="1" ht="25.5" hidden="1" customHeight="1" x14ac:dyDescent="0.2">
      <c r="A102" s="12"/>
      <c r="B102" s="108"/>
      <c r="C102" s="109" t="s">
        <v>69</v>
      </c>
      <c r="D102" s="82"/>
      <c r="E102" s="82"/>
      <c r="F102" s="82"/>
    </row>
    <row r="103" spans="1:6" s="8" customFormat="1" ht="14.25" customHeight="1" x14ac:dyDescent="0.2">
      <c r="A103" s="12"/>
      <c r="B103" s="190" t="s">
        <v>70</v>
      </c>
      <c r="C103" s="191"/>
      <c r="D103" s="82">
        <v>262100</v>
      </c>
      <c r="E103" s="82">
        <v>262100</v>
      </c>
      <c r="F103" s="82">
        <f>E103-D103</f>
        <v>0</v>
      </c>
    </row>
    <row r="104" spans="1:6" s="8" customFormat="1" ht="29.25" customHeight="1" x14ac:dyDescent="0.2">
      <c r="A104" s="165" t="s">
        <v>122</v>
      </c>
      <c r="B104" s="166"/>
      <c r="C104" s="166"/>
      <c r="D104" s="166"/>
      <c r="E104" s="166"/>
      <c r="F104" s="166"/>
    </row>
    <row r="105" spans="1:6" s="26" customFormat="1" ht="18" x14ac:dyDescent="0.25">
      <c r="A105" s="201" t="s">
        <v>142</v>
      </c>
      <c r="B105" s="202"/>
      <c r="C105" s="202"/>
      <c r="D105" s="33">
        <f>D106+D288</f>
        <v>14399368</v>
      </c>
      <c r="E105" s="33">
        <f>E106+E288</f>
        <v>14492368</v>
      </c>
      <c r="F105" s="33">
        <f>F106+F288</f>
        <v>93000</v>
      </c>
    </row>
    <row r="106" spans="1:6" s="26" customFormat="1" ht="18" x14ac:dyDescent="0.25">
      <c r="A106" s="203" t="s">
        <v>171</v>
      </c>
      <c r="B106" s="204"/>
      <c r="C106" s="204"/>
      <c r="D106" s="57">
        <f>D107+D163</f>
        <v>14399368</v>
      </c>
      <c r="E106" s="57">
        <f>E107+E163</f>
        <v>14492368</v>
      </c>
      <c r="F106" s="57">
        <f>F107+F163</f>
        <v>93000</v>
      </c>
    </row>
    <row r="107" spans="1:6" s="47" customFormat="1" ht="15.75" x14ac:dyDescent="0.2">
      <c r="A107" s="205" t="s">
        <v>141</v>
      </c>
      <c r="B107" s="206"/>
      <c r="C107" s="206"/>
      <c r="D107" s="58">
        <f t="shared" ref="D107:F107" si="20">D108+D111</f>
        <v>14399368</v>
      </c>
      <c r="E107" s="58">
        <f t="shared" si="20"/>
        <v>14492368</v>
      </c>
      <c r="F107" s="58">
        <f t="shared" si="20"/>
        <v>93000</v>
      </c>
    </row>
    <row r="108" spans="1:6" s="8" customFormat="1" ht="18.600000000000001" customHeight="1" x14ac:dyDescent="0.2">
      <c r="A108" s="59" t="s">
        <v>144</v>
      </c>
      <c r="B108" s="83"/>
      <c r="C108" s="86"/>
      <c r="D108" s="80">
        <f>D109+D110</f>
        <v>1837200</v>
      </c>
      <c r="E108" s="80">
        <f>E109+E110</f>
        <v>1837200</v>
      </c>
      <c r="F108" s="80">
        <f>F109+F110</f>
        <v>0</v>
      </c>
    </row>
    <row r="109" spans="1:6" s="8" customFormat="1" x14ac:dyDescent="0.2">
      <c r="A109" s="60"/>
      <c r="B109" s="61" t="s">
        <v>177</v>
      </c>
      <c r="C109" s="87"/>
      <c r="D109" s="90">
        <v>1728000</v>
      </c>
      <c r="E109" s="90">
        <v>1728000</v>
      </c>
      <c r="F109" s="90">
        <f>E109-D109</f>
        <v>0</v>
      </c>
    </row>
    <row r="110" spans="1:6" s="8" customFormat="1" x14ac:dyDescent="0.2">
      <c r="A110" s="60"/>
      <c r="B110" s="61" t="s">
        <v>13</v>
      </c>
      <c r="C110" s="87"/>
      <c r="D110" s="90">
        <v>109200</v>
      </c>
      <c r="E110" s="90">
        <v>109200</v>
      </c>
      <c r="F110" s="90">
        <f>E110-D110</f>
        <v>0</v>
      </c>
    </row>
    <row r="111" spans="1:6" s="8" customFormat="1" x14ac:dyDescent="0.2">
      <c r="A111" s="181" t="s">
        <v>143</v>
      </c>
      <c r="B111" s="181"/>
      <c r="C111" s="181"/>
      <c r="D111" s="62">
        <f t="shared" ref="D111:F111" si="21">D112+D127+D129+D131+D136</f>
        <v>12562168</v>
      </c>
      <c r="E111" s="62">
        <f t="shared" si="21"/>
        <v>12655168</v>
      </c>
      <c r="F111" s="62">
        <f t="shared" si="21"/>
        <v>93000</v>
      </c>
    </row>
    <row r="112" spans="1:6" s="8" customFormat="1" x14ac:dyDescent="0.2">
      <c r="A112" s="181" t="s">
        <v>145</v>
      </c>
      <c r="B112" s="181"/>
      <c r="C112" s="181"/>
      <c r="D112" s="62">
        <f t="shared" ref="D112:E112" si="22">SUM(D113:D126)</f>
        <v>10551218</v>
      </c>
      <c r="E112" s="62">
        <f t="shared" si="22"/>
        <v>10579218</v>
      </c>
      <c r="F112" s="62">
        <f t="shared" ref="F112" si="23">SUM(F113:F126)</f>
        <v>28000</v>
      </c>
    </row>
    <row r="113" spans="1:6" s="8" customFormat="1" ht="18.600000000000001" customHeight="1" x14ac:dyDescent="0.2">
      <c r="A113" s="63"/>
      <c r="B113" s="61" t="s">
        <v>16</v>
      </c>
      <c r="C113" s="87"/>
      <c r="D113" s="110">
        <v>1864700</v>
      </c>
      <c r="E113" s="110">
        <v>1892700</v>
      </c>
      <c r="F113" s="110">
        <f>E113-D113</f>
        <v>28000</v>
      </c>
    </row>
    <row r="114" spans="1:6" s="8" customFormat="1" x14ac:dyDescent="0.2">
      <c r="A114" s="63"/>
      <c r="B114" s="61" t="s">
        <v>17</v>
      </c>
      <c r="C114" s="87"/>
      <c r="D114" s="90"/>
      <c r="E114" s="90"/>
      <c r="F114" s="90"/>
    </row>
    <row r="115" spans="1:6" s="8" customFormat="1" hidden="1" x14ac:dyDescent="0.2">
      <c r="A115" s="63"/>
      <c r="B115" s="200" t="s">
        <v>18</v>
      </c>
      <c r="C115" s="200"/>
      <c r="D115" s="90"/>
      <c r="E115" s="90"/>
      <c r="F115" s="90"/>
    </row>
    <row r="116" spans="1:6" s="8" customFormat="1" hidden="1" x14ac:dyDescent="0.2">
      <c r="A116" s="63"/>
      <c r="B116" s="61" t="s">
        <v>19</v>
      </c>
      <c r="C116" s="87"/>
      <c r="D116" s="90"/>
      <c r="E116" s="90"/>
      <c r="F116" s="90"/>
    </row>
    <row r="117" spans="1:6" s="8" customFormat="1" ht="18.75" customHeight="1" x14ac:dyDescent="0.2">
      <c r="A117" s="64"/>
      <c r="B117" s="61" t="s">
        <v>20</v>
      </c>
      <c r="C117" s="87"/>
      <c r="D117" s="90">
        <v>8402518</v>
      </c>
      <c r="E117" s="90">
        <v>8402518</v>
      </c>
      <c r="F117" s="90">
        <f>E117-D117</f>
        <v>0</v>
      </c>
    </row>
    <row r="118" spans="1:6" s="8" customFormat="1" ht="21.75" customHeight="1" x14ac:dyDescent="0.2">
      <c r="A118" s="65"/>
      <c r="B118" s="162" t="s">
        <v>21</v>
      </c>
      <c r="C118" s="162"/>
      <c r="D118" s="90"/>
      <c r="E118" s="90"/>
      <c r="F118" s="90"/>
    </row>
    <row r="119" spans="1:6" s="8" customFormat="1" ht="27.6" customHeight="1" x14ac:dyDescent="0.2">
      <c r="A119" s="65"/>
      <c r="B119" s="164" t="s">
        <v>22</v>
      </c>
      <c r="C119" s="164"/>
      <c r="D119" s="90"/>
      <c r="E119" s="90"/>
      <c r="F119" s="90">
        <f>E119-D119</f>
        <v>0</v>
      </c>
    </row>
    <row r="120" spans="1:6" s="8" customFormat="1" ht="14.25" hidden="1" customHeight="1" x14ac:dyDescent="0.2">
      <c r="A120" s="65"/>
      <c r="B120" s="162" t="s">
        <v>23</v>
      </c>
      <c r="C120" s="162"/>
      <c r="D120" s="90"/>
      <c r="E120" s="90"/>
      <c r="F120" s="90"/>
    </row>
    <row r="121" spans="1:6" s="8" customFormat="1" ht="14.25" hidden="1" customHeight="1" x14ac:dyDescent="0.2">
      <c r="A121" s="65"/>
      <c r="B121" s="163" t="s">
        <v>24</v>
      </c>
      <c r="C121" s="163"/>
      <c r="D121" s="90"/>
      <c r="E121" s="90"/>
      <c r="F121" s="90"/>
    </row>
    <row r="122" spans="1:6" s="8" customFormat="1" ht="14.25" hidden="1" customHeight="1" x14ac:dyDescent="0.2">
      <c r="A122" s="65"/>
      <c r="B122" s="162" t="s">
        <v>25</v>
      </c>
      <c r="C122" s="162"/>
      <c r="D122" s="90"/>
      <c r="E122" s="90"/>
      <c r="F122" s="90"/>
    </row>
    <row r="123" spans="1:6" s="8" customFormat="1" ht="14.25" hidden="1" customHeight="1" x14ac:dyDescent="0.2">
      <c r="A123" s="65"/>
      <c r="B123" s="164" t="s">
        <v>26</v>
      </c>
      <c r="C123" s="164"/>
      <c r="D123" s="90"/>
      <c r="E123" s="90"/>
      <c r="F123" s="90"/>
    </row>
    <row r="124" spans="1:6" s="8" customFormat="1" ht="14.25" hidden="1" customHeight="1" x14ac:dyDescent="0.2">
      <c r="A124" s="65"/>
      <c r="B124" s="164" t="s">
        <v>27</v>
      </c>
      <c r="C124" s="164"/>
      <c r="D124" s="90"/>
      <c r="E124" s="90"/>
      <c r="F124" s="90"/>
    </row>
    <row r="125" spans="1:6" s="8" customFormat="1" ht="14.25" hidden="1" customHeight="1" x14ac:dyDescent="0.2">
      <c r="A125" s="65"/>
      <c r="B125" s="61" t="s">
        <v>28</v>
      </c>
      <c r="C125" s="87"/>
      <c r="D125" s="90"/>
      <c r="E125" s="90"/>
      <c r="F125" s="90"/>
    </row>
    <row r="126" spans="1:6" s="8" customFormat="1" ht="18.600000000000001" customHeight="1" x14ac:dyDescent="0.2">
      <c r="A126" s="64"/>
      <c r="B126" s="61" t="s">
        <v>29</v>
      </c>
      <c r="C126" s="87"/>
      <c r="D126" s="90">
        <v>284000</v>
      </c>
      <c r="E126" s="90">
        <v>284000</v>
      </c>
      <c r="F126" s="90">
        <f>E126-D126</f>
        <v>0</v>
      </c>
    </row>
    <row r="127" spans="1:6" s="8" customFormat="1" ht="14.25" hidden="1" customHeight="1" x14ac:dyDescent="0.2">
      <c r="A127" s="63" t="s">
        <v>30</v>
      </c>
      <c r="B127" s="87"/>
      <c r="C127" s="66"/>
      <c r="D127" s="62">
        <f t="shared" ref="D127:F127" si="24">D128</f>
        <v>0</v>
      </c>
      <c r="E127" s="62">
        <f t="shared" si="24"/>
        <v>0</v>
      </c>
      <c r="F127" s="62">
        <f t="shared" si="24"/>
        <v>0</v>
      </c>
    </row>
    <row r="128" spans="1:6" s="8" customFormat="1" ht="14.25" hidden="1" customHeight="1" x14ac:dyDescent="0.2">
      <c r="A128" s="64"/>
      <c r="B128" s="83" t="s">
        <v>31</v>
      </c>
      <c r="C128" s="87"/>
      <c r="D128" s="90"/>
      <c r="E128" s="90"/>
      <c r="F128" s="90"/>
    </row>
    <row r="129" spans="1:6" s="8" customFormat="1" ht="14.25" hidden="1" customHeight="1" x14ac:dyDescent="0.2">
      <c r="A129" s="63" t="s">
        <v>32</v>
      </c>
      <c r="B129" s="87"/>
      <c r="C129" s="83"/>
      <c r="D129" s="62">
        <f t="shared" ref="D129:F129" si="25">D130</f>
        <v>0</v>
      </c>
      <c r="E129" s="62">
        <f t="shared" si="25"/>
        <v>0</v>
      </c>
      <c r="F129" s="62">
        <f t="shared" si="25"/>
        <v>0</v>
      </c>
    </row>
    <row r="130" spans="1:6" s="8" customFormat="1" ht="14.25" hidden="1" customHeight="1" x14ac:dyDescent="0.2">
      <c r="A130" s="63"/>
      <c r="B130" s="83" t="s">
        <v>33</v>
      </c>
      <c r="C130" s="87"/>
      <c r="D130" s="90"/>
      <c r="E130" s="90"/>
      <c r="F130" s="90"/>
    </row>
    <row r="131" spans="1:6" s="8" customFormat="1" ht="12.6" customHeight="1" x14ac:dyDescent="0.2">
      <c r="A131" s="63" t="s">
        <v>146</v>
      </c>
      <c r="B131" s="87"/>
      <c r="C131" s="83"/>
      <c r="D131" s="62">
        <f t="shared" ref="D131:F131" si="26">D132+D133+D135</f>
        <v>1960950</v>
      </c>
      <c r="E131" s="62">
        <f t="shared" si="26"/>
        <v>2010950</v>
      </c>
      <c r="F131" s="62">
        <f t="shared" si="26"/>
        <v>50000</v>
      </c>
    </row>
    <row r="132" spans="1:6" s="8" customFormat="1" hidden="1" x14ac:dyDescent="0.2">
      <c r="A132" s="63"/>
      <c r="B132" s="87" t="s">
        <v>34</v>
      </c>
      <c r="C132" s="83"/>
      <c r="D132" s="90"/>
      <c r="E132" s="90"/>
      <c r="F132" s="90"/>
    </row>
    <row r="133" spans="1:6" s="15" customFormat="1" ht="12.75" hidden="1" x14ac:dyDescent="0.25">
      <c r="A133" s="67"/>
      <c r="B133" s="180" t="s">
        <v>91</v>
      </c>
      <c r="C133" s="178"/>
      <c r="D133" s="62">
        <f t="shared" ref="D133:F133" si="27">D134</f>
        <v>0</v>
      </c>
      <c r="E133" s="62">
        <f t="shared" si="27"/>
        <v>0</v>
      </c>
      <c r="F133" s="62">
        <f t="shared" si="27"/>
        <v>0</v>
      </c>
    </row>
    <row r="134" spans="1:6" s="15" customFormat="1" ht="25.5" hidden="1" customHeight="1" x14ac:dyDescent="0.2">
      <c r="A134" s="67"/>
      <c r="B134" s="92"/>
      <c r="C134" s="92" t="s">
        <v>36</v>
      </c>
      <c r="D134" s="90"/>
      <c r="E134" s="90"/>
      <c r="F134" s="90"/>
    </row>
    <row r="135" spans="1:6" s="8" customFormat="1" ht="15" customHeight="1" x14ac:dyDescent="0.2">
      <c r="A135" s="63"/>
      <c r="B135" s="61" t="s">
        <v>37</v>
      </c>
      <c r="C135" s="87"/>
      <c r="D135" s="90">
        <v>1960950</v>
      </c>
      <c r="E135" s="90">
        <v>2010950</v>
      </c>
      <c r="F135" s="90">
        <f>E135-D135</f>
        <v>50000</v>
      </c>
    </row>
    <row r="136" spans="1:6" s="8" customFormat="1" x14ac:dyDescent="0.2">
      <c r="A136" s="181" t="s">
        <v>147</v>
      </c>
      <c r="B136" s="181"/>
      <c r="C136" s="181"/>
      <c r="D136" s="62">
        <f t="shared" ref="D136:F136" si="28">D138+D139+D137</f>
        <v>50000</v>
      </c>
      <c r="E136" s="62">
        <f t="shared" si="28"/>
        <v>65000</v>
      </c>
      <c r="F136" s="62">
        <f t="shared" si="28"/>
        <v>15000</v>
      </c>
    </row>
    <row r="137" spans="1:6" s="8" customFormat="1" x14ac:dyDescent="0.2">
      <c r="A137" s="59"/>
      <c r="B137" s="61" t="s">
        <v>38</v>
      </c>
      <c r="C137" s="87"/>
      <c r="D137" s="90">
        <v>50000</v>
      </c>
      <c r="E137" s="90">
        <v>65000</v>
      </c>
      <c r="F137" s="90">
        <f>E137-D137</f>
        <v>15000</v>
      </c>
    </row>
    <row r="138" spans="1:6" s="8" customFormat="1" ht="30.6" hidden="1" customHeight="1" x14ac:dyDescent="0.2">
      <c r="A138" s="59"/>
      <c r="B138" s="164" t="s">
        <v>93</v>
      </c>
      <c r="C138" s="164"/>
      <c r="D138" s="90"/>
      <c r="E138" s="90"/>
      <c r="F138" s="90"/>
    </row>
    <row r="139" spans="1:6" s="8" customFormat="1" ht="18.600000000000001" hidden="1" customHeight="1" x14ac:dyDescent="0.2">
      <c r="A139" s="59"/>
      <c r="B139" s="61" t="s">
        <v>40</v>
      </c>
      <c r="C139" s="87"/>
      <c r="D139" s="90"/>
      <c r="E139" s="90"/>
      <c r="F139" s="90"/>
    </row>
    <row r="140" spans="1:6" s="15" customFormat="1" ht="13.9" hidden="1" customHeight="1" x14ac:dyDescent="0.25">
      <c r="A140" s="67" t="s">
        <v>45</v>
      </c>
      <c r="B140" s="93"/>
      <c r="C140" s="68"/>
      <c r="D140" s="69">
        <f t="shared" ref="D140:F140" si="29">D141+D144</f>
        <v>0</v>
      </c>
      <c r="E140" s="69">
        <f t="shared" si="29"/>
        <v>0</v>
      </c>
      <c r="F140" s="69">
        <f t="shared" si="29"/>
        <v>0</v>
      </c>
    </row>
    <row r="141" spans="1:6" s="17" customFormat="1" ht="22.15" hidden="1" customHeight="1" x14ac:dyDescent="0.25">
      <c r="A141" s="182" t="s">
        <v>94</v>
      </c>
      <c r="B141" s="182"/>
      <c r="C141" s="182"/>
      <c r="D141" s="69">
        <f t="shared" ref="D141:F142" si="30">D142</f>
        <v>0</v>
      </c>
      <c r="E141" s="69">
        <f t="shared" si="30"/>
        <v>0</v>
      </c>
      <c r="F141" s="69">
        <f t="shared" si="30"/>
        <v>0</v>
      </c>
    </row>
    <row r="142" spans="1:6" s="17" customFormat="1" ht="30.75" hidden="1" customHeight="1" x14ac:dyDescent="0.25">
      <c r="A142" s="84"/>
      <c r="B142" s="183" t="s">
        <v>95</v>
      </c>
      <c r="C142" s="183"/>
      <c r="D142" s="69">
        <f t="shared" si="30"/>
        <v>0</v>
      </c>
      <c r="E142" s="69">
        <f t="shared" si="30"/>
        <v>0</v>
      </c>
      <c r="F142" s="69">
        <f t="shared" si="30"/>
        <v>0</v>
      </c>
    </row>
    <row r="143" spans="1:6" s="17" customFormat="1" ht="30.75" hidden="1" customHeight="1" x14ac:dyDescent="0.2">
      <c r="A143" s="84"/>
      <c r="B143" s="94"/>
      <c r="C143" s="95" t="s">
        <v>46</v>
      </c>
      <c r="D143" s="90"/>
      <c r="E143" s="90"/>
      <c r="F143" s="90"/>
    </row>
    <row r="144" spans="1:6" s="15" customFormat="1" ht="18" hidden="1" customHeight="1" x14ac:dyDescent="0.25">
      <c r="A144" s="67" t="s">
        <v>49</v>
      </c>
      <c r="B144" s="95"/>
      <c r="C144" s="95"/>
      <c r="D144" s="62">
        <f t="shared" ref="D144:F144" si="31">D145+D146</f>
        <v>0</v>
      </c>
      <c r="E144" s="62">
        <f t="shared" si="31"/>
        <v>0</v>
      </c>
      <c r="F144" s="62">
        <f t="shared" si="31"/>
        <v>0</v>
      </c>
    </row>
    <row r="145" spans="1:6" s="17" customFormat="1" ht="29.25" hidden="1" customHeight="1" x14ac:dyDescent="0.2">
      <c r="A145" s="67"/>
      <c r="B145" s="162" t="s">
        <v>50</v>
      </c>
      <c r="C145" s="162"/>
      <c r="D145" s="90"/>
      <c r="E145" s="90"/>
      <c r="F145" s="90"/>
    </row>
    <row r="146" spans="1:6" s="17" customFormat="1" ht="23.45" hidden="1" customHeight="1" x14ac:dyDescent="0.2">
      <c r="A146" s="67"/>
      <c r="B146" s="162" t="s">
        <v>51</v>
      </c>
      <c r="C146" s="178"/>
      <c r="D146" s="90"/>
      <c r="E146" s="90"/>
      <c r="F146" s="90"/>
    </row>
    <row r="147" spans="1:6" s="8" customFormat="1" ht="15.6" hidden="1" customHeight="1" x14ac:dyDescent="0.2">
      <c r="A147" s="60" t="s">
        <v>52</v>
      </c>
      <c r="B147" s="83"/>
      <c r="C147" s="83"/>
      <c r="D147" s="69">
        <f t="shared" ref="D147:F147" si="32">D148</f>
        <v>0</v>
      </c>
      <c r="E147" s="69">
        <f t="shared" si="32"/>
        <v>0</v>
      </c>
      <c r="F147" s="69">
        <f t="shared" si="32"/>
        <v>0</v>
      </c>
    </row>
    <row r="148" spans="1:6" s="8" customFormat="1" ht="28.5" hidden="1" customHeight="1" x14ac:dyDescent="0.2">
      <c r="A148" s="181" t="s">
        <v>53</v>
      </c>
      <c r="B148" s="181"/>
      <c r="C148" s="181"/>
      <c r="D148" s="69">
        <f t="shared" ref="D148:F148" si="33">D149+D152</f>
        <v>0</v>
      </c>
      <c r="E148" s="69">
        <f t="shared" si="33"/>
        <v>0</v>
      </c>
      <c r="F148" s="69">
        <f t="shared" si="33"/>
        <v>0</v>
      </c>
    </row>
    <row r="149" spans="1:6" s="8" customFormat="1" ht="18.600000000000001" hidden="1" customHeight="1" x14ac:dyDescent="0.2">
      <c r="A149" s="60" t="s">
        <v>96</v>
      </c>
      <c r="B149" s="83"/>
      <c r="C149" s="83"/>
      <c r="D149" s="69">
        <f t="shared" ref="D149:F149" si="34">D150+D151</f>
        <v>0</v>
      </c>
      <c r="E149" s="69">
        <f t="shared" si="34"/>
        <v>0</v>
      </c>
      <c r="F149" s="69">
        <f t="shared" si="34"/>
        <v>0</v>
      </c>
    </row>
    <row r="150" spans="1:6" s="8" customFormat="1" ht="18.600000000000001" hidden="1" customHeight="1" x14ac:dyDescent="0.2">
      <c r="A150" s="60"/>
      <c r="B150" s="83" t="s">
        <v>54</v>
      </c>
      <c r="C150" s="83"/>
      <c r="D150" s="90"/>
      <c r="E150" s="90"/>
      <c r="F150" s="90"/>
    </row>
    <row r="151" spans="1:6" s="8" customFormat="1" ht="45.6" hidden="1" customHeight="1" x14ac:dyDescent="0.2">
      <c r="A151" s="60"/>
      <c r="B151" s="179" t="s">
        <v>97</v>
      </c>
      <c r="C151" s="179"/>
      <c r="D151" s="90"/>
      <c r="E151" s="90"/>
      <c r="F151" s="90"/>
    </row>
    <row r="152" spans="1:6" s="8" customFormat="1" ht="30" hidden="1" customHeight="1" x14ac:dyDescent="0.2">
      <c r="A152" s="181" t="s">
        <v>98</v>
      </c>
      <c r="B152" s="181"/>
      <c r="C152" s="181"/>
      <c r="D152" s="62">
        <f t="shared" ref="D152:F152" si="35">D153+D154+D155+D156</f>
        <v>0</v>
      </c>
      <c r="E152" s="62">
        <f t="shared" si="35"/>
        <v>0</v>
      </c>
      <c r="F152" s="62">
        <f t="shared" si="35"/>
        <v>0</v>
      </c>
    </row>
    <row r="153" spans="1:6" s="8" customFormat="1" ht="18.600000000000001" hidden="1" customHeight="1" x14ac:dyDescent="0.2">
      <c r="A153" s="60"/>
      <c r="B153" s="61" t="s">
        <v>58</v>
      </c>
      <c r="C153" s="87"/>
      <c r="D153" s="90"/>
      <c r="E153" s="90"/>
      <c r="F153" s="90"/>
    </row>
    <row r="154" spans="1:6" s="8" customFormat="1" ht="39" hidden="1" customHeight="1" x14ac:dyDescent="0.2">
      <c r="A154" s="60"/>
      <c r="B154" s="164" t="s">
        <v>59</v>
      </c>
      <c r="C154" s="164"/>
      <c r="D154" s="90"/>
      <c r="E154" s="90"/>
      <c r="F154" s="90"/>
    </row>
    <row r="155" spans="1:6" s="8" customFormat="1" ht="18" hidden="1" customHeight="1" x14ac:dyDescent="0.2">
      <c r="A155" s="60"/>
      <c r="B155" s="164" t="s">
        <v>61</v>
      </c>
      <c r="C155" s="164"/>
      <c r="D155" s="90"/>
      <c r="E155" s="90"/>
      <c r="F155" s="90"/>
    </row>
    <row r="156" spans="1:6" s="8" customFormat="1" ht="30.6" hidden="1" customHeight="1" x14ac:dyDescent="0.2">
      <c r="A156" s="60"/>
      <c r="B156" s="162" t="s">
        <v>71</v>
      </c>
      <c r="C156" s="178"/>
      <c r="D156" s="90"/>
      <c r="E156" s="90"/>
      <c r="F156" s="90"/>
    </row>
    <row r="157" spans="1:6" s="26" customFormat="1" ht="18" x14ac:dyDescent="0.25">
      <c r="A157" s="193" t="s">
        <v>148</v>
      </c>
      <c r="B157" s="178"/>
      <c r="C157" s="178"/>
      <c r="D157" s="58">
        <f t="shared" ref="D157:F157" si="36">D161</f>
        <v>0</v>
      </c>
      <c r="E157" s="58">
        <f t="shared" si="36"/>
        <v>0</v>
      </c>
      <c r="F157" s="58">
        <f t="shared" si="36"/>
        <v>0</v>
      </c>
    </row>
    <row r="158" spans="1:6" s="8" customFormat="1" hidden="1" x14ac:dyDescent="0.2">
      <c r="A158" s="13" t="s">
        <v>102</v>
      </c>
      <c r="B158" s="100"/>
      <c r="C158" s="99"/>
      <c r="D158" s="34">
        <f t="shared" ref="D158:F159" si="37">D159</f>
        <v>0</v>
      </c>
      <c r="E158" s="34">
        <f t="shared" si="37"/>
        <v>0</v>
      </c>
      <c r="F158" s="34">
        <f t="shared" si="37"/>
        <v>0</v>
      </c>
    </row>
    <row r="159" spans="1:6" s="15" customFormat="1" ht="27.6" hidden="1" customHeight="1" x14ac:dyDescent="0.25">
      <c r="A159" s="14"/>
      <c r="B159" s="194" t="s">
        <v>103</v>
      </c>
      <c r="C159" s="195"/>
      <c r="D159" s="35">
        <f t="shared" si="37"/>
        <v>0</v>
      </c>
      <c r="E159" s="35">
        <f t="shared" si="37"/>
        <v>0</v>
      </c>
      <c r="F159" s="35">
        <f t="shared" si="37"/>
        <v>0</v>
      </c>
    </row>
    <row r="160" spans="1:6" s="15" customFormat="1" ht="27" hidden="1" customHeight="1" x14ac:dyDescent="0.25">
      <c r="A160" s="14"/>
      <c r="B160" s="101"/>
      <c r="C160" s="101" t="s">
        <v>35</v>
      </c>
      <c r="D160" s="102"/>
      <c r="E160" s="102"/>
      <c r="F160" s="102"/>
    </row>
    <row r="161" spans="1:6" s="8" customFormat="1" ht="18.600000000000001" hidden="1" customHeight="1" x14ac:dyDescent="0.2">
      <c r="A161" s="10" t="s">
        <v>147</v>
      </c>
      <c r="B161" s="11"/>
      <c r="C161" s="11"/>
      <c r="D161" s="34">
        <f t="shared" ref="D161:F161" si="38">D162</f>
        <v>0</v>
      </c>
      <c r="E161" s="34">
        <f t="shared" si="38"/>
        <v>0</v>
      </c>
      <c r="F161" s="34">
        <f t="shared" si="38"/>
        <v>0</v>
      </c>
    </row>
    <row r="162" spans="1:6" s="8" customFormat="1" ht="16.149999999999999" hidden="1" customHeight="1" x14ac:dyDescent="0.2">
      <c r="A162" s="99"/>
      <c r="B162" s="55" t="s">
        <v>39</v>
      </c>
      <c r="C162" s="55"/>
      <c r="D162" s="103"/>
      <c r="E162" s="103"/>
      <c r="F162" s="103"/>
    </row>
    <row r="163" spans="1:6" s="8" customFormat="1" ht="18.600000000000001" hidden="1" customHeight="1" x14ac:dyDescent="0.2">
      <c r="A163" s="13" t="s">
        <v>41</v>
      </c>
      <c r="B163" s="104"/>
      <c r="C163" s="18"/>
      <c r="D163" s="34">
        <f t="shared" ref="D163:F163" si="39">D164</f>
        <v>0</v>
      </c>
      <c r="E163" s="34">
        <f t="shared" si="39"/>
        <v>0</v>
      </c>
      <c r="F163" s="34">
        <f t="shared" si="39"/>
        <v>0</v>
      </c>
    </row>
    <row r="164" spans="1:6" s="8" customFormat="1" ht="18.600000000000001" hidden="1" customHeight="1" x14ac:dyDescent="0.2">
      <c r="A164" s="13" t="s">
        <v>42</v>
      </c>
      <c r="B164" s="100"/>
      <c r="C164" s="99"/>
      <c r="D164" s="34">
        <f t="shared" ref="D164:F164" si="40">D165+D166</f>
        <v>0</v>
      </c>
      <c r="E164" s="34">
        <f t="shared" si="40"/>
        <v>0</v>
      </c>
      <c r="F164" s="34">
        <f t="shared" si="40"/>
        <v>0</v>
      </c>
    </row>
    <row r="165" spans="1:6" s="8" customFormat="1" ht="18.600000000000001" hidden="1" customHeight="1" x14ac:dyDescent="0.2">
      <c r="A165" s="13"/>
      <c r="B165" s="99" t="s">
        <v>43</v>
      </c>
      <c r="C165" s="100"/>
      <c r="D165" s="103"/>
      <c r="E165" s="103"/>
      <c r="F165" s="103"/>
    </row>
    <row r="166" spans="1:6" s="8" customFormat="1" ht="18.600000000000001" hidden="1" customHeight="1" x14ac:dyDescent="0.2">
      <c r="A166" s="13"/>
      <c r="B166" s="99" t="s">
        <v>44</v>
      </c>
      <c r="C166" s="100"/>
      <c r="D166" s="103"/>
      <c r="E166" s="103"/>
      <c r="F166" s="103"/>
    </row>
    <row r="167" spans="1:6" s="17" customFormat="1" ht="18" hidden="1" customHeight="1" x14ac:dyDescent="0.25">
      <c r="A167" s="14" t="s">
        <v>105</v>
      </c>
      <c r="B167" s="105"/>
      <c r="C167" s="19"/>
      <c r="D167" s="35">
        <f t="shared" ref="D167:F167" si="41">D168</f>
        <v>0</v>
      </c>
      <c r="E167" s="35">
        <f t="shared" si="41"/>
        <v>0</v>
      </c>
      <c r="F167" s="35">
        <f t="shared" si="41"/>
        <v>0</v>
      </c>
    </row>
    <row r="168" spans="1:6" s="17" customFormat="1" ht="26.25" hidden="1" customHeight="1" x14ac:dyDescent="0.25">
      <c r="A168" s="196" t="s">
        <v>106</v>
      </c>
      <c r="B168" s="196"/>
      <c r="C168" s="196"/>
      <c r="D168" s="35">
        <f t="shared" ref="D168:F168" si="42">D169+D171</f>
        <v>0</v>
      </c>
      <c r="E168" s="35">
        <f t="shared" si="42"/>
        <v>0</v>
      </c>
      <c r="F168" s="35">
        <f t="shared" si="42"/>
        <v>0</v>
      </c>
    </row>
    <row r="169" spans="1:6" s="17" customFormat="1" ht="30.75" hidden="1" customHeight="1" x14ac:dyDescent="0.25">
      <c r="A169" s="85"/>
      <c r="B169" s="197" t="s">
        <v>107</v>
      </c>
      <c r="C169" s="197"/>
      <c r="D169" s="35">
        <f t="shared" ref="D169:F169" si="43">D170</f>
        <v>0</v>
      </c>
      <c r="E169" s="35">
        <f t="shared" si="43"/>
        <v>0</v>
      </c>
      <c r="F169" s="35">
        <f t="shared" si="43"/>
        <v>0</v>
      </c>
    </row>
    <row r="170" spans="1:6" s="17" customFormat="1" ht="30.75" hidden="1" customHeight="1" x14ac:dyDescent="0.25">
      <c r="A170" s="85"/>
      <c r="B170" s="106"/>
      <c r="C170" s="107" t="s">
        <v>47</v>
      </c>
      <c r="D170" s="82"/>
      <c r="E170" s="82"/>
      <c r="F170" s="82"/>
    </row>
    <row r="171" spans="1:6" s="17" customFormat="1" ht="18" hidden="1" customHeight="1" x14ac:dyDescent="0.25">
      <c r="A171" s="14"/>
      <c r="B171" s="198" t="s">
        <v>48</v>
      </c>
      <c r="C171" s="198"/>
      <c r="D171" s="82"/>
      <c r="E171" s="82"/>
      <c r="F171" s="82"/>
    </row>
    <row r="172" spans="1:6" s="8" customFormat="1" ht="13.9" hidden="1" customHeight="1" x14ac:dyDescent="0.2">
      <c r="A172" s="12" t="s">
        <v>52</v>
      </c>
      <c r="B172" s="99"/>
      <c r="C172" s="99"/>
      <c r="D172" s="35">
        <f t="shared" ref="D172:F172" si="44">D173</f>
        <v>0</v>
      </c>
      <c r="E172" s="35">
        <f t="shared" si="44"/>
        <v>0</v>
      </c>
      <c r="F172" s="35">
        <f t="shared" si="44"/>
        <v>0</v>
      </c>
    </row>
    <row r="173" spans="1:6" s="8" customFormat="1" ht="25.9" hidden="1" customHeight="1" x14ac:dyDescent="0.2">
      <c r="A173" s="207" t="s">
        <v>53</v>
      </c>
      <c r="B173" s="207"/>
      <c r="C173" s="207"/>
      <c r="D173" s="35">
        <f t="shared" ref="D173:F173" si="45">D174+D178</f>
        <v>0</v>
      </c>
      <c r="E173" s="35">
        <f t="shared" si="45"/>
        <v>0</v>
      </c>
      <c r="F173" s="35">
        <f t="shared" si="45"/>
        <v>0</v>
      </c>
    </row>
    <row r="174" spans="1:6" s="8" customFormat="1" ht="18.600000000000001" hidden="1" customHeight="1" x14ac:dyDescent="0.2">
      <c r="A174" s="12" t="s">
        <v>108</v>
      </c>
      <c r="B174" s="99"/>
      <c r="C174" s="99"/>
      <c r="D174" s="35">
        <f t="shared" ref="D174:F174" si="46">D175+D176+D177</f>
        <v>0</v>
      </c>
      <c r="E174" s="35">
        <f t="shared" si="46"/>
        <v>0</v>
      </c>
      <c r="F174" s="35">
        <f t="shared" si="46"/>
        <v>0</v>
      </c>
    </row>
    <row r="175" spans="1:6" s="8" customFormat="1" ht="42" hidden="1" customHeight="1" x14ac:dyDescent="0.2">
      <c r="A175" s="12"/>
      <c r="B175" s="199" t="s">
        <v>55</v>
      </c>
      <c r="C175" s="199"/>
      <c r="D175" s="82"/>
      <c r="E175" s="82"/>
      <c r="F175" s="82"/>
    </row>
    <row r="176" spans="1:6" s="15" customFormat="1" ht="15" hidden="1" customHeight="1" x14ac:dyDescent="0.2">
      <c r="A176" s="16"/>
      <c r="B176" s="184" t="s">
        <v>56</v>
      </c>
      <c r="C176" s="184"/>
      <c r="D176" s="82"/>
      <c r="E176" s="82"/>
      <c r="F176" s="82"/>
    </row>
    <row r="177" spans="1:6" s="15" customFormat="1" ht="65.45" hidden="1" customHeight="1" x14ac:dyDescent="0.25">
      <c r="A177" s="16"/>
      <c r="B177" s="185" t="s">
        <v>57</v>
      </c>
      <c r="C177" s="186"/>
      <c r="D177" s="82"/>
      <c r="E177" s="82"/>
      <c r="F177" s="82"/>
    </row>
    <row r="178" spans="1:6" s="8" customFormat="1" ht="31.5" hidden="1" customHeight="1" x14ac:dyDescent="0.2">
      <c r="A178" s="207" t="s">
        <v>109</v>
      </c>
      <c r="B178" s="207"/>
      <c r="C178" s="207"/>
      <c r="D178" s="34">
        <f t="shared" ref="D178:F178" si="47">D179+D180+D184+D188+D189</f>
        <v>0</v>
      </c>
      <c r="E178" s="34">
        <f t="shared" si="47"/>
        <v>0</v>
      </c>
      <c r="F178" s="34">
        <f t="shared" si="47"/>
        <v>0</v>
      </c>
    </row>
    <row r="179" spans="1:6" s="8" customFormat="1" ht="32.450000000000003" hidden="1" customHeight="1" x14ac:dyDescent="0.2">
      <c r="A179" s="12"/>
      <c r="B179" s="192" t="s">
        <v>60</v>
      </c>
      <c r="C179" s="192"/>
      <c r="D179" s="103"/>
      <c r="E179" s="103"/>
      <c r="F179" s="103"/>
    </row>
    <row r="180" spans="1:6" s="8" customFormat="1" ht="30.75" hidden="1" customHeight="1" x14ac:dyDescent="0.2">
      <c r="A180" s="12"/>
      <c r="B180" s="192" t="s">
        <v>62</v>
      </c>
      <c r="C180" s="192"/>
      <c r="D180" s="34">
        <f t="shared" ref="D180:F180" si="48">D181+D182+D183</f>
        <v>0</v>
      </c>
      <c r="E180" s="34">
        <f t="shared" si="48"/>
        <v>0</v>
      </c>
      <c r="F180" s="34">
        <f t="shared" si="48"/>
        <v>0</v>
      </c>
    </row>
    <row r="181" spans="1:6" s="8" customFormat="1" ht="48" hidden="1" customHeight="1" x14ac:dyDescent="0.2">
      <c r="A181" s="12"/>
      <c r="B181" s="108"/>
      <c r="C181" s="109" t="s">
        <v>63</v>
      </c>
      <c r="D181" s="82"/>
      <c r="E181" s="82"/>
      <c r="F181" s="82"/>
    </row>
    <row r="182" spans="1:6" s="8" customFormat="1" ht="28.5" hidden="1" customHeight="1" x14ac:dyDescent="0.2">
      <c r="A182" s="12"/>
      <c r="B182" s="108"/>
      <c r="C182" s="109" t="s">
        <v>64</v>
      </c>
      <c r="D182" s="82"/>
      <c r="E182" s="82"/>
      <c r="F182" s="82"/>
    </row>
    <row r="183" spans="1:6" s="8" customFormat="1" ht="31.15" hidden="1" customHeight="1" x14ac:dyDescent="0.2">
      <c r="A183" s="12"/>
      <c r="B183" s="108"/>
      <c r="C183" s="109" t="s">
        <v>65</v>
      </c>
      <c r="D183" s="82"/>
      <c r="E183" s="82"/>
      <c r="F183" s="82"/>
    </row>
    <row r="184" spans="1:6" s="8" customFormat="1" ht="44.25" hidden="1" customHeight="1" x14ac:dyDescent="0.2">
      <c r="A184" s="12"/>
      <c r="B184" s="192" t="s">
        <v>66</v>
      </c>
      <c r="C184" s="192"/>
      <c r="D184" s="34">
        <f t="shared" ref="D184:F184" si="49">D185+D186+D187</f>
        <v>0</v>
      </c>
      <c r="E184" s="34">
        <f t="shared" si="49"/>
        <v>0</v>
      </c>
      <c r="F184" s="34">
        <f t="shared" si="49"/>
        <v>0</v>
      </c>
    </row>
    <row r="185" spans="1:6" s="8" customFormat="1" ht="45" hidden="1" customHeight="1" x14ac:dyDescent="0.2">
      <c r="A185" s="12"/>
      <c r="B185" s="108"/>
      <c r="C185" s="109" t="s">
        <v>67</v>
      </c>
      <c r="D185" s="82"/>
      <c r="E185" s="82"/>
      <c r="F185" s="82"/>
    </row>
    <row r="186" spans="1:6" s="8" customFormat="1" ht="43.15" hidden="1" customHeight="1" x14ac:dyDescent="0.2">
      <c r="A186" s="12"/>
      <c r="B186" s="108"/>
      <c r="C186" s="109" t="s">
        <v>68</v>
      </c>
      <c r="D186" s="82"/>
      <c r="E186" s="82"/>
      <c r="F186" s="82"/>
    </row>
    <row r="187" spans="1:6" s="8" customFormat="1" ht="30.75" hidden="1" customHeight="1" x14ac:dyDescent="0.2">
      <c r="A187" s="12"/>
      <c r="B187" s="108"/>
      <c r="C187" s="109" t="s">
        <v>69</v>
      </c>
      <c r="D187" s="82"/>
      <c r="E187" s="82"/>
      <c r="F187" s="82"/>
    </row>
    <row r="188" spans="1:6" s="8" customFormat="1" ht="18.75" hidden="1" customHeight="1" x14ac:dyDescent="0.2">
      <c r="A188" s="12"/>
      <c r="B188" s="192" t="s">
        <v>70</v>
      </c>
      <c r="C188" s="192"/>
      <c r="D188" s="82"/>
      <c r="E188" s="82"/>
      <c r="F188" s="82"/>
    </row>
    <row r="189" spans="1:6" s="8" customFormat="1" ht="31.5" hidden="1" customHeight="1" x14ac:dyDescent="0.2">
      <c r="A189" s="12"/>
      <c r="B189" s="198" t="s">
        <v>110</v>
      </c>
      <c r="C189" s="208"/>
      <c r="D189" s="82"/>
      <c r="E189" s="82"/>
      <c r="F189" s="82"/>
    </row>
    <row r="190" spans="1:6" s="8" customFormat="1" ht="42" hidden="1" customHeight="1" x14ac:dyDescent="0.2">
      <c r="A190" s="209" t="s">
        <v>111</v>
      </c>
      <c r="B190" s="209"/>
      <c r="C190" s="209"/>
      <c r="D190" s="35">
        <f t="shared" ref="D190:F190" si="50">D191+D194+D197+D200+D205+D208+D213+D218+D223+D228+D233+D238+D242+D247</f>
        <v>0</v>
      </c>
      <c r="E190" s="35">
        <f t="shared" si="50"/>
        <v>0</v>
      </c>
      <c r="F190" s="35">
        <f t="shared" si="50"/>
        <v>0</v>
      </c>
    </row>
    <row r="191" spans="1:6" s="8" customFormat="1" ht="19.5" hidden="1" customHeight="1" x14ac:dyDescent="0.2">
      <c r="A191" s="20"/>
      <c r="B191" s="192" t="s">
        <v>112</v>
      </c>
      <c r="C191" s="192"/>
      <c r="D191" s="35">
        <f t="shared" ref="D191:F191" si="51">D192+D193</f>
        <v>0</v>
      </c>
      <c r="E191" s="35">
        <f t="shared" si="51"/>
        <v>0</v>
      </c>
      <c r="F191" s="35">
        <f t="shared" si="51"/>
        <v>0</v>
      </c>
    </row>
    <row r="192" spans="1:6" s="8" customFormat="1" ht="18.600000000000001" hidden="1" customHeight="1" x14ac:dyDescent="0.2">
      <c r="A192" s="20"/>
      <c r="B192" s="108"/>
      <c r="C192" s="99" t="s">
        <v>72</v>
      </c>
      <c r="D192" s="90"/>
      <c r="E192" s="90"/>
      <c r="F192" s="90"/>
    </row>
    <row r="193" spans="1:6" s="22" customFormat="1" ht="18.600000000000001" hidden="1" customHeight="1" x14ac:dyDescent="0.2">
      <c r="A193" s="21"/>
      <c r="B193" s="111"/>
      <c r="C193" s="88" t="s">
        <v>73</v>
      </c>
      <c r="D193" s="112"/>
      <c r="E193" s="112"/>
      <c r="F193" s="112"/>
    </row>
    <row r="194" spans="1:6" s="22" customFormat="1" ht="29.25" hidden="1" customHeight="1" x14ac:dyDescent="0.2">
      <c r="A194" s="21"/>
      <c r="B194" s="162" t="s">
        <v>113</v>
      </c>
      <c r="C194" s="162"/>
      <c r="D194" s="35">
        <f t="shared" ref="D194:F194" si="52">D195+D196</f>
        <v>0</v>
      </c>
      <c r="E194" s="35">
        <f t="shared" si="52"/>
        <v>0</v>
      </c>
      <c r="F194" s="35">
        <f t="shared" si="52"/>
        <v>0</v>
      </c>
    </row>
    <row r="195" spans="1:6" s="22" customFormat="1" ht="18.600000000000001" hidden="1" customHeight="1" x14ac:dyDescent="0.2">
      <c r="A195" s="21"/>
      <c r="B195" s="111"/>
      <c r="C195" s="83" t="s">
        <v>72</v>
      </c>
      <c r="D195" s="90"/>
      <c r="E195" s="90"/>
      <c r="F195" s="90"/>
    </row>
    <row r="196" spans="1:6" s="22" customFormat="1" ht="18.600000000000001" hidden="1" customHeight="1" x14ac:dyDescent="0.2">
      <c r="A196" s="21"/>
      <c r="B196" s="111"/>
      <c r="C196" s="88" t="s">
        <v>73</v>
      </c>
      <c r="D196" s="112"/>
      <c r="E196" s="112"/>
      <c r="F196" s="112"/>
    </row>
    <row r="197" spans="1:6" s="22" customFormat="1" ht="33" hidden="1" customHeight="1" x14ac:dyDescent="0.2">
      <c r="A197" s="21"/>
      <c r="B197" s="164" t="s">
        <v>114</v>
      </c>
      <c r="C197" s="164"/>
      <c r="D197" s="35">
        <f t="shared" ref="D197:F197" si="53">D198+D199</f>
        <v>0</v>
      </c>
      <c r="E197" s="35">
        <f t="shared" si="53"/>
        <v>0</v>
      </c>
      <c r="F197" s="35">
        <f t="shared" si="53"/>
        <v>0</v>
      </c>
    </row>
    <row r="198" spans="1:6" s="22" customFormat="1" ht="18.600000000000001" hidden="1" customHeight="1" x14ac:dyDescent="0.2">
      <c r="A198" s="21"/>
      <c r="B198" s="111"/>
      <c r="C198" s="83" t="s">
        <v>72</v>
      </c>
      <c r="D198" s="90"/>
      <c r="E198" s="90"/>
      <c r="F198" s="90"/>
    </row>
    <row r="199" spans="1:6" s="22" customFormat="1" ht="18.600000000000001" hidden="1" customHeight="1" x14ac:dyDescent="0.2">
      <c r="A199" s="21"/>
      <c r="B199" s="111"/>
      <c r="C199" s="88" t="s">
        <v>73</v>
      </c>
      <c r="D199" s="112"/>
      <c r="E199" s="112"/>
      <c r="F199" s="112"/>
    </row>
    <row r="200" spans="1:6" s="8" customFormat="1" ht="30" hidden="1" customHeight="1" x14ac:dyDescent="0.2">
      <c r="A200" s="20"/>
      <c r="B200" s="192" t="s">
        <v>115</v>
      </c>
      <c r="C200" s="192"/>
      <c r="D200" s="35">
        <f t="shared" ref="D200:F200" si="54">D201+D202+D203+D204</f>
        <v>0</v>
      </c>
      <c r="E200" s="35">
        <f t="shared" si="54"/>
        <v>0</v>
      </c>
      <c r="F200" s="35">
        <f t="shared" si="54"/>
        <v>0</v>
      </c>
    </row>
    <row r="201" spans="1:6" s="8" customFormat="1" ht="18.600000000000001" hidden="1" customHeight="1" x14ac:dyDescent="0.2">
      <c r="A201" s="20"/>
      <c r="B201" s="108"/>
      <c r="C201" s="99" t="s">
        <v>74</v>
      </c>
      <c r="D201" s="90"/>
      <c r="E201" s="90"/>
      <c r="F201" s="90"/>
    </row>
    <row r="202" spans="1:6" s="8" customFormat="1" ht="18.600000000000001" hidden="1" customHeight="1" x14ac:dyDescent="0.2">
      <c r="A202" s="20"/>
      <c r="B202" s="108"/>
      <c r="C202" s="99" t="s">
        <v>72</v>
      </c>
      <c r="D202" s="112"/>
      <c r="E202" s="112"/>
      <c r="F202" s="112"/>
    </row>
    <row r="203" spans="1:6" s="8" customFormat="1" ht="18.600000000000001" hidden="1" customHeight="1" x14ac:dyDescent="0.2">
      <c r="A203" s="20"/>
      <c r="B203" s="108"/>
      <c r="C203" s="99" t="s">
        <v>75</v>
      </c>
      <c r="D203" s="90"/>
      <c r="E203" s="90"/>
      <c r="F203" s="90"/>
    </row>
    <row r="204" spans="1:6" s="8" customFormat="1" ht="18.600000000000001" hidden="1" customHeight="1" x14ac:dyDescent="0.2">
      <c r="A204" s="20"/>
      <c r="B204" s="108"/>
      <c r="C204" s="113" t="s">
        <v>73</v>
      </c>
      <c r="D204" s="112"/>
      <c r="E204" s="112"/>
      <c r="F204" s="112"/>
    </row>
    <row r="205" spans="1:6" s="8" customFormat="1" ht="18.75" hidden="1" customHeight="1" x14ac:dyDescent="0.2">
      <c r="A205" s="20"/>
      <c r="B205" s="192" t="s">
        <v>116</v>
      </c>
      <c r="C205" s="192"/>
      <c r="D205" s="35">
        <f t="shared" ref="D205:F205" si="55">D206+D207</f>
        <v>0</v>
      </c>
      <c r="E205" s="35">
        <f t="shared" si="55"/>
        <v>0</v>
      </c>
      <c r="F205" s="35">
        <f t="shared" si="55"/>
        <v>0</v>
      </c>
    </row>
    <row r="206" spans="1:6" s="8" customFormat="1" ht="18.600000000000001" hidden="1" customHeight="1" x14ac:dyDescent="0.2">
      <c r="A206" s="20"/>
      <c r="B206" s="108"/>
      <c r="C206" s="99" t="s">
        <v>72</v>
      </c>
      <c r="D206" s="90"/>
      <c r="E206" s="90"/>
      <c r="F206" s="90"/>
    </row>
    <row r="207" spans="1:6" s="22" customFormat="1" ht="18.600000000000001" hidden="1" customHeight="1" x14ac:dyDescent="0.2">
      <c r="A207" s="21"/>
      <c r="B207" s="111"/>
      <c r="C207" s="88" t="s">
        <v>73</v>
      </c>
      <c r="D207" s="112"/>
      <c r="E207" s="112"/>
      <c r="F207" s="112"/>
    </row>
    <row r="208" spans="1:6" s="8" customFormat="1" ht="28.15" hidden="1" customHeight="1" x14ac:dyDescent="0.2">
      <c r="A208" s="20"/>
      <c r="B208" s="192" t="s">
        <v>117</v>
      </c>
      <c r="C208" s="192"/>
      <c r="D208" s="35">
        <f t="shared" ref="D208:F208" si="56">D209+D210+D211+D212</f>
        <v>0</v>
      </c>
      <c r="E208" s="35">
        <f t="shared" si="56"/>
        <v>0</v>
      </c>
      <c r="F208" s="35">
        <f t="shared" si="56"/>
        <v>0</v>
      </c>
    </row>
    <row r="209" spans="1:6" s="8" customFormat="1" ht="18.600000000000001" hidden="1" customHeight="1" x14ac:dyDescent="0.2">
      <c r="A209" s="20"/>
      <c r="B209" s="108"/>
      <c r="C209" s="99" t="s">
        <v>74</v>
      </c>
      <c r="D209" s="90"/>
      <c r="E209" s="90"/>
      <c r="F209" s="90"/>
    </row>
    <row r="210" spans="1:6" s="8" customFormat="1" ht="18.600000000000001" hidden="1" customHeight="1" x14ac:dyDescent="0.2">
      <c r="A210" s="20"/>
      <c r="B210" s="108"/>
      <c r="C210" s="99" t="s">
        <v>72</v>
      </c>
      <c r="D210" s="112"/>
      <c r="E210" s="112"/>
      <c r="F210" s="112"/>
    </row>
    <row r="211" spans="1:6" s="8" customFormat="1" ht="18.600000000000001" hidden="1" customHeight="1" x14ac:dyDescent="0.2">
      <c r="A211" s="20"/>
      <c r="B211" s="108"/>
      <c r="C211" s="99" t="s">
        <v>75</v>
      </c>
      <c r="D211" s="90"/>
      <c r="E211" s="90"/>
      <c r="F211" s="90"/>
    </row>
    <row r="212" spans="1:6" s="8" customFormat="1" ht="18.600000000000001" hidden="1" customHeight="1" x14ac:dyDescent="0.2">
      <c r="A212" s="20"/>
      <c r="B212" s="108"/>
      <c r="C212" s="113" t="s">
        <v>73</v>
      </c>
      <c r="D212" s="112"/>
      <c r="E212" s="112"/>
      <c r="F212" s="112"/>
    </row>
    <row r="213" spans="1:6" s="8" customFormat="1" ht="27.75" hidden="1" customHeight="1" x14ac:dyDescent="0.2">
      <c r="A213" s="20"/>
      <c r="B213" s="192" t="s">
        <v>118</v>
      </c>
      <c r="C213" s="192"/>
      <c r="D213" s="35">
        <f t="shared" ref="D213:F213" si="57">D214+D215+D216+D217</f>
        <v>0</v>
      </c>
      <c r="E213" s="35">
        <f t="shared" si="57"/>
        <v>0</v>
      </c>
      <c r="F213" s="35">
        <f t="shared" si="57"/>
        <v>0</v>
      </c>
    </row>
    <row r="214" spans="1:6" s="8" customFormat="1" ht="18.600000000000001" hidden="1" customHeight="1" x14ac:dyDescent="0.2">
      <c r="A214" s="20"/>
      <c r="B214" s="108"/>
      <c r="C214" s="99" t="s">
        <v>74</v>
      </c>
      <c r="D214" s="90"/>
      <c r="E214" s="90"/>
      <c r="F214" s="90"/>
    </row>
    <row r="215" spans="1:6" s="8" customFormat="1" ht="18.600000000000001" hidden="1" customHeight="1" x14ac:dyDescent="0.2">
      <c r="A215" s="20"/>
      <c r="B215" s="108"/>
      <c r="C215" s="99" t="s">
        <v>72</v>
      </c>
      <c r="D215" s="112"/>
      <c r="E215" s="112"/>
      <c r="F215" s="112"/>
    </row>
    <row r="216" spans="1:6" s="8" customFormat="1" ht="18.600000000000001" hidden="1" customHeight="1" x14ac:dyDescent="0.2">
      <c r="A216" s="20"/>
      <c r="B216" s="108"/>
      <c r="C216" s="99" t="s">
        <v>75</v>
      </c>
      <c r="D216" s="90"/>
      <c r="E216" s="90"/>
      <c r="F216" s="90"/>
    </row>
    <row r="217" spans="1:6" s="8" customFormat="1" ht="18.600000000000001" hidden="1" customHeight="1" x14ac:dyDescent="0.2">
      <c r="A217" s="20"/>
      <c r="B217" s="108"/>
      <c r="C217" s="113" t="s">
        <v>73</v>
      </c>
      <c r="D217" s="112"/>
      <c r="E217" s="112"/>
      <c r="F217" s="112"/>
    </row>
    <row r="218" spans="1:6" s="8" customFormat="1" ht="33.6" hidden="1" customHeight="1" x14ac:dyDescent="0.2">
      <c r="A218" s="20"/>
      <c r="B218" s="192" t="s">
        <v>119</v>
      </c>
      <c r="C218" s="192"/>
      <c r="D218" s="35">
        <f t="shared" ref="D218:F218" si="58">D219+D220+D221+D222</f>
        <v>0</v>
      </c>
      <c r="E218" s="35">
        <f t="shared" si="58"/>
        <v>0</v>
      </c>
      <c r="F218" s="35">
        <f t="shared" si="58"/>
        <v>0</v>
      </c>
    </row>
    <row r="219" spans="1:6" s="8" customFormat="1" ht="18.600000000000001" hidden="1" customHeight="1" x14ac:dyDescent="0.2">
      <c r="A219" s="20"/>
      <c r="B219" s="108"/>
      <c r="C219" s="99" t="s">
        <v>74</v>
      </c>
      <c r="D219" s="90"/>
      <c r="E219" s="90"/>
      <c r="F219" s="90"/>
    </row>
    <row r="220" spans="1:6" s="8" customFormat="1" ht="18.600000000000001" hidden="1" customHeight="1" x14ac:dyDescent="0.2">
      <c r="A220" s="20"/>
      <c r="B220" s="108"/>
      <c r="C220" s="99" t="s">
        <v>72</v>
      </c>
      <c r="D220" s="112"/>
      <c r="E220" s="112"/>
      <c r="F220" s="112"/>
    </row>
    <row r="221" spans="1:6" s="8" customFormat="1" ht="18.600000000000001" hidden="1" customHeight="1" x14ac:dyDescent="0.2">
      <c r="A221" s="20"/>
      <c r="B221" s="108"/>
      <c r="C221" s="99" t="s">
        <v>75</v>
      </c>
      <c r="D221" s="90"/>
      <c r="E221" s="90"/>
      <c r="F221" s="90"/>
    </row>
    <row r="222" spans="1:6" s="8" customFormat="1" ht="18.600000000000001" hidden="1" customHeight="1" x14ac:dyDescent="0.2">
      <c r="A222" s="20"/>
      <c r="B222" s="108"/>
      <c r="C222" s="113" t="s">
        <v>73</v>
      </c>
      <c r="D222" s="112"/>
      <c r="E222" s="112"/>
      <c r="F222" s="112"/>
    </row>
    <row r="223" spans="1:6" s="8" customFormat="1" ht="30" hidden="1" customHeight="1" x14ac:dyDescent="0.2">
      <c r="A223" s="20"/>
      <c r="B223" s="192" t="s">
        <v>120</v>
      </c>
      <c r="C223" s="192"/>
      <c r="D223" s="35">
        <f t="shared" ref="D223:F223" si="59">D224+D225+D226+D227</f>
        <v>0</v>
      </c>
      <c r="E223" s="35">
        <f t="shared" si="59"/>
        <v>0</v>
      </c>
      <c r="F223" s="35">
        <f t="shared" si="59"/>
        <v>0</v>
      </c>
    </row>
    <row r="224" spans="1:6" s="8" customFormat="1" ht="18.600000000000001" hidden="1" customHeight="1" x14ac:dyDescent="0.2">
      <c r="A224" s="20"/>
      <c r="B224" s="108"/>
      <c r="C224" s="99" t="s">
        <v>74</v>
      </c>
      <c r="D224" s="90"/>
      <c r="E224" s="90"/>
      <c r="F224" s="90"/>
    </row>
    <row r="225" spans="1:6" s="8" customFormat="1" ht="18.600000000000001" hidden="1" customHeight="1" x14ac:dyDescent="0.2">
      <c r="A225" s="20"/>
      <c r="B225" s="108"/>
      <c r="C225" s="99" t="s">
        <v>72</v>
      </c>
      <c r="D225" s="112"/>
      <c r="E225" s="112"/>
      <c r="F225" s="112"/>
    </row>
    <row r="226" spans="1:6" s="8" customFormat="1" ht="18.600000000000001" hidden="1" customHeight="1" x14ac:dyDescent="0.2">
      <c r="A226" s="20"/>
      <c r="B226" s="108"/>
      <c r="C226" s="99" t="s">
        <v>75</v>
      </c>
      <c r="D226" s="90"/>
      <c r="E226" s="90"/>
      <c r="F226" s="90"/>
    </row>
    <row r="227" spans="1:6" s="8" customFormat="1" ht="18.600000000000001" hidden="1" customHeight="1" x14ac:dyDescent="0.2">
      <c r="A227" s="20"/>
      <c r="B227" s="108"/>
      <c r="C227" s="113" t="s">
        <v>73</v>
      </c>
      <c r="D227" s="112"/>
      <c r="E227" s="112"/>
      <c r="F227" s="112"/>
    </row>
    <row r="228" spans="1:6" s="8" customFormat="1" ht="30" hidden="1" customHeight="1" x14ac:dyDescent="0.2">
      <c r="A228" s="20"/>
      <c r="B228" s="192" t="s">
        <v>76</v>
      </c>
      <c r="C228" s="192"/>
      <c r="D228" s="35">
        <f t="shared" ref="D228:F228" si="60">D229+D230+D231+D232</f>
        <v>0</v>
      </c>
      <c r="E228" s="35">
        <f t="shared" si="60"/>
        <v>0</v>
      </c>
      <c r="F228" s="35">
        <f t="shared" si="60"/>
        <v>0</v>
      </c>
    </row>
    <row r="229" spans="1:6" s="8" customFormat="1" ht="18.600000000000001" hidden="1" customHeight="1" x14ac:dyDescent="0.2">
      <c r="A229" s="20"/>
      <c r="B229" s="108"/>
      <c r="C229" s="99" t="s">
        <v>74</v>
      </c>
      <c r="D229" s="90"/>
      <c r="E229" s="90"/>
      <c r="F229" s="90"/>
    </row>
    <row r="230" spans="1:6" s="8" customFormat="1" ht="18.600000000000001" hidden="1" customHeight="1" x14ac:dyDescent="0.2">
      <c r="A230" s="20"/>
      <c r="B230" s="108"/>
      <c r="C230" s="99" t="s">
        <v>72</v>
      </c>
      <c r="D230" s="112"/>
      <c r="E230" s="112"/>
      <c r="F230" s="112"/>
    </row>
    <row r="231" spans="1:6" s="8" customFormat="1" ht="18.600000000000001" hidden="1" customHeight="1" x14ac:dyDescent="0.2">
      <c r="A231" s="20"/>
      <c r="B231" s="108"/>
      <c r="C231" s="113" t="s">
        <v>75</v>
      </c>
      <c r="D231" s="90"/>
      <c r="E231" s="90"/>
      <c r="F231" s="90"/>
    </row>
    <row r="232" spans="1:6" s="8" customFormat="1" ht="18.600000000000001" hidden="1" customHeight="1" x14ac:dyDescent="0.2">
      <c r="A232" s="20"/>
      <c r="B232" s="108"/>
      <c r="C232" s="113" t="s">
        <v>73</v>
      </c>
      <c r="D232" s="112"/>
      <c r="E232" s="112"/>
      <c r="F232" s="112"/>
    </row>
    <row r="233" spans="1:6" s="15" customFormat="1" ht="29.25" hidden="1" customHeight="1" x14ac:dyDescent="0.25">
      <c r="A233" s="23"/>
      <c r="B233" s="198" t="s">
        <v>77</v>
      </c>
      <c r="C233" s="198"/>
      <c r="D233" s="35">
        <f t="shared" ref="D233:F233" si="61">D234+D235+D236+D237</f>
        <v>0</v>
      </c>
      <c r="E233" s="35">
        <f t="shared" si="61"/>
        <v>0</v>
      </c>
      <c r="F233" s="35">
        <f t="shared" si="61"/>
        <v>0</v>
      </c>
    </row>
    <row r="234" spans="1:6" s="8" customFormat="1" ht="18.600000000000001" hidden="1" customHeight="1" x14ac:dyDescent="0.2">
      <c r="A234" s="20"/>
      <c r="B234" s="108"/>
      <c r="C234" s="99" t="s">
        <v>74</v>
      </c>
      <c r="D234" s="90"/>
      <c r="E234" s="90"/>
      <c r="F234" s="90"/>
    </row>
    <row r="235" spans="1:6" s="8" customFormat="1" ht="18.600000000000001" hidden="1" customHeight="1" x14ac:dyDescent="0.2">
      <c r="A235" s="20"/>
      <c r="B235" s="108"/>
      <c r="C235" s="99" t="s">
        <v>72</v>
      </c>
      <c r="D235" s="112"/>
      <c r="E235" s="112"/>
      <c r="F235" s="112"/>
    </row>
    <row r="236" spans="1:6" s="8" customFormat="1" ht="18.600000000000001" hidden="1" customHeight="1" x14ac:dyDescent="0.2">
      <c r="A236" s="20"/>
      <c r="B236" s="108"/>
      <c r="C236" s="113" t="s">
        <v>75</v>
      </c>
      <c r="D236" s="90"/>
      <c r="E236" s="90"/>
      <c r="F236" s="90"/>
    </row>
    <row r="237" spans="1:6" s="8" customFormat="1" ht="18.600000000000001" hidden="1" customHeight="1" x14ac:dyDescent="0.2">
      <c r="A237" s="20"/>
      <c r="B237" s="108"/>
      <c r="C237" s="113" t="s">
        <v>73</v>
      </c>
      <c r="D237" s="112"/>
      <c r="E237" s="112"/>
      <c r="F237" s="112"/>
    </row>
    <row r="238" spans="1:6" s="8" customFormat="1" ht="43.5" hidden="1" customHeight="1" x14ac:dyDescent="0.2">
      <c r="A238" s="20"/>
      <c r="B238" s="210" t="s">
        <v>121</v>
      </c>
      <c r="C238" s="210"/>
      <c r="D238" s="35">
        <f t="shared" ref="D238:F238" si="62">D239+D240+D241</f>
        <v>0</v>
      </c>
      <c r="E238" s="35">
        <f t="shared" si="62"/>
        <v>0</v>
      </c>
      <c r="F238" s="35">
        <f t="shared" si="62"/>
        <v>0</v>
      </c>
    </row>
    <row r="239" spans="1:6" s="8" customFormat="1" ht="18.600000000000001" hidden="1" customHeight="1" x14ac:dyDescent="0.2">
      <c r="A239" s="20"/>
      <c r="B239" s="24"/>
      <c r="C239" s="99" t="s">
        <v>74</v>
      </c>
      <c r="D239" s="90"/>
      <c r="E239" s="90"/>
      <c r="F239" s="90"/>
    </row>
    <row r="240" spans="1:6" s="8" customFormat="1" ht="18.600000000000001" hidden="1" customHeight="1" x14ac:dyDescent="0.2">
      <c r="A240" s="20"/>
      <c r="B240" s="24"/>
      <c r="C240" s="99" t="s">
        <v>72</v>
      </c>
      <c r="D240" s="112"/>
      <c r="E240" s="112"/>
      <c r="F240" s="112"/>
    </row>
    <row r="241" spans="1:6" s="8" customFormat="1" ht="18.600000000000001" hidden="1" customHeight="1" x14ac:dyDescent="0.2">
      <c r="A241" s="20"/>
      <c r="B241" s="108"/>
      <c r="C241" s="113" t="s">
        <v>73</v>
      </c>
      <c r="D241" s="90"/>
      <c r="E241" s="90"/>
      <c r="F241" s="90"/>
    </row>
    <row r="242" spans="1:6" s="8" customFormat="1" ht="30" hidden="1" customHeight="1" x14ac:dyDescent="0.2">
      <c r="A242" s="25"/>
      <c r="B242" s="210" t="s">
        <v>78</v>
      </c>
      <c r="C242" s="210"/>
      <c r="D242" s="35">
        <f t="shared" ref="D242:F242" si="63">D243+D244+D245+D246</f>
        <v>0</v>
      </c>
      <c r="E242" s="35">
        <f t="shared" si="63"/>
        <v>0</v>
      </c>
      <c r="F242" s="35">
        <f t="shared" si="63"/>
        <v>0</v>
      </c>
    </row>
    <row r="243" spans="1:6" s="8" customFormat="1" ht="18.600000000000001" hidden="1" customHeight="1" x14ac:dyDescent="0.2">
      <c r="A243" s="25"/>
      <c r="B243" s="25"/>
      <c r="C243" s="113" t="s">
        <v>74</v>
      </c>
      <c r="D243" s="90"/>
      <c r="E243" s="90"/>
      <c r="F243" s="90"/>
    </row>
    <row r="244" spans="1:6" s="8" customFormat="1" ht="18.600000000000001" hidden="1" customHeight="1" x14ac:dyDescent="0.2">
      <c r="A244" s="25"/>
      <c r="B244" s="25"/>
      <c r="C244" s="113" t="s">
        <v>72</v>
      </c>
      <c r="D244" s="112"/>
      <c r="E244" s="112"/>
      <c r="F244" s="112"/>
    </row>
    <row r="245" spans="1:6" s="8" customFormat="1" ht="18.600000000000001" hidden="1" customHeight="1" x14ac:dyDescent="0.2">
      <c r="A245" s="25"/>
      <c r="B245" s="25"/>
      <c r="C245" s="113" t="s">
        <v>75</v>
      </c>
      <c r="D245" s="90"/>
      <c r="E245" s="90"/>
      <c r="F245" s="90"/>
    </row>
    <row r="246" spans="1:6" s="8" customFormat="1" ht="18.600000000000001" hidden="1" customHeight="1" x14ac:dyDescent="0.2">
      <c r="A246" s="20"/>
      <c r="B246" s="108"/>
      <c r="C246" s="113" t="s">
        <v>73</v>
      </c>
      <c r="D246" s="112"/>
      <c r="E246" s="112"/>
      <c r="F246" s="112"/>
    </row>
    <row r="247" spans="1:6" s="8" customFormat="1" ht="40.9" hidden="1" customHeight="1" x14ac:dyDescent="0.2">
      <c r="A247" s="25"/>
      <c r="B247" s="210" t="s">
        <v>79</v>
      </c>
      <c r="C247" s="210"/>
      <c r="D247" s="35">
        <f t="shared" ref="D247:F247" si="64">D248+D249+D250+D251</f>
        <v>0</v>
      </c>
      <c r="E247" s="35">
        <f t="shared" si="64"/>
        <v>0</v>
      </c>
      <c r="F247" s="35">
        <f t="shared" si="64"/>
        <v>0</v>
      </c>
    </row>
    <row r="248" spans="1:6" s="8" customFormat="1" ht="18.600000000000001" hidden="1" customHeight="1" x14ac:dyDescent="0.2">
      <c r="A248" s="25"/>
      <c r="B248" s="25"/>
      <c r="C248" s="113" t="s">
        <v>74</v>
      </c>
      <c r="D248" s="90"/>
      <c r="E248" s="90"/>
      <c r="F248" s="90"/>
    </row>
    <row r="249" spans="1:6" s="8" customFormat="1" ht="18.600000000000001" hidden="1" customHeight="1" x14ac:dyDescent="0.2">
      <c r="A249" s="25"/>
      <c r="B249" s="25"/>
      <c r="C249" s="113" t="s">
        <v>72</v>
      </c>
      <c r="D249" s="112"/>
      <c r="E249" s="112"/>
      <c r="F249" s="112"/>
    </row>
    <row r="250" spans="1:6" s="8" customFormat="1" ht="18.600000000000001" hidden="1" customHeight="1" x14ac:dyDescent="0.2">
      <c r="A250" s="25"/>
      <c r="B250" s="25"/>
      <c r="C250" s="113" t="s">
        <v>75</v>
      </c>
      <c r="D250" s="90"/>
      <c r="E250" s="90"/>
      <c r="F250" s="90"/>
    </row>
    <row r="251" spans="1:6" s="8" customFormat="1" ht="18.600000000000001" hidden="1" customHeight="1" x14ac:dyDescent="0.2">
      <c r="A251" s="20"/>
      <c r="B251" s="108"/>
      <c r="C251" s="113" t="s">
        <v>73</v>
      </c>
      <c r="D251" s="112"/>
      <c r="E251" s="112"/>
      <c r="F251" s="112"/>
    </row>
    <row r="252" spans="1:6" s="15" customFormat="1" ht="47.45" hidden="1" customHeight="1" x14ac:dyDescent="0.25">
      <c r="A252" s="209" t="s">
        <v>80</v>
      </c>
      <c r="B252" s="186"/>
      <c r="C252" s="186"/>
      <c r="D252" s="35">
        <f t="shared" ref="D252:F252" si="65">D253+D257+D261+D265+D269+D273+D277+D281+D284</f>
        <v>0</v>
      </c>
      <c r="E252" s="35">
        <f t="shared" si="65"/>
        <v>0</v>
      </c>
      <c r="F252" s="35">
        <f t="shared" si="65"/>
        <v>0</v>
      </c>
    </row>
    <row r="253" spans="1:6" s="15" customFormat="1" ht="28.15" hidden="1" customHeight="1" x14ac:dyDescent="0.25">
      <c r="A253" s="23"/>
      <c r="B253" s="198" t="s">
        <v>81</v>
      </c>
      <c r="C253" s="186"/>
      <c r="D253" s="35">
        <f t="shared" ref="D253:F253" si="66">D254+D255+D256</f>
        <v>0</v>
      </c>
      <c r="E253" s="35">
        <f t="shared" si="66"/>
        <v>0</v>
      </c>
      <c r="F253" s="35">
        <f t="shared" si="66"/>
        <v>0</v>
      </c>
    </row>
    <row r="254" spans="1:6" s="15" customFormat="1" ht="12.75" hidden="1" x14ac:dyDescent="0.25">
      <c r="A254" s="25"/>
      <c r="B254" s="25"/>
      <c r="C254" s="113" t="s">
        <v>74</v>
      </c>
      <c r="D254" s="82"/>
      <c r="E254" s="82"/>
      <c r="F254" s="82"/>
    </row>
    <row r="255" spans="1:6" s="15" customFormat="1" ht="12.75" hidden="1" x14ac:dyDescent="0.25">
      <c r="A255" s="25"/>
      <c r="B255" s="25"/>
      <c r="C255" s="113" t="s">
        <v>72</v>
      </c>
      <c r="D255" s="82"/>
      <c r="E255" s="82"/>
      <c r="F255" s="82"/>
    </row>
    <row r="256" spans="1:6" s="15" customFormat="1" ht="12.75" hidden="1" x14ac:dyDescent="0.25">
      <c r="A256" s="25"/>
      <c r="B256" s="25"/>
      <c r="C256" s="113" t="s">
        <v>75</v>
      </c>
      <c r="D256" s="82"/>
      <c r="E256" s="82"/>
      <c r="F256" s="82"/>
    </row>
    <row r="257" spans="1:6" s="15" customFormat="1" ht="31.9" hidden="1" customHeight="1" x14ac:dyDescent="0.25">
      <c r="A257" s="25"/>
      <c r="B257" s="213" t="s">
        <v>82</v>
      </c>
      <c r="C257" s="214"/>
      <c r="D257" s="35">
        <f t="shared" ref="D257:F257" si="67">D258+D259+D260</f>
        <v>0</v>
      </c>
      <c r="E257" s="35">
        <f t="shared" si="67"/>
        <v>0</v>
      </c>
      <c r="F257" s="35">
        <f t="shared" si="67"/>
        <v>0</v>
      </c>
    </row>
    <row r="258" spans="1:6" s="15" customFormat="1" ht="12.75" hidden="1" x14ac:dyDescent="0.25">
      <c r="A258" s="25"/>
      <c r="B258" s="25"/>
      <c r="C258" s="113" t="s">
        <v>74</v>
      </c>
      <c r="D258" s="82"/>
      <c r="E258" s="82"/>
      <c r="F258" s="82"/>
    </row>
    <row r="259" spans="1:6" s="15" customFormat="1" ht="12.75" hidden="1" x14ac:dyDescent="0.25">
      <c r="A259" s="25"/>
      <c r="B259" s="25"/>
      <c r="C259" s="113" t="s">
        <v>72</v>
      </c>
      <c r="D259" s="82"/>
      <c r="E259" s="82"/>
      <c r="F259" s="82"/>
    </row>
    <row r="260" spans="1:6" s="15" customFormat="1" ht="12.75" hidden="1" x14ac:dyDescent="0.25">
      <c r="A260" s="25"/>
      <c r="B260" s="25"/>
      <c r="C260" s="113" t="s">
        <v>75</v>
      </c>
      <c r="D260" s="82"/>
      <c r="E260" s="82"/>
      <c r="F260" s="82"/>
    </row>
    <row r="261" spans="1:6" s="15" customFormat="1" ht="18" hidden="1" customHeight="1" x14ac:dyDescent="0.25">
      <c r="A261" s="25"/>
      <c r="B261" s="213" t="s">
        <v>83</v>
      </c>
      <c r="C261" s="214"/>
      <c r="D261" s="35">
        <f t="shared" ref="D261:F261" si="68">D262+D263+D264</f>
        <v>0</v>
      </c>
      <c r="E261" s="35">
        <f t="shared" si="68"/>
        <v>0</v>
      </c>
      <c r="F261" s="35">
        <f t="shared" si="68"/>
        <v>0</v>
      </c>
    </row>
    <row r="262" spans="1:6" s="15" customFormat="1" ht="12.75" hidden="1" x14ac:dyDescent="0.25">
      <c r="A262" s="25"/>
      <c r="B262" s="25"/>
      <c r="C262" s="113" t="s">
        <v>74</v>
      </c>
      <c r="D262" s="82"/>
      <c r="E262" s="82"/>
      <c r="F262" s="82"/>
    </row>
    <row r="263" spans="1:6" s="15" customFormat="1" ht="12.75" hidden="1" x14ac:dyDescent="0.25">
      <c r="A263" s="25"/>
      <c r="B263" s="25"/>
      <c r="C263" s="113" t="s">
        <v>72</v>
      </c>
      <c r="D263" s="82"/>
      <c r="E263" s="82"/>
      <c r="F263" s="82"/>
    </row>
    <row r="264" spans="1:6" s="15" customFormat="1" ht="12.75" hidden="1" x14ac:dyDescent="0.25">
      <c r="A264" s="25"/>
      <c r="B264" s="25"/>
      <c r="C264" s="113" t="s">
        <v>75</v>
      </c>
      <c r="D264" s="82"/>
      <c r="E264" s="82"/>
      <c r="F264" s="82"/>
    </row>
    <row r="265" spans="1:6" s="15" customFormat="1" ht="27.6" hidden="1" customHeight="1" x14ac:dyDescent="0.25">
      <c r="A265" s="25"/>
      <c r="B265" s="210" t="s">
        <v>84</v>
      </c>
      <c r="C265" s="211"/>
      <c r="D265" s="35">
        <f t="shared" ref="D265:F265" si="69">D266+D267+D268</f>
        <v>0</v>
      </c>
      <c r="E265" s="35">
        <f t="shared" si="69"/>
        <v>0</v>
      </c>
      <c r="F265" s="35">
        <f t="shared" si="69"/>
        <v>0</v>
      </c>
    </row>
    <row r="266" spans="1:6" s="15" customFormat="1" ht="12.75" hidden="1" x14ac:dyDescent="0.25">
      <c r="A266" s="25"/>
      <c r="B266" s="25"/>
      <c r="C266" s="113" t="s">
        <v>74</v>
      </c>
      <c r="D266" s="82"/>
      <c r="E266" s="82"/>
      <c r="F266" s="82"/>
    </row>
    <row r="267" spans="1:6" s="15" customFormat="1" ht="12.75" hidden="1" x14ac:dyDescent="0.25">
      <c r="A267" s="25"/>
      <c r="B267" s="25"/>
      <c r="C267" s="113" t="s">
        <v>72</v>
      </c>
      <c r="D267" s="82"/>
      <c r="E267" s="82"/>
      <c r="F267" s="82"/>
    </row>
    <row r="268" spans="1:6" s="15" customFormat="1" ht="12.75" hidden="1" x14ac:dyDescent="0.25">
      <c r="A268" s="25"/>
      <c r="B268" s="25"/>
      <c r="C268" s="113" t="s">
        <v>75</v>
      </c>
      <c r="D268" s="82"/>
      <c r="E268" s="82"/>
      <c r="F268" s="82"/>
    </row>
    <row r="269" spans="1:6" s="15" customFormat="1" ht="29.45" hidden="1" customHeight="1" x14ac:dyDescent="0.25">
      <c r="A269" s="25"/>
      <c r="B269" s="210" t="s">
        <v>85</v>
      </c>
      <c r="C269" s="211"/>
      <c r="D269" s="35">
        <f t="shared" ref="D269:F269" si="70">D270+D271+D272</f>
        <v>0</v>
      </c>
      <c r="E269" s="35">
        <f t="shared" si="70"/>
        <v>0</v>
      </c>
      <c r="F269" s="35">
        <f t="shared" si="70"/>
        <v>0</v>
      </c>
    </row>
    <row r="270" spans="1:6" s="15" customFormat="1" ht="12.75" hidden="1" x14ac:dyDescent="0.25">
      <c r="A270" s="25"/>
      <c r="B270" s="25"/>
      <c r="C270" s="113" t="s">
        <v>74</v>
      </c>
      <c r="D270" s="82"/>
      <c r="E270" s="82"/>
      <c r="F270" s="82"/>
    </row>
    <row r="271" spans="1:6" s="15" customFormat="1" ht="12.75" hidden="1" x14ac:dyDescent="0.25">
      <c r="A271" s="25"/>
      <c r="B271" s="25"/>
      <c r="C271" s="113" t="s">
        <v>72</v>
      </c>
      <c r="D271" s="82"/>
      <c r="E271" s="82"/>
      <c r="F271" s="82"/>
    </row>
    <row r="272" spans="1:6" s="15" customFormat="1" ht="12.75" hidden="1" x14ac:dyDescent="0.25">
      <c r="A272" s="25"/>
      <c r="B272" s="25"/>
      <c r="C272" s="113" t="s">
        <v>75</v>
      </c>
      <c r="D272" s="82"/>
      <c r="E272" s="82"/>
      <c r="F272" s="82"/>
    </row>
    <row r="273" spans="1:6" s="15" customFormat="1" ht="28.15" hidden="1" customHeight="1" x14ac:dyDescent="0.25">
      <c r="A273" s="25"/>
      <c r="B273" s="210" t="s">
        <v>86</v>
      </c>
      <c r="C273" s="211"/>
      <c r="D273" s="35">
        <f t="shared" ref="D273:F273" si="71">D274+D275+D276</f>
        <v>0</v>
      </c>
      <c r="E273" s="35">
        <f t="shared" si="71"/>
        <v>0</v>
      </c>
      <c r="F273" s="35">
        <f t="shared" si="71"/>
        <v>0</v>
      </c>
    </row>
    <row r="274" spans="1:6" s="15" customFormat="1" ht="12.75" hidden="1" x14ac:dyDescent="0.25">
      <c r="A274" s="25"/>
      <c r="B274" s="25"/>
      <c r="C274" s="113" t="s">
        <v>74</v>
      </c>
      <c r="D274" s="82"/>
      <c r="E274" s="82"/>
      <c r="F274" s="82"/>
    </row>
    <row r="275" spans="1:6" s="15" customFormat="1" ht="12.75" hidden="1" x14ac:dyDescent="0.25">
      <c r="A275" s="25"/>
      <c r="B275" s="25"/>
      <c r="C275" s="113" t="s">
        <v>72</v>
      </c>
      <c r="D275" s="82"/>
      <c r="E275" s="82"/>
      <c r="F275" s="82"/>
    </row>
    <row r="276" spans="1:6" s="15" customFormat="1" ht="12.75" hidden="1" x14ac:dyDescent="0.25">
      <c r="A276" s="25"/>
      <c r="B276" s="25"/>
      <c r="C276" s="113" t="s">
        <v>75</v>
      </c>
      <c r="D276" s="82"/>
      <c r="E276" s="82"/>
      <c r="F276" s="82"/>
    </row>
    <row r="277" spans="1:6" s="15" customFormat="1" ht="28.15" hidden="1" customHeight="1" x14ac:dyDescent="0.25">
      <c r="A277" s="25"/>
      <c r="B277" s="210" t="s">
        <v>87</v>
      </c>
      <c r="C277" s="211"/>
      <c r="D277" s="35">
        <f t="shared" ref="D277:F277" si="72">D278+D279+D280</f>
        <v>0</v>
      </c>
      <c r="E277" s="35">
        <f t="shared" si="72"/>
        <v>0</v>
      </c>
      <c r="F277" s="35">
        <f t="shared" si="72"/>
        <v>0</v>
      </c>
    </row>
    <row r="278" spans="1:6" s="15" customFormat="1" ht="12.75" hidden="1" x14ac:dyDescent="0.25">
      <c r="A278" s="25"/>
      <c r="B278" s="25"/>
      <c r="C278" s="113" t="s">
        <v>74</v>
      </c>
      <c r="D278" s="82"/>
      <c r="E278" s="82"/>
      <c r="F278" s="82"/>
    </row>
    <row r="279" spans="1:6" s="15" customFormat="1" ht="12.75" hidden="1" x14ac:dyDescent="0.25">
      <c r="A279" s="25"/>
      <c r="B279" s="25"/>
      <c r="C279" s="113" t="s">
        <v>72</v>
      </c>
      <c r="D279" s="82"/>
      <c r="E279" s="82"/>
      <c r="F279" s="82"/>
    </row>
    <row r="280" spans="1:6" s="15" customFormat="1" ht="12.75" hidden="1" x14ac:dyDescent="0.25">
      <c r="A280" s="25"/>
      <c r="B280" s="25"/>
      <c r="C280" s="113" t="s">
        <v>75</v>
      </c>
      <c r="D280" s="82"/>
      <c r="E280" s="82"/>
      <c r="F280" s="82"/>
    </row>
    <row r="281" spans="1:6" s="15" customFormat="1" ht="25.15" hidden="1" customHeight="1" x14ac:dyDescent="0.25">
      <c r="A281" s="25"/>
      <c r="B281" s="210" t="s">
        <v>88</v>
      </c>
      <c r="C281" s="211"/>
      <c r="D281" s="35">
        <f t="shared" ref="D281:F281" si="73">D282+D283</f>
        <v>0</v>
      </c>
      <c r="E281" s="35">
        <f t="shared" si="73"/>
        <v>0</v>
      </c>
      <c r="F281" s="35">
        <f t="shared" si="73"/>
        <v>0</v>
      </c>
    </row>
    <row r="282" spans="1:6" s="15" customFormat="1" ht="12.75" hidden="1" x14ac:dyDescent="0.25">
      <c r="A282" s="25"/>
      <c r="B282" s="25"/>
      <c r="C282" s="113" t="s">
        <v>74</v>
      </c>
      <c r="D282" s="82"/>
      <c r="E282" s="82"/>
      <c r="F282" s="82"/>
    </row>
    <row r="283" spans="1:6" s="15" customFormat="1" ht="12.75" hidden="1" x14ac:dyDescent="0.25">
      <c r="A283" s="25"/>
      <c r="B283" s="25"/>
      <c r="C283" s="113" t="s">
        <v>72</v>
      </c>
      <c r="D283" s="82"/>
      <c r="E283" s="82"/>
      <c r="F283" s="82"/>
    </row>
    <row r="284" spans="1:6" s="15" customFormat="1" ht="27" hidden="1" customHeight="1" x14ac:dyDescent="0.25">
      <c r="A284" s="25"/>
      <c r="B284" s="210" t="s">
        <v>89</v>
      </c>
      <c r="C284" s="211"/>
      <c r="D284" s="35">
        <f t="shared" ref="D284:F284" si="74">D285+D286+D287</f>
        <v>0</v>
      </c>
      <c r="E284" s="35">
        <f t="shared" si="74"/>
        <v>0</v>
      </c>
      <c r="F284" s="35">
        <f t="shared" si="74"/>
        <v>0</v>
      </c>
    </row>
    <row r="285" spans="1:6" s="15" customFormat="1" ht="12.75" hidden="1" x14ac:dyDescent="0.25">
      <c r="A285" s="25"/>
      <c r="B285" s="25"/>
      <c r="C285" s="113" t="s">
        <v>74</v>
      </c>
      <c r="D285" s="82"/>
      <c r="E285" s="82"/>
      <c r="F285" s="82"/>
    </row>
    <row r="286" spans="1:6" s="15" customFormat="1" ht="12.75" hidden="1" x14ac:dyDescent="0.25">
      <c r="A286" s="25"/>
      <c r="B286" s="25"/>
      <c r="C286" s="113" t="s">
        <v>72</v>
      </c>
      <c r="D286" s="82"/>
      <c r="E286" s="82"/>
      <c r="F286" s="82"/>
    </row>
    <row r="287" spans="1:6" s="15" customFormat="1" ht="12.75" hidden="1" x14ac:dyDescent="0.25">
      <c r="A287" s="25"/>
      <c r="B287" s="25"/>
      <c r="C287" s="113" t="s">
        <v>75</v>
      </c>
      <c r="D287" s="82"/>
      <c r="E287" s="82"/>
      <c r="F287" s="82"/>
    </row>
    <row r="288" spans="1:6" s="26" customFormat="1" ht="18" hidden="1" x14ac:dyDescent="0.25">
      <c r="A288" s="203" t="s">
        <v>174</v>
      </c>
      <c r="B288" s="204"/>
      <c r="C288" s="204"/>
      <c r="D288" s="57">
        <f>D289+D293</f>
        <v>0</v>
      </c>
      <c r="E288" s="57">
        <f>E289+E293</f>
        <v>0</v>
      </c>
      <c r="F288" s="57">
        <f>F289+F293</f>
        <v>0</v>
      </c>
    </row>
    <row r="289" spans="1:6" s="47" customFormat="1" ht="18" hidden="1" x14ac:dyDescent="0.2">
      <c r="A289" s="193" t="s">
        <v>141</v>
      </c>
      <c r="B289" s="212"/>
      <c r="C289" s="212"/>
      <c r="D289" s="58">
        <f t="shared" ref="D289:F291" si="75">D290</f>
        <v>0</v>
      </c>
      <c r="E289" s="58">
        <f t="shared" si="75"/>
        <v>0</v>
      </c>
      <c r="F289" s="58">
        <f t="shared" si="75"/>
        <v>0</v>
      </c>
    </row>
    <row r="290" spans="1:6" s="15" customFormat="1" ht="12.75" hidden="1" x14ac:dyDescent="0.25">
      <c r="A290" s="207" t="s">
        <v>172</v>
      </c>
      <c r="B290" s="207"/>
      <c r="C290" s="207"/>
      <c r="D290" s="81">
        <f t="shared" si="75"/>
        <v>0</v>
      </c>
      <c r="E290" s="81">
        <f t="shared" si="75"/>
        <v>0</v>
      </c>
      <c r="F290" s="81">
        <f t="shared" si="75"/>
        <v>0</v>
      </c>
    </row>
    <row r="291" spans="1:6" s="15" customFormat="1" ht="12.75" hidden="1" x14ac:dyDescent="0.25">
      <c r="A291" s="207" t="s">
        <v>145</v>
      </c>
      <c r="B291" s="207"/>
      <c r="C291" s="207"/>
      <c r="D291" s="82"/>
      <c r="E291" s="82"/>
      <c r="F291" s="82">
        <f t="shared" si="75"/>
        <v>0</v>
      </c>
    </row>
    <row r="292" spans="1:6" s="15" customFormat="1" ht="12.75" hidden="1" x14ac:dyDescent="0.2">
      <c r="A292" s="13"/>
      <c r="B292" s="55" t="s">
        <v>173</v>
      </c>
      <c r="C292" s="100"/>
      <c r="D292" s="82"/>
      <c r="E292" s="82"/>
      <c r="F292" s="82">
        <f>E292-D292</f>
        <v>0</v>
      </c>
    </row>
    <row r="293" spans="1:6" s="15" customFormat="1" ht="15.75" hidden="1" x14ac:dyDescent="0.25">
      <c r="A293" s="193" t="s">
        <v>148</v>
      </c>
      <c r="B293" s="178"/>
      <c r="C293" s="178"/>
      <c r="D293" s="58">
        <v>0</v>
      </c>
      <c r="E293" s="58">
        <v>0</v>
      </c>
      <c r="F293" s="58">
        <v>0</v>
      </c>
    </row>
    <row r="294" spans="1:6" s="8" customFormat="1" ht="28.5" customHeight="1" x14ac:dyDescent="0.2">
      <c r="A294" s="165" t="s">
        <v>123</v>
      </c>
      <c r="B294" s="166"/>
      <c r="C294" s="166"/>
      <c r="D294" s="166"/>
      <c r="E294" s="166"/>
      <c r="F294" s="166"/>
    </row>
    <row r="295" spans="1:6" s="8" customFormat="1" ht="15.75" customHeight="1" x14ac:dyDescent="0.2">
      <c r="A295" s="167" t="s">
        <v>142</v>
      </c>
      <c r="B295" s="168"/>
      <c r="C295" s="169"/>
      <c r="D295" s="33">
        <f>D296+D485+D543</f>
        <v>28400000</v>
      </c>
      <c r="E295" s="33">
        <f>E296+E485+E543</f>
        <v>28780000</v>
      </c>
      <c r="F295" s="33">
        <f>F296+F485+F543</f>
        <v>380000</v>
      </c>
    </row>
    <row r="296" spans="1:6" s="8" customFormat="1" ht="18" x14ac:dyDescent="0.2">
      <c r="A296" s="215" t="s">
        <v>153</v>
      </c>
      <c r="B296" s="216"/>
      <c r="C296" s="217"/>
      <c r="D296" s="57">
        <f>D297+D353</f>
        <v>13800000</v>
      </c>
      <c r="E296" s="57">
        <f>E297+E353</f>
        <v>14120000</v>
      </c>
      <c r="F296" s="57">
        <f>F297+F353</f>
        <v>320000</v>
      </c>
    </row>
    <row r="297" spans="1:6" s="26" customFormat="1" ht="18" customHeight="1" x14ac:dyDescent="0.25">
      <c r="A297" s="170" t="s">
        <v>149</v>
      </c>
      <c r="B297" s="171"/>
      <c r="C297" s="172"/>
      <c r="D297" s="58">
        <f>D309+D338+D345+D334</f>
        <v>13788000</v>
      </c>
      <c r="E297" s="58">
        <f>E309+E338+E345+E334</f>
        <v>14108000</v>
      </c>
      <c r="F297" s="58">
        <f>F309+F338+F345+F334</f>
        <v>320000</v>
      </c>
    </row>
    <row r="298" spans="1:6" s="8" customFormat="1" ht="18.600000000000001" hidden="1" customHeight="1" x14ac:dyDescent="0.2">
      <c r="A298" s="59" t="s">
        <v>5</v>
      </c>
      <c r="B298" s="83"/>
      <c r="C298" s="86"/>
      <c r="D298" s="62">
        <f t="shared" ref="D298:F298" si="76">D299+D307</f>
        <v>0</v>
      </c>
      <c r="E298" s="62">
        <f t="shared" si="76"/>
        <v>0</v>
      </c>
      <c r="F298" s="62">
        <f t="shared" si="76"/>
        <v>0</v>
      </c>
    </row>
    <row r="299" spans="1:6" s="8" customFormat="1" ht="18.600000000000001" hidden="1" customHeight="1" x14ac:dyDescent="0.2">
      <c r="A299" s="59" t="s">
        <v>6</v>
      </c>
      <c r="B299" s="87"/>
      <c r="C299" s="86"/>
      <c r="D299" s="62">
        <f t="shared" ref="D299:F299" si="77">D300+D302+D305+D306</f>
        <v>0</v>
      </c>
      <c r="E299" s="62">
        <f t="shared" si="77"/>
        <v>0</v>
      </c>
      <c r="F299" s="62">
        <f t="shared" si="77"/>
        <v>0</v>
      </c>
    </row>
    <row r="300" spans="1:6" s="8" customFormat="1" ht="16.899999999999999" hidden="1" customHeight="1" x14ac:dyDescent="0.2">
      <c r="A300" s="63"/>
      <c r="B300" s="61" t="s">
        <v>7</v>
      </c>
      <c r="C300" s="87"/>
      <c r="D300" s="62">
        <f t="shared" ref="D300:F300" si="78">D301</f>
        <v>0</v>
      </c>
      <c r="E300" s="62">
        <f t="shared" si="78"/>
        <v>0</v>
      </c>
      <c r="F300" s="62">
        <f t="shared" si="78"/>
        <v>0</v>
      </c>
    </row>
    <row r="301" spans="1:6" s="15" customFormat="1" ht="18" hidden="1" customHeight="1" x14ac:dyDescent="0.2">
      <c r="A301" s="67"/>
      <c r="B301" s="88"/>
      <c r="C301" s="89" t="s">
        <v>8</v>
      </c>
      <c r="D301" s="90"/>
      <c r="E301" s="90"/>
      <c r="F301" s="90"/>
    </row>
    <row r="302" spans="1:6" s="8" customFormat="1" ht="13.9" hidden="1" customHeight="1" x14ac:dyDescent="0.2">
      <c r="A302" s="63"/>
      <c r="B302" s="61" t="s">
        <v>9</v>
      </c>
      <c r="C302" s="87"/>
      <c r="D302" s="70">
        <f t="shared" ref="D302:F302" si="79">D303+D304</f>
        <v>0</v>
      </c>
      <c r="E302" s="70">
        <f t="shared" si="79"/>
        <v>0</v>
      </c>
      <c r="F302" s="70">
        <f t="shared" si="79"/>
        <v>0</v>
      </c>
    </row>
    <row r="303" spans="1:6" s="8" customFormat="1" ht="19.149999999999999" hidden="1" customHeight="1" x14ac:dyDescent="0.2">
      <c r="A303" s="63"/>
      <c r="B303" s="61"/>
      <c r="C303" s="87" t="s">
        <v>10</v>
      </c>
      <c r="D303" s="90"/>
      <c r="E303" s="90"/>
      <c r="F303" s="90"/>
    </row>
    <row r="304" spans="1:6" s="17" customFormat="1" ht="26.25" hidden="1" customHeight="1" x14ac:dyDescent="0.25">
      <c r="A304" s="71"/>
      <c r="B304" s="88"/>
      <c r="C304" s="91" t="s">
        <v>11</v>
      </c>
      <c r="D304" s="82"/>
      <c r="E304" s="82"/>
      <c r="F304" s="82"/>
    </row>
    <row r="305" spans="1:6" s="8" customFormat="1" ht="15.6" hidden="1" customHeight="1" x14ac:dyDescent="0.2">
      <c r="A305" s="60"/>
      <c r="B305" s="61" t="s">
        <v>12</v>
      </c>
      <c r="C305" s="87"/>
      <c r="D305" s="90"/>
      <c r="E305" s="90"/>
      <c r="F305" s="90"/>
    </row>
    <row r="306" spans="1:6" s="8" customFormat="1" ht="15.6" hidden="1" customHeight="1" x14ac:dyDescent="0.2">
      <c r="A306" s="60"/>
      <c r="B306" s="61" t="s">
        <v>13</v>
      </c>
      <c r="C306" s="87"/>
      <c r="D306" s="90"/>
      <c r="E306" s="90"/>
      <c r="F306" s="90"/>
    </row>
    <row r="307" spans="1:6" s="8" customFormat="1" ht="18.600000000000001" hidden="1" customHeight="1" x14ac:dyDescent="0.2">
      <c r="A307" s="60" t="s">
        <v>14</v>
      </c>
      <c r="B307" s="61"/>
      <c r="C307" s="87"/>
      <c r="D307" s="62">
        <f t="shared" ref="D307:F307" si="80">D308</f>
        <v>0</v>
      </c>
      <c r="E307" s="62">
        <f t="shared" si="80"/>
        <v>0</v>
      </c>
      <c r="F307" s="62">
        <f t="shared" si="80"/>
        <v>0</v>
      </c>
    </row>
    <row r="308" spans="1:6" s="8" customFormat="1" ht="14.25" hidden="1" customHeight="1" x14ac:dyDescent="0.2">
      <c r="A308" s="60"/>
      <c r="B308" s="61" t="s">
        <v>15</v>
      </c>
      <c r="C308" s="87"/>
      <c r="D308" s="90"/>
      <c r="E308" s="90"/>
      <c r="F308" s="90"/>
    </row>
    <row r="309" spans="1:6" s="8" customFormat="1" ht="14.25" customHeight="1" x14ac:dyDescent="0.2">
      <c r="A309" s="173" t="s">
        <v>150</v>
      </c>
      <c r="B309" s="174"/>
      <c r="C309" s="175"/>
      <c r="D309" s="62">
        <f t="shared" ref="D309:F309" si="81">D310</f>
        <v>1800000</v>
      </c>
      <c r="E309" s="62">
        <f t="shared" si="81"/>
        <v>1800000</v>
      </c>
      <c r="F309" s="62">
        <f t="shared" si="81"/>
        <v>0</v>
      </c>
    </row>
    <row r="310" spans="1:6" s="8" customFormat="1" ht="14.25" customHeight="1" x14ac:dyDescent="0.2">
      <c r="A310" s="173" t="s">
        <v>145</v>
      </c>
      <c r="B310" s="174"/>
      <c r="C310" s="175"/>
      <c r="D310" s="62">
        <f t="shared" ref="D310:F310" si="82">SUM(D311:D324)</f>
        <v>1800000</v>
      </c>
      <c r="E310" s="62">
        <f t="shared" si="82"/>
        <v>1800000</v>
      </c>
      <c r="F310" s="62">
        <f t="shared" si="82"/>
        <v>0</v>
      </c>
    </row>
    <row r="311" spans="1:6" s="8" customFormat="1" ht="18.600000000000001" hidden="1" customHeight="1" x14ac:dyDescent="0.2">
      <c r="A311" s="63"/>
      <c r="B311" s="61" t="s">
        <v>16</v>
      </c>
      <c r="C311" s="87"/>
      <c r="D311" s="90"/>
      <c r="E311" s="90"/>
      <c r="F311" s="90"/>
    </row>
    <row r="312" spans="1:6" s="8" customFormat="1" ht="18.600000000000001" hidden="1" customHeight="1" x14ac:dyDescent="0.2">
      <c r="A312" s="63"/>
      <c r="B312" s="61" t="s">
        <v>17</v>
      </c>
      <c r="C312" s="87"/>
      <c r="D312" s="90"/>
      <c r="E312" s="90"/>
      <c r="F312" s="90"/>
    </row>
    <row r="313" spans="1:6" s="8" customFormat="1" ht="18" hidden="1" customHeight="1" x14ac:dyDescent="0.2">
      <c r="A313" s="63"/>
      <c r="B313" s="176" t="s">
        <v>18</v>
      </c>
      <c r="C313" s="177"/>
      <c r="D313" s="90"/>
      <c r="E313" s="90"/>
      <c r="F313" s="90"/>
    </row>
    <row r="314" spans="1:6" s="8" customFormat="1" ht="18.600000000000001" hidden="1" customHeight="1" x14ac:dyDescent="0.2">
      <c r="A314" s="63"/>
      <c r="B314" s="61" t="s">
        <v>19</v>
      </c>
      <c r="C314" s="87"/>
      <c r="D314" s="82"/>
      <c r="E314" s="82"/>
      <c r="F314" s="82"/>
    </row>
    <row r="315" spans="1:6" s="8" customFormat="1" ht="18.600000000000001" hidden="1" customHeight="1" x14ac:dyDescent="0.2">
      <c r="A315" s="64"/>
      <c r="B315" s="61" t="s">
        <v>20</v>
      </c>
      <c r="C315" s="87"/>
      <c r="D315" s="90"/>
      <c r="E315" s="90"/>
      <c r="F315" s="90"/>
    </row>
    <row r="316" spans="1:6" s="8" customFormat="1" ht="32.25" hidden="1" customHeight="1" x14ac:dyDescent="0.2">
      <c r="A316" s="65"/>
      <c r="B316" s="158" t="s">
        <v>21</v>
      </c>
      <c r="C316" s="159"/>
      <c r="D316" s="90"/>
      <c r="E316" s="90"/>
      <c r="F316" s="90"/>
    </row>
    <row r="317" spans="1:6" s="8" customFormat="1" ht="27.6" hidden="1" customHeight="1" x14ac:dyDescent="0.2">
      <c r="A317" s="65"/>
      <c r="B317" s="160" t="s">
        <v>22</v>
      </c>
      <c r="C317" s="161"/>
      <c r="D317" s="90"/>
      <c r="E317" s="90"/>
      <c r="F317" s="90"/>
    </row>
    <row r="318" spans="1:6" s="8" customFormat="1" ht="26.45" customHeight="1" x14ac:dyDescent="0.2">
      <c r="A318" s="65"/>
      <c r="B318" s="162" t="s">
        <v>23</v>
      </c>
      <c r="C318" s="162"/>
      <c r="D318" s="90">
        <v>1400000</v>
      </c>
      <c r="E318" s="90">
        <v>1400000</v>
      </c>
      <c r="F318" s="90">
        <f>E318-D318</f>
        <v>0</v>
      </c>
    </row>
    <row r="319" spans="1:6" s="8" customFormat="1" ht="18.600000000000001" hidden="1" customHeight="1" x14ac:dyDescent="0.2">
      <c r="A319" s="65"/>
      <c r="B319" s="163" t="s">
        <v>24</v>
      </c>
      <c r="C319" s="163"/>
      <c r="D319" s="90"/>
      <c r="E319" s="90"/>
      <c r="F319" s="90"/>
    </row>
    <row r="320" spans="1:6" s="8" customFormat="1" ht="27.6" hidden="1" customHeight="1" x14ac:dyDescent="0.2">
      <c r="A320" s="65"/>
      <c r="B320" s="162" t="s">
        <v>25</v>
      </c>
      <c r="C320" s="162"/>
      <c r="D320" s="90"/>
      <c r="E320" s="90"/>
      <c r="F320" s="90"/>
    </row>
    <row r="321" spans="1:6" s="8" customFormat="1" ht="30" hidden="1" customHeight="1" x14ac:dyDescent="0.2">
      <c r="A321" s="65"/>
      <c r="B321" s="164" t="s">
        <v>26</v>
      </c>
      <c r="C321" s="164"/>
      <c r="D321" s="90"/>
      <c r="E321" s="90"/>
      <c r="F321" s="90"/>
    </row>
    <row r="322" spans="1:6" s="8" customFormat="1" ht="28.15" hidden="1" customHeight="1" x14ac:dyDescent="0.2">
      <c r="A322" s="65"/>
      <c r="B322" s="164" t="s">
        <v>27</v>
      </c>
      <c r="C322" s="164"/>
      <c r="D322" s="90"/>
      <c r="E322" s="90"/>
      <c r="F322" s="90"/>
    </row>
    <row r="323" spans="1:6" s="8" customFormat="1" ht="18.600000000000001" hidden="1" customHeight="1" x14ac:dyDescent="0.2">
      <c r="A323" s="65"/>
      <c r="B323" s="61" t="s">
        <v>28</v>
      </c>
      <c r="C323" s="87"/>
      <c r="D323" s="90"/>
      <c r="E323" s="90"/>
      <c r="F323" s="90"/>
    </row>
    <row r="324" spans="1:6" s="8" customFormat="1" ht="18.600000000000001" customHeight="1" x14ac:dyDescent="0.2">
      <c r="A324" s="64"/>
      <c r="B324" s="61" t="s">
        <v>29</v>
      </c>
      <c r="C324" s="87"/>
      <c r="D324" s="90">
        <v>400000</v>
      </c>
      <c r="E324" s="90">
        <v>400000</v>
      </c>
      <c r="F324" s="90">
        <f>E324-D324</f>
        <v>0</v>
      </c>
    </row>
    <row r="325" spans="1:6" s="8" customFormat="1" ht="15" hidden="1" customHeight="1" x14ac:dyDescent="0.2">
      <c r="A325" s="63" t="s">
        <v>30</v>
      </c>
      <c r="B325" s="87"/>
      <c r="C325" s="66"/>
      <c r="D325" s="62"/>
      <c r="E325" s="62"/>
      <c r="F325" s="62"/>
    </row>
    <row r="326" spans="1:6" s="8" customFormat="1" ht="14.45" hidden="1" customHeight="1" x14ac:dyDescent="0.2">
      <c r="A326" s="64"/>
      <c r="B326" s="83" t="s">
        <v>31</v>
      </c>
      <c r="C326" s="87"/>
      <c r="D326" s="82"/>
      <c r="E326" s="82"/>
      <c r="F326" s="82"/>
    </row>
    <row r="327" spans="1:6" s="8" customFormat="1" ht="18.600000000000001" hidden="1" customHeight="1" x14ac:dyDescent="0.2">
      <c r="A327" s="63" t="s">
        <v>32</v>
      </c>
      <c r="B327" s="87"/>
      <c r="C327" s="83"/>
      <c r="D327" s="62"/>
      <c r="E327" s="62"/>
      <c r="F327" s="62"/>
    </row>
    <row r="328" spans="1:6" s="8" customFormat="1" ht="16.5" hidden="1" customHeight="1" x14ac:dyDescent="0.2">
      <c r="A328" s="63"/>
      <c r="B328" s="83" t="s">
        <v>33</v>
      </c>
      <c r="C328" s="87"/>
      <c r="D328" s="82"/>
      <c r="E328" s="82"/>
      <c r="F328" s="82"/>
    </row>
    <row r="329" spans="1:6" s="8" customFormat="1" ht="12.6" hidden="1" customHeight="1" x14ac:dyDescent="0.2">
      <c r="A329" s="63" t="s">
        <v>90</v>
      </c>
      <c r="B329" s="87"/>
      <c r="C329" s="83"/>
      <c r="D329" s="62"/>
      <c r="E329" s="62"/>
      <c r="F329" s="62"/>
    </row>
    <row r="330" spans="1:6" s="8" customFormat="1" hidden="1" x14ac:dyDescent="0.2">
      <c r="A330" s="63"/>
      <c r="B330" s="87" t="s">
        <v>34</v>
      </c>
      <c r="C330" s="83"/>
      <c r="D330" s="82"/>
      <c r="E330" s="82"/>
      <c r="F330" s="82"/>
    </row>
    <row r="331" spans="1:6" s="15" customFormat="1" ht="12.75" hidden="1" x14ac:dyDescent="0.25">
      <c r="A331" s="67"/>
      <c r="B331" s="180" t="s">
        <v>91</v>
      </c>
      <c r="C331" s="178"/>
      <c r="D331" s="62"/>
      <c r="E331" s="62"/>
      <c r="F331" s="62"/>
    </row>
    <row r="332" spans="1:6" s="15" customFormat="1" ht="33" hidden="1" customHeight="1" x14ac:dyDescent="0.25">
      <c r="A332" s="67"/>
      <c r="B332" s="92"/>
      <c r="C332" s="92" t="s">
        <v>36</v>
      </c>
      <c r="D332" s="82"/>
      <c r="E332" s="82"/>
      <c r="F332" s="82"/>
    </row>
    <row r="333" spans="1:6" s="8" customFormat="1" ht="15" hidden="1" customHeight="1" x14ac:dyDescent="0.2">
      <c r="A333" s="63"/>
      <c r="B333" s="61" t="s">
        <v>37</v>
      </c>
      <c r="C333" s="87"/>
      <c r="D333" s="90"/>
      <c r="E333" s="90"/>
      <c r="F333" s="90"/>
    </row>
    <row r="334" spans="1:6" s="8" customFormat="1" ht="27" customHeight="1" x14ac:dyDescent="0.2">
      <c r="A334" s="181" t="s">
        <v>92</v>
      </c>
      <c r="B334" s="181"/>
      <c r="C334" s="181"/>
      <c r="D334" s="62">
        <f t="shared" ref="D334:F334" si="83">D336+D337+D335</f>
        <v>-12000</v>
      </c>
      <c r="E334" s="62">
        <f t="shared" si="83"/>
        <v>-12000</v>
      </c>
      <c r="F334" s="62">
        <f t="shared" si="83"/>
        <v>0</v>
      </c>
    </row>
    <row r="335" spans="1:6" s="8" customFormat="1" ht="18.600000000000001" hidden="1" customHeight="1" x14ac:dyDescent="0.2">
      <c r="A335" s="59"/>
      <c r="B335" s="61" t="s">
        <v>38</v>
      </c>
      <c r="C335" s="87"/>
      <c r="D335" s="82"/>
      <c r="E335" s="82"/>
      <c r="F335" s="82"/>
    </row>
    <row r="336" spans="1:6" s="8" customFormat="1" ht="25.5" customHeight="1" x14ac:dyDescent="0.2">
      <c r="A336" s="59"/>
      <c r="B336" s="164" t="s">
        <v>93</v>
      </c>
      <c r="C336" s="164"/>
      <c r="D336" s="90">
        <v>-12000</v>
      </c>
      <c r="E336" s="90">
        <v>-12000</v>
      </c>
      <c r="F336" s="90">
        <f>E336-D336</f>
        <v>0</v>
      </c>
    </row>
    <row r="337" spans="1:6" s="8" customFormat="1" ht="18.600000000000001" hidden="1" customHeight="1" x14ac:dyDescent="0.2">
      <c r="A337" s="59"/>
      <c r="B337" s="61" t="s">
        <v>40</v>
      </c>
      <c r="C337" s="87"/>
      <c r="D337" s="90"/>
      <c r="E337" s="90"/>
      <c r="F337" s="90"/>
    </row>
    <row r="338" spans="1:6" s="15" customFormat="1" ht="13.9" hidden="1" customHeight="1" x14ac:dyDescent="0.25">
      <c r="A338" s="67" t="s">
        <v>45</v>
      </c>
      <c r="B338" s="93"/>
      <c r="C338" s="68"/>
      <c r="D338" s="69"/>
      <c r="E338" s="69"/>
      <c r="F338" s="69"/>
    </row>
    <row r="339" spans="1:6" s="17" customFormat="1" ht="22.15" hidden="1" customHeight="1" x14ac:dyDescent="0.25">
      <c r="A339" s="182" t="s">
        <v>94</v>
      </c>
      <c r="B339" s="182"/>
      <c r="C339" s="182"/>
      <c r="D339" s="69"/>
      <c r="E339" s="69"/>
      <c r="F339" s="69"/>
    </row>
    <row r="340" spans="1:6" s="17" customFormat="1" ht="30.75" hidden="1" customHeight="1" x14ac:dyDescent="0.25">
      <c r="A340" s="84"/>
      <c r="B340" s="183" t="s">
        <v>95</v>
      </c>
      <c r="C340" s="183"/>
      <c r="D340" s="69"/>
      <c r="E340" s="69"/>
      <c r="F340" s="69"/>
    </row>
    <row r="341" spans="1:6" s="17" customFormat="1" ht="30.75" hidden="1" customHeight="1" x14ac:dyDescent="0.2">
      <c r="A341" s="84"/>
      <c r="B341" s="94"/>
      <c r="C341" s="95" t="s">
        <v>46</v>
      </c>
      <c r="D341" s="90"/>
      <c r="E341" s="90"/>
      <c r="F341" s="90"/>
    </row>
    <row r="342" spans="1:6" s="15" customFormat="1" ht="18" hidden="1" customHeight="1" x14ac:dyDescent="0.25">
      <c r="A342" s="67" t="s">
        <v>49</v>
      </c>
      <c r="B342" s="95"/>
      <c r="C342" s="95"/>
      <c r="D342" s="62"/>
      <c r="E342" s="62"/>
      <c r="F342" s="62"/>
    </row>
    <row r="343" spans="1:6" s="17" customFormat="1" ht="29.25" hidden="1" customHeight="1" x14ac:dyDescent="0.25">
      <c r="A343" s="67"/>
      <c r="B343" s="162" t="s">
        <v>50</v>
      </c>
      <c r="C343" s="162"/>
      <c r="D343" s="82"/>
      <c r="E343" s="82"/>
      <c r="F343" s="82"/>
    </row>
    <row r="344" spans="1:6" s="17" customFormat="1" ht="23.45" hidden="1" customHeight="1" x14ac:dyDescent="0.2">
      <c r="A344" s="67"/>
      <c r="B344" s="162" t="s">
        <v>51</v>
      </c>
      <c r="C344" s="178"/>
      <c r="D344" s="90"/>
      <c r="E344" s="90"/>
      <c r="F344" s="90"/>
    </row>
    <row r="345" spans="1:6" s="8" customFormat="1" ht="15.6" customHeight="1" x14ac:dyDescent="0.2">
      <c r="A345" s="60" t="s">
        <v>151</v>
      </c>
      <c r="B345" s="83"/>
      <c r="C345" s="83"/>
      <c r="D345" s="69">
        <f t="shared" ref="D345:F345" si="84">D349</f>
        <v>12000000</v>
      </c>
      <c r="E345" s="69">
        <f t="shared" si="84"/>
        <v>12320000</v>
      </c>
      <c r="F345" s="69">
        <f t="shared" si="84"/>
        <v>320000</v>
      </c>
    </row>
    <row r="346" spans="1:6" s="8" customFormat="1" ht="18.600000000000001" hidden="1" customHeight="1" x14ac:dyDescent="0.2">
      <c r="A346" s="60" t="s">
        <v>96</v>
      </c>
      <c r="B346" s="83"/>
      <c r="C346" s="83"/>
      <c r="D346" s="69"/>
      <c r="E346" s="69"/>
      <c r="F346" s="69"/>
    </row>
    <row r="347" spans="1:6" s="8" customFormat="1" ht="18.600000000000001" hidden="1" customHeight="1" x14ac:dyDescent="0.2">
      <c r="A347" s="60"/>
      <c r="B347" s="83" t="s">
        <v>54</v>
      </c>
      <c r="C347" s="83"/>
      <c r="D347" s="90"/>
      <c r="E347" s="90"/>
      <c r="F347" s="90"/>
    </row>
    <row r="348" spans="1:6" s="8" customFormat="1" ht="45.6" hidden="1" customHeight="1" x14ac:dyDescent="0.2">
      <c r="A348" s="60"/>
      <c r="B348" s="179" t="s">
        <v>97</v>
      </c>
      <c r="C348" s="179"/>
      <c r="D348" s="82"/>
      <c r="E348" s="82"/>
      <c r="F348" s="82"/>
    </row>
    <row r="349" spans="1:6" s="8" customFormat="1" x14ac:dyDescent="0.2">
      <c r="A349" s="60"/>
      <c r="B349" s="61" t="s">
        <v>58</v>
      </c>
      <c r="C349" s="87"/>
      <c r="D349" s="90">
        <v>12000000</v>
      </c>
      <c r="E349" s="90">
        <f>12000000+320000</f>
        <v>12320000</v>
      </c>
      <c r="F349" s="90">
        <f>E349-D349</f>
        <v>320000</v>
      </c>
    </row>
    <row r="350" spans="1:6" s="8" customFormat="1" ht="39" hidden="1" customHeight="1" x14ac:dyDescent="0.2">
      <c r="A350" s="60"/>
      <c r="B350" s="164" t="s">
        <v>59</v>
      </c>
      <c r="C350" s="164"/>
      <c r="D350" s="82"/>
      <c r="E350" s="82"/>
      <c r="F350" s="82"/>
    </row>
    <row r="351" spans="1:6" s="8" customFormat="1" ht="18" hidden="1" customHeight="1" x14ac:dyDescent="0.2">
      <c r="A351" s="60"/>
      <c r="B351" s="164" t="s">
        <v>61</v>
      </c>
      <c r="C351" s="164"/>
      <c r="D351" s="90"/>
      <c r="E351" s="90"/>
      <c r="F351" s="90"/>
    </row>
    <row r="352" spans="1:6" s="8" customFormat="1" ht="30.6" hidden="1" customHeight="1" x14ac:dyDescent="0.2">
      <c r="A352" s="60"/>
      <c r="B352" s="162" t="s">
        <v>71</v>
      </c>
      <c r="C352" s="178"/>
      <c r="D352" s="82"/>
      <c r="E352" s="82"/>
      <c r="F352" s="82"/>
    </row>
    <row r="353" spans="1:6" s="26" customFormat="1" ht="18" x14ac:dyDescent="0.25">
      <c r="A353" s="193" t="s">
        <v>148</v>
      </c>
      <c r="B353" s="178"/>
      <c r="C353" s="178"/>
      <c r="D353" s="58">
        <f t="shared" ref="D353:F353" si="85">D375+D360</f>
        <v>12000</v>
      </c>
      <c r="E353" s="58">
        <f t="shared" si="85"/>
        <v>12000</v>
      </c>
      <c r="F353" s="58">
        <f t="shared" si="85"/>
        <v>0</v>
      </c>
    </row>
    <row r="354" spans="1:6" s="8" customFormat="1" ht="13.9" hidden="1" customHeight="1" x14ac:dyDescent="0.2">
      <c r="A354" s="9" t="s">
        <v>99</v>
      </c>
      <c r="B354" s="96"/>
      <c r="C354" s="97"/>
      <c r="D354" s="34">
        <f t="shared" ref="D354:F355" si="86">D355</f>
        <v>12000</v>
      </c>
      <c r="E354" s="34">
        <f t="shared" si="86"/>
        <v>12000</v>
      </c>
      <c r="F354" s="34">
        <f t="shared" si="86"/>
        <v>0</v>
      </c>
    </row>
    <row r="355" spans="1:6" s="8" customFormat="1" ht="14.45" hidden="1" customHeight="1" x14ac:dyDescent="0.2">
      <c r="A355" s="12" t="s">
        <v>100</v>
      </c>
      <c r="B355" s="98"/>
      <c r="C355" s="99"/>
      <c r="D355" s="34">
        <f t="shared" si="86"/>
        <v>12000</v>
      </c>
      <c r="E355" s="34">
        <f t="shared" si="86"/>
        <v>12000</v>
      </c>
      <c r="F355" s="34">
        <f t="shared" si="86"/>
        <v>0</v>
      </c>
    </row>
    <row r="356" spans="1:6" s="8" customFormat="1" ht="18.600000000000001" hidden="1" customHeight="1" x14ac:dyDescent="0.2">
      <c r="A356" s="12" t="s">
        <v>101</v>
      </c>
      <c r="B356" s="99"/>
      <c r="C356" s="99"/>
      <c r="D356" s="34">
        <f t="shared" ref="D356:F356" si="87">D357+D360</f>
        <v>12000</v>
      </c>
      <c r="E356" s="34">
        <f t="shared" si="87"/>
        <v>12000</v>
      </c>
      <c r="F356" s="34">
        <f t="shared" si="87"/>
        <v>0</v>
      </c>
    </row>
    <row r="357" spans="1:6" s="8" customFormat="1" hidden="1" x14ac:dyDescent="0.2">
      <c r="A357" s="13" t="s">
        <v>102</v>
      </c>
      <c r="B357" s="100"/>
      <c r="C357" s="99"/>
      <c r="D357" s="34">
        <f t="shared" ref="D357:F358" si="88">D358</f>
        <v>0</v>
      </c>
      <c r="E357" s="34">
        <f t="shared" si="88"/>
        <v>0</v>
      </c>
      <c r="F357" s="34">
        <f t="shared" si="88"/>
        <v>0</v>
      </c>
    </row>
    <row r="358" spans="1:6" s="15" customFormat="1" ht="27.6" hidden="1" customHeight="1" x14ac:dyDescent="0.25">
      <c r="A358" s="14"/>
      <c r="B358" s="194" t="s">
        <v>103</v>
      </c>
      <c r="C358" s="195"/>
      <c r="D358" s="35">
        <f t="shared" si="88"/>
        <v>0</v>
      </c>
      <c r="E358" s="35">
        <f t="shared" si="88"/>
        <v>0</v>
      </c>
      <c r="F358" s="35">
        <f t="shared" si="88"/>
        <v>0</v>
      </c>
    </row>
    <row r="359" spans="1:6" s="15" customFormat="1" ht="27" hidden="1" customHeight="1" x14ac:dyDescent="0.25">
      <c r="A359" s="14"/>
      <c r="B359" s="101"/>
      <c r="C359" s="101" t="s">
        <v>35</v>
      </c>
      <c r="D359" s="102"/>
      <c r="E359" s="102"/>
      <c r="F359" s="102"/>
    </row>
    <row r="360" spans="1:6" s="8" customFormat="1" ht="18.600000000000001" customHeight="1" x14ac:dyDescent="0.2">
      <c r="A360" s="10" t="s">
        <v>166</v>
      </c>
      <c r="B360" s="11"/>
      <c r="C360" s="11"/>
      <c r="D360" s="34">
        <f t="shared" ref="D360:F360" si="89">D361</f>
        <v>12000</v>
      </c>
      <c r="E360" s="34">
        <f t="shared" si="89"/>
        <v>12000</v>
      </c>
      <c r="F360" s="34">
        <f t="shared" si="89"/>
        <v>0</v>
      </c>
    </row>
    <row r="361" spans="1:6" s="8" customFormat="1" ht="16.149999999999999" customHeight="1" x14ac:dyDescent="0.2">
      <c r="A361" s="99"/>
      <c r="B361" s="55" t="s">
        <v>39</v>
      </c>
      <c r="C361" s="55"/>
      <c r="D361" s="103">
        <v>12000</v>
      </c>
      <c r="E361" s="103">
        <v>12000</v>
      </c>
      <c r="F361" s="103">
        <f>E361-D361</f>
        <v>0</v>
      </c>
    </row>
    <row r="362" spans="1:6" s="8" customFormat="1" ht="18.600000000000001" hidden="1" customHeight="1" x14ac:dyDescent="0.2">
      <c r="A362" s="13" t="s">
        <v>41</v>
      </c>
      <c r="B362" s="104"/>
      <c r="C362" s="18"/>
      <c r="D362" s="34">
        <f t="shared" ref="D362:F362" si="90">D363</f>
        <v>0</v>
      </c>
      <c r="E362" s="34">
        <f t="shared" si="90"/>
        <v>0</v>
      </c>
      <c r="F362" s="34">
        <f t="shared" si="90"/>
        <v>0</v>
      </c>
    </row>
    <row r="363" spans="1:6" s="8" customFormat="1" ht="18.600000000000001" hidden="1" customHeight="1" x14ac:dyDescent="0.2">
      <c r="A363" s="13" t="s">
        <v>42</v>
      </c>
      <c r="B363" s="100"/>
      <c r="C363" s="99"/>
      <c r="D363" s="34">
        <f t="shared" ref="D363:F363" si="91">D364+D365</f>
        <v>0</v>
      </c>
      <c r="E363" s="34">
        <f t="shared" si="91"/>
        <v>0</v>
      </c>
      <c r="F363" s="34">
        <f t="shared" si="91"/>
        <v>0</v>
      </c>
    </row>
    <row r="364" spans="1:6" s="8" customFormat="1" ht="18.600000000000001" hidden="1" customHeight="1" x14ac:dyDescent="0.2">
      <c r="A364" s="13"/>
      <c r="B364" s="99" t="s">
        <v>43</v>
      </c>
      <c r="C364" s="100"/>
      <c r="D364" s="103"/>
      <c r="E364" s="103"/>
      <c r="F364" s="103"/>
    </row>
    <row r="365" spans="1:6" s="8" customFormat="1" ht="18.600000000000001" hidden="1" customHeight="1" x14ac:dyDescent="0.2">
      <c r="A365" s="13"/>
      <c r="B365" s="99" t="s">
        <v>44</v>
      </c>
      <c r="C365" s="100"/>
      <c r="D365" s="103"/>
      <c r="E365" s="103"/>
      <c r="F365" s="103"/>
    </row>
    <row r="366" spans="1:6" s="17" customFormat="1" ht="18" hidden="1" customHeight="1" x14ac:dyDescent="0.25">
      <c r="A366" s="14" t="s">
        <v>105</v>
      </c>
      <c r="B366" s="105"/>
      <c r="C366" s="19"/>
      <c r="D366" s="35">
        <f t="shared" ref="D366:F366" si="92">D367</f>
        <v>0</v>
      </c>
      <c r="E366" s="35">
        <f t="shared" si="92"/>
        <v>0</v>
      </c>
      <c r="F366" s="35">
        <f t="shared" si="92"/>
        <v>0</v>
      </c>
    </row>
    <row r="367" spans="1:6" s="17" customFormat="1" ht="26.25" hidden="1" customHeight="1" x14ac:dyDescent="0.25">
      <c r="A367" s="196" t="s">
        <v>106</v>
      </c>
      <c r="B367" s="196"/>
      <c r="C367" s="196"/>
      <c r="D367" s="35">
        <f t="shared" ref="D367:F367" si="93">D368+D370</f>
        <v>0</v>
      </c>
      <c r="E367" s="35">
        <f t="shared" si="93"/>
        <v>0</v>
      </c>
      <c r="F367" s="35">
        <f t="shared" si="93"/>
        <v>0</v>
      </c>
    </row>
    <row r="368" spans="1:6" s="17" customFormat="1" ht="30.75" hidden="1" customHeight="1" x14ac:dyDescent="0.25">
      <c r="A368" s="85"/>
      <c r="B368" s="197" t="s">
        <v>107</v>
      </c>
      <c r="C368" s="197"/>
      <c r="D368" s="35">
        <f t="shared" ref="D368:F368" si="94">D369</f>
        <v>0</v>
      </c>
      <c r="E368" s="35">
        <f t="shared" si="94"/>
        <v>0</v>
      </c>
      <c r="F368" s="35">
        <f t="shared" si="94"/>
        <v>0</v>
      </c>
    </row>
    <row r="369" spans="1:6" s="17" customFormat="1" ht="30.75" hidden="1" customHeight="1" x14ac:dyDescent="0.25">
      <c r="A369" s="85"/>
      <c r="B369" s="106"/>
      <c r="C369" s="107" t="s">
        <v>47</v>
      </c>
      <c r="D369" s="82"/>
      <c r="E369" s="82"/>
      <c r="F369" s="82"/>
    </row>
    <row r="370" spans="1:6" s="17" customFormat="1" ht="18" hidden="1" customHeight="1" x14ac:dyDescent="0.25">
      <c r="A370" s="14"/>
      <c r="B370" s="198" t="s">
        <v>48</v>
      </c>
      <c r="C370" s="198"/>
      <c r="D370" s="82"/>
      <c r="E370" s="82"/>
      <c r="F370" s="82"/>
    </row>
    <row r="371" spans="1:6" s="8" customFormat="1" ht="18.600000000000001" hidden="1" customHeight="1" x14ac:dyDescent="0.2">
      <c r="A371" s="12" t="s">
        <v>108</v>
      </c>
      <c r="B371" s="99"/>
      <c r="C371" s="99"/>
      <c r="D371" s="35"/>
      <c r="E371" s="35"/>
      <c r="F371" s="35"/>
    </row>
    <row r="372" spans="1:6" s="8" customFormat="1" ht="42" hidden="1" customHeight="1" x14ac:dyDescent="0.2">
      <c r="A372" s="12"/>
      <c r="B372" s="199" t="s">
        <v>55</v>
      </c>
      <c r="C372" s="199"/>
      <c r="D372" s="82"/>
      <c r="E372" s="82"/>
      <c r="F372" s="82"/>
    </row>
    <row r="373" spans="1:6" s="15" customFormat="1" ht="15" hidden="1" customHeight="1" x14ac:dyDescent="0.2">
      <c r="A373" s="16"/>
      <c r="B373" s="184" t="s">
        <v>56</v>
      </c>
      <c r="C373" s="184"/>
      <c r="D373" s="82"/>
      <c r="E373" s="82"/>
      <c r="F373" s="82"/>
    </row>
    <row r="374" spans="1:6" s="15" customFormat="1" ht="65.45" hidden="1" customHeight="1" x14ac:dyDescent="0.25">
      <c r="A374" s="16"/>
      <c r="B374" s="185" t="s">
        <v>57</v>
      </c>
      <c r="C374" s="186"/>
      <c r="D374" s="82"/>
      <c r="E374" s="82"/>
      <c r="F374" s="82"/>
    </row>
    <row r="375" spans="1:6" s="8" customFormat="1" ht="14.25" customHeight="1" x14ac:dyDescent="0.2">
      <c r="A375" s="187" t="s">
        <v>151</v>
      </c>
      <c r="B375" s="188"/>
      <c r="C375" s="189"/>
      <c r="D375" s="34">
        <f t="shared" ref="D375:F375" si="95">D376+D377+D381+D385+D386</f>
        <v>0</v>
      </c>
      <c r="E375" s="34">
        <f t="shared" si="95"/>
        <v>0</v>
      </c>
      <c r="F375" s="34">
        <f t="shared" si="95"/>
        <v>0</v>
      </c>
    </row>
    <row r="376" spans="1:6" s="8" customFormat="1" ht="32.450000000000003" hidden="1" customHeight="1" x14ac:dyDescent="0.2">
      <c r="A376" s="12"/>
      <c r="B376" s="190" t="s">
        <v>60</v>
      </c>
      <c r="C376" s="191"/>
      <c r="D376" s="103"/>
      <c r="E376" s="103"/>
      <c r="F376" s="103"/>
    </row>
    <row r="377" spans="1:6" s="8" customFormat="1" ht="30.75" hidden="1" customHeight="1" x14ac:dyDescent="0.2">
      <c r="A377" s="12"/>
      <c r="B377" s="192" t="s">
        <v>62</v>
      </c>
      <c r="C377" s="192"/>
      <c r="D377" s="34"/>
      <c r="E377" s="34"/>
      <c r="F377" s="34"/>
    </row>
    <row r="378" spans="1:6" s="8" customFormat="1" ht="48" hidden="1" customHeight="1" x14ac:dyDescent="0.2">
      <c r="A378" s="12"/>
      <c r="B378" s="108"/>
      <c r="C378" s="109" t="s">
        <v>63</v>
      </c>
      <c r="D378" s="82"/>
      <c r="E378" s="82"/>
      <c r="F378" s="82"/>
    </row>
    <row r="379" spans="1:6" s="8" customFormat="1" ht="28.5" hidden="1" customHeight="1" x14ac:dyDescent="0.2">
      <c r="A379" s="12"/>
      <c r="B379" s="108"/>
      <c r="C379" s="109" t="s">
        <v>64</v>
      </c>
      <c r="D379" s="82"/>
      <c r="E379" s="82"/>
      <c r="F379" s="82"/>
    </row>
    <row r="380" spans="1:6" s="8" customFormat="1" ht="31.15" hidden="1" customHeight="1" x14ac:dyDescent="0.2">
      <c r="A380" s="12"/>
      <c r="B380" s="108"/>
      <c r="C380" s="109" t="s">
        <v>65</v>
      </c>
      <c r="D380" s="82"/>
      <c r="E380" s="82"/>
      <c r="F380" s="82"/>
    </row>
    <row r="381" spans="1:6" s="8" customFormat="1" ht="44.25" hidden="1" customHeight="1" x14ac:dyDescent="0.2">
      <c r="A381" s="12"/>
      <c r="B381" s="192" t="s">
        <v>66</v>
      </c>
      <c r="C381" s="192"/>
      <c r="D381" s="34"/>
      <c r="E381" s="34"/>
      <c r="F381" s="34"/>
    </row>
    <row r="382" spans="1:6" s="8" customFormat="1" ht="45" hidden="1" customHeight="1" x14ac:dyDescent="0.2">
      <c r="A382" s="12"/>
      <c r="B382" s="108"/>
      <c r="C382" s="109" t="s">
        <v>67</v>
      </c>
      <c r="D382" s="82"/>
      <c r="E382" s="82"/>
      <c r="F382" s="82"/>
    </row>
    <row r="383" spans="1:6" s="8" customFormat="1" ht="43.15" hidden="1" customHeight="1" x14ac:dyDescent="0.2">
      <c r="A383" s="12"/>
      <c r="B383" s="108"/>
      <c r="C383" s="109" t="s">
        <v>68</v>
      </c>
      <c r="D383" s="82"/>
      <c r="E383" s="82"/>
      <c r="F383" s="82"/>
    </row>
    <row r="384" spans="1:6" s="8" customFormat="1" ht="25.5" hidden="1" customHeight="1" x14ac:dyDescent="0.2">
      <c r="A384" s="12"/>
      <c r="B384" s="108"/>
      <c r="C384" s="109" t="s">
        <v>69</v>
      </c>
      <c r="D384" s="82"/>
      <c r="E384" s="82"/>
      <c r="F384" s="82"/>
    </row>
    <row r="385" spans="1:6" s="8" customFormat="1" ht="14.25" customHeight="1" x14ac:dyDescent="0.2">
      <c r="A385" s="12"/>
      <c r="B385" s="190" t="s">
        <v>70</v>
      </c>
      <c r="C385" s="191"/>
      <c r="D385" s="82">
        <v>0</v>
      </c>
      <c r="E385" s="82">
        <v>0</v>
      </c>
      <c r="F385" s="82">
        <v>0</v>
      </c>
    </row>
    <row r="386" spans="1:6" s="8" customFormat="1" ht="31.5" hidden="1" customHeight="1" x14ac:dyDescent="0.2">
      <c r="A386" s="12"/>
      <c r="B386" s="198" t="s">
        <v>110</v>
      </c>
      <c r="C386" s="208"/>
      <c r="D386" s="82"/>
      <c r="E386" s="82"/>
      <c r="F386" s="82"/>
    </row>
    <row r="387" spans="1:6" s="8" customFormat="1" ht="42" hidden="1" customHeight="1" x14ac:dyDescent="0.2">
      <c r="A387" s="209" t="s">
        <v>111</v>
      </c>
      <c r="B387" s="209"/>
      <c r="C387" s="209"/>
      <c r="D387" s="35">
        <f t="shared" ref="D387:F387" si="96">D388+D391+D394+D397+D402+D405+D410+D415+D420+D425+D430+D435+D439+D444</f>
        <v>0</v>
      </c>
      <c r="E387" s="35">
        <f t="shared" si="96"/>
        <v>0</v>
      </c>
      <c r="F387" s="35">
        <f t="shared" si="96"/>
        <v>0</v>
      </c>
    </row>
    <row r="388" spans="1:6" s="8" customFormat="1" ht="19.5" hidden="1" customHeight="1" x14ac:dyDescent="0.2">
      <c r="A388" s="20"/>
      <c r="B388" s="192" t="s">
        <v>112</v>
      </c>
      <c r="C388" s="192"/>
      <c r="D388" s="35">
        <f t="shared" ref="D388:F388" si="97">D389+D390</f>
        <v>0</v>
      </c>
      <c r="E388" s="35">
        <f t="shared" si="97"/>
        <v>0</v>
      </c>
      <c r="F388" s="35">
        <f t="shared" si="97"/>
        <v>0</v>
      </c>
    </row>
    <row r="389" spans="1:6" s="8" customFormat="1" ht="18.600000000000001" hidden="1" customHeight="1" x14ac:dyDescent="0.2">
      <c r="A389" s="20"/>
      <c r="B389" s="108"/>
      <c r="C389" s="99" t="s">
        <v>72</v>
      </c>
      <c r="D389" s="90"/>
      <c r="E389" s="90"/>
      <c r="F389" s="90"/>
    </row>
    <row r="390" spans="1:6" s="22" customFormat="1" ht="18.600000000000001" hidden="1" customHeight="1" x14ac:dyDescent="0.2">
      <c r="A390" s="21"/>
      <c r="B390" s="111"/>
      <c r="C390" s="88" t="s">
        <v>73</v>
      </c>
      <c r="D390" s="112"/>
      <c r="E390" s="112"/>
      <c r="F390" s="112"/>
    </row>
    <row r="391" spans="1:6" s="22" customFormat="1" ht="29.25" hidden="1" customHeight="1" x14ac:dyDescent="0.2">
      <c r="A391" s="21"/>
      <c r="B391" s="162" t="s">
        <v>113</v>
      </c>
      <c r="C391" s="162"/>
      <c r="D391" s="35">
        <f t="shared" ref="D391:F391" si="98">D392+D393</f>
        <v>0</v>
      </c>
      <c r="E391" s="35">
        <f t="shared" si="98"/>
        <v>0</v>
      </c>
      <c r="F391" s="35">
        <f t="shared" si="98"/>
        <v>0</v>
      </c>
    </row>
    <row r="392" spans="1:6" s="22" customFormat="1" ht="18.600000000000001" hidden="1" customHeight="1" x14ac:dyDescent="0.2">
      <c r="A392" s="21"/>
      <c r="B392" s="111"/>
      <c r="C392" s="83" t="s">
        <v>72</v>
      </c>
      <c r="D392" s="90"/>
      <c r="E392" s="90"/>
      <c r="F392" s="90"/>
    </row>
    <row r="393" spans="1:6" s="22" customFormat="1" ht="18.600000000000001" hidden="1" customHeight="1" x14ac:dyDescent="0.2">
      <c r="A393" s="21"/>
      <c r="B393" s="111"/>
      <c r="C393" s="88" t="s">
        <v>73</v>
      </c>
      <c r="D393" s="112"/>
      <c r="E393" s="112"/>
      <c r="F393" s="112"/>
    </row>
    <row r="394" spans="1:6" s="22" customFormat="1" ht="33" hidden="1" customHeight="1" x14ac:dyDescent="0.2">
      <c r="A394" s="21"/>
      <c r="B394" s="164" t="s">
        <v>114</v>
      </c>
      <c r="C394" s="164"/>
      <c r="D394" s="35">
        <f t="shared" ref="D394:F394" si="99">D395+D396</f>
        <v>0</v>
      </c>
      <c r="E394" s="35">
        <f t="shared" si="99"/>
        <v>0</v>
      </c>
      <c r="F394" s="35">
        <f t="shared" si="99"/>
        <v>0</v>
      </c>
    </row>
    <row r="395" spans="1:6" s="22" customFormat="1" ht="18.600000000000001" hidden="1" customHeight="1" x14ac:dyDescent="0.2">
      <c r="A395" s="21"/>
      <c r="B395" s="111"/>
      <c r="C395" s="83" t="s">
        <v>72</v>
      </c>
      <c r="D395" s="90"/>
      <c r="E395" s="90"/>
      <c r="F395" s="90"/>
    </row>
    <row r="396" spans="1:6" s="22" customFormat="1" ht="18.600000000000001" hidden="1" customHeight="1" x14ac:dyDescent="0.2">
      <c r="A396" s="21"/>
      <c r="B396" s="111"/>
      <c r="C396" s="88" t="s">
        <v>73</v>
      </c>
      <c r="D396" s="112"/>
      <c r="E396" s="112"/>
      <c r="F396" s="112"/>
    </row>
    <row r="397" spans="1:6" s="8" customFormat="1" ht="30" hidden="1" customHeight="1" x14ac:dyDescent="0.2">
      <c r="A397" s="20"/>
      <c r="B397" s="192" t="s">
        <v>115</v>
      </c>
      <c r="C397" s="192"/>
      <c r="D397" s="35">
        <f t="shared" ref="D397:F397" si="100">D398+D399+D400+D401</f>
        <v>0</v>
      </c>
      <c r="E397" s="35">
        <f t="shared" si="100"/>
        <v>0</v>
      </c>
      <c r="F397" s="35">
        <f t="shared" si="100"/>
        <v>0</v>
      </c>
    </row>
    <row r="398" spans="1:6" s="8" customFormat="1" ht="18.600000000000001" hidden="1" customHeight="1" x14ac:dyDescent="0.2">
      <c r="A398" s="20"/>
      <c r="B398" s="108"/>
      <c r="C398" s="99" t="s">
        <v>74</v>
      </c>
      <c r="D398" s="90"/>
      <c r="E398" s="90"/>
      <c r="F398" s="90"/>
    </row>
    <row r="399" spans="1:6" s="8" customFormat="1" ht="18.600000000000001" hidden="1" customHeight="1" x14ac:dyDescent="0.2">
      <c r="A399" s="20"/>
      <c r="B399" s="108"/>
      <c r="C399" s="99" t="s">
        <v>72</v>
      </c>
      <c r="D399" s="112"/>
      <c r="E399" s="112"/>
      <c r="F399" s="112"/>
    </row>
    <row r="400" spans="1:6" s="8" customFormat="1" ht="18.600000000000001" hidden="1" customHeight="1" x14ac:dyDescent="0.2">
      <c r="A400" s="20"/>
      <c r="B400" s="108"/>
      <c r="C400" s="99" t="s">
        <v>75</v>
      </c>
      <c r="D400" s="90"/>
      <c r="E400" s="90"/>
      <c r="F400" s="90"/>
    </row>
    <row r="401" spans="1:6" s="8" customFormat="1" ht="18.600000000000001" hidden="1" customHeight="1" x14ac:dyDescent="0.2">
      <c r="A401" s="20"/>
      <c r="B401" s="108"/>
      <c r="C401" s="113" t="s">
        <v>73</v>
      </c>
      <c r="D401" s="112"/>
      <c r="E401" s="112"/>
      <c r="F401" s="112"/>
    </row>
    <row r="402" spans="1:6" s="8" customFormat="1" ht="18.75" hidden="1" customHeight="1" x14ac:dyDescent="0.2">
      <c r="A402" s="20"/>
      <c r="B402" s="192" t="s">
        <v>116</v>
      </c>
      <c r="C402" s="192"/>
      <c r="D402" s="35">
        <f t="shared" ref="D402:F402" si="101">D403+D404</f>
        <v>0</v>
      </c>
      <c r="E402" s="35">
        <f t="shared" si="101"/>
        <v>0</v>
      </c>
      <c r="F402" s="35">
        <f t="shared" si="101"/>
        <v>0</v>
      </c>
    </row>
    <row r="403" spans="1:6" s="8" customFormat="1" ht="18.600000000000001" hidden="1" customHeight="1" x14ac:dyDescent="0.2">
      <c r="A403" s="20"/>
      <c r="B403" s="108"/>
      <c r="C403" s="99" t="s">
        <v>72</v>
      </c>
      <c r="D403" s="90"/>
      <c r="E403" s="90"/>
      <c r="F403" s="90"/>
    </row>
    <row r="404" spans="1:6" s="22" customFormat="1" ht="18.600000000000001" hidden="1" customHeight="1" x14ac:dyDescent="0.2">
      <c r="A404" s="21"/>
      <c r="B404" s="111"/>
      <c r="C404" s="88" t="s">
        <v>73</v>
      </c>
      <c r="D404" s="112"/>
      <c r="E404" s="112"/>
      <c r="F404" s="112"/>
    </row>
    <row r="405" spans="1:6" s="8" customFormat="1" ht="28.15" hidden="1" customHeight="1" x14ac:dyDescent="0.2">
      <c r="A405" s="20"/>
      <c r="B405" s="192" t="s">
        <v>117</v>
      </c>
      <c r="C405" s="192"/>
      <c r="D405" s="35">
        <f t="shared" ref="D405:F405" si="102">D406+D407+D408+D409</f>
        <v>0</v>
      </c>
      <c r="E405" s="35">
        <f t="shared" si="102"/>
        <v>0</v>
      </c>
      <c r="F405" s="35">
        <f t="shared" si="102"/>
        <v>0</v>
      </c>
    </row>
    <row r="406" spans="1:6" s="8" customFormat="1" ht="18.600000000000001" hidden="1" customHeight="1" x14ac:dyDescent="0.2">
      <c r="A406" s="20"/>
      <c r="B406" s="108"/>
      <c r="C406" s="99" t="s">
        <v>74</v>
      </c>
      <c r="D406" s="90"/>
      <c r="E406" s="90"/>
      <c r="F406" s="90"/>
    </row>
    <row r="407" spans="1:6" s="8" customFormat="1" ht="18.600000000000001" hidden="1" customHeight="1" x14ac:dyDescent="0.2">
      <c r="A407" s="20"/>
      <c r="B407" s="108"/>
      <c r="C407" s="99" t="s">
        <v>72</v>
      </c>
      <c r="D407" s="112"/>
      <c r="E407" s="112"/>
      <c r="F407" s="112"/>
    </row>
    <row r="408" spans="1:6" s="8" customFormat="1" ht="18.600000000000001" hidden="1" customHeight="1" x14ac:dyDescent="0.2">
      <c r="A408" s="20"/>
      <c r="B408" s="108"/>
      <c r="C408" s="99" t="s">
        <v>75</v>
      </c>
      <c r="D408" s="90"/>
      <c r="E408" s="90"/>
      <c r="F408" s="90"/>
    </row>
    <row r="409" spans="1:6" s="8" customFormat="1" ht="18.600000000000001" hidden="1" customHeight="1" x14ac:dyDescent="0.2">
      <c r="A409" s="20"/>
      <c r="B409" s="108"/>
      <c r="C409" s="113" t="s">
        <v>73</v>
      </c>
      <c r="D409" s="112"/>
      <c r="E409" s="112"/>
      <c r="F409" s="112"/>
    </row>
    <row r="410" spans="1:6" s="8" customFormat="1" ht="27.75" hidden="1" customHeight="1" x14ac:dyDescent="0.2">
      <c r="A410" s="20"/>
      <c r="B410" s="192" t="s">
        <v>118</v>
      </c>
      <c r="C410" s="192"/>
      <c r="D410" s="35">
        <f t="shared" ref="D410:F410" si="103">D411+D412+D413+D414</f>
        <v>0</v>
      </c>
      <c r="E410" s="35">
        <f t="shared" si="103"/>
        <v>0</v>
      </c>
      <c r="F410" s="35">
        <f t="shared" si="103"/>
        <v>0</v>
      </c>
    </row>
    <row r="411" spans="1:6" s="8" customFormat="1" ht="18.600000000000001" hidden="1" customHeight="1" x14ac:dyDescent="0.2">
      <c r="A411" s="20"/>
      <c r="B411" s="108"/>
      <c r="C411" s="99" t="s">
        <v>74</v>
      </c>
      <c r="D411" s="90"/>
      <c r="E411" s="90"/>
      <c r="F411" s="90"/>
    </row>
    <row r="412" spans="1:6" s="8" customFormat="1" ht="18.600000000000001" hidden="1" customHeight="1" x14ac:dyDescent="0.2">
      <c r="A412" s="20"/>
      <c r="B412" s="108"/>
      <c r="C412" s="99" t="s">
        <v>72</v>
      </c>
      <c r="D412" s="112"/>
      <c r="E412" s="112"/>
      <c r="F412" s="112"/>
    </row>
    <row r="413" spans="1:6" s="8" customFormat="1" ht="18.600000000000001" hidden="1" customHeight="1" x14ac:dyDescent="0.2">
      <c r="A413" s="20"/>
      <c r="B413" s="108"/>
      <c r="C413" s="99" t="s">
        <v>75</v>
      </c>
      <c r="D413" s="90"/>
      <c r="E413" s="90"/>
      <c r="F413" s="90"/>
    </row>
    <row r="414" spans="1:6" s="8" customFormat="1" ht="18.600000000000001" hidden="1" customHeight="1" x14ac:dyDescent="0.2">
      <c r="A414" s="20"/>
      <c r="B414" s="108"/>
      <c r="C414" s="113" t="s">
        <v>73</v>
      </c>
      <c r="D414" s="112"/>
      <c r="E414" s="112"/>
      <c r="F414" s="112"/>
    </row>
    <row r="415" spans="1:6" s="8" customFormat="1" ht="33.6" hidden="1" customHeight="1" x14ac:dyDescent="0.2">
      <c r="A415" s="20"/>
      <c r="B415" s="192" t="s">
        <v>119</v>
      </c>
      <c r="C415" s="192"/>
      <c r="D415" s="35">
        <f t="shared" ref="D415:F415" si="104">D416+D417+D418+D419</f>
        <v>0</v>
      </c>
      <c r="E415" s="35">
        <f t="shared" si="104"/>
        <v>0</v>
      </c>
      <c r="F415" s="35">
        <f t="shared" si="104"/>
        <v>0</v>
      </c>
    </row>
    <row r="416" spans="1:6" s="8" customFormat="1" ht="18.600000000000001" hidden="1" customHeight="1" x14ac:dyDescent="0.2">
      <c r="A416" s="20"/>
      <c r="B416" s="108"/>
      <c r="C416" s="99" t="s">
        <v>74</v>
      </c>
      <c r="D416" s="90"/>
      <c r="E416" s="90"/>
      <c r="F416" s="90"/>
    </row>
    <row r="417" spans="1:6" s="8" customFormat="1" ht="18.600000000000001" hidden="1" customHeight="1" x14ac:dyDescent="0.2">
      <c r="A417" s="20"/>
      <c r="B417" s="108"/>
      <c r="C417" s="99" t="s">
        <v>72</v>
      </c>
      <c r="D417" s="112"/>
      <c r="E417" s="112"/>
      <c r="F417" s="112"/>
    </row>
    <row r="418" spans="1:6" s="8" customFormat="1" ht="18.600000000000001" hidden="1" customHeight="1" x14ac:dyDescent="0.2">
      <c r="A418" s="20"/>
      <c r="B418" s="108"/>
      <c r="C418" s="99" t="s">
        <v>75</v>
      </c>
      <c r="D418" s="90"/>
      <c r="E418" s="90"/>
      <c r="F418" s="90"/>
    </row>
    <row r="419" spans="1:6" s="8" customFormat="1" ht="18.600000000000001" hidden="1" customHeight="1" x14ac:dyDescent="0.2">
      <c r="A419" s="20"/>
      <c r="B419" s="108"/>
      <c r="C419" s="113" t="s">
        <v>73</v>
      </c>
      <c r="D419" s="112"/>
      <c r="E419" s="112"/>
      <c r="F419" s="112"/>
    </row>
    <row r="420" spans="1:6" s="8" customFormat="1" ht="30" hidden="1" customHeight="1" x14ac:dyDescent="0.2">
      <c r="A420" s="20"/>
      <c r="B420" s="192" t="s">
        <v>120</v>
      </c>
      <c r="C420" s="192"/>
      <c r="D420" s="35">
        <f t="shared" ref="D420:F420" si="105">D421+D422+D423+D424</f>
        <v>0</v>
      </c>
      <c r="E420" s="35">
        <f t="shared" si="105"/>
        <v>0</v>
      </c>
      <c r="F420" s="35">
        <f t="shared" si="105"/>
        <v>0</v>
      </c>
    </row>
    <row r="421" spans="1:6" s="8" customFormat="1" ht="18.600000000000001" hidden="1" customHeight="1" x14ac:dyDescent="0.2">
      <c r="A421" s="20"/>
      <c r="B421" s="108"/>
      <c r="C421" s="99" t="s">
        <v>74</v>
      </c>
      <c r="D421" s="90"/>
      <c r="E421" s="90"/>
      <c r="F421" s="90"/>
    </row>
    <row r="422" spans="1:6" s="8" customFormat="1" ht="18.600000000000001" hidden="1" customHeight="1" x14ac:dyDescent="0.2">
      <c r="A422" s="20"/>
      <c r="B422" s="108"/>
      <c r="C422" s="99" t="s">
        <v>72</v>
      </c>
      <c r="D422" s="112"/>
      <c r="E422" s="112"/>
      <c r="F422" s="112"/>
    </row>
    <row r="423" spans="1:6" s="8" customFormat="1" ht="18.600000000000001" hidden="1" customHeight="1" x14ac:dyDescent="0.2">
      <c r="A423" s="20"/>
      <c r="B423" s="108"/>
      <c r="C423" s="99" t="s">
        <v>75</v>
      </c>
      <c r="D423" s="90"/>
      <c r="E423" s="90"/>
      <c r="F423" s="90"/>
    </row>
    <row r="424" spans="1:6" s="8" customFormat="1" ht="18.600000000000001" hidden="1" customHeight="1" x14ac:dyDescent="0.2">
      <c r="A424" s="20"/>
      <c r="B424" s="108"/>
      <c r="C424" s="113" t="s">
        <v>73</v>
      </c>
      <c r="D424" s="112"/>
      <c r="E424" s="112"/>
      <c r="F424" s="112"/>
    </row>
    <row r="425" spans="1:6" s="8" customFormat="1" ht="30" hidden="1" customHeight="1" x14ac:dyDescent="0.2">
      <c r="A425" s="20"/>
      <c r="B425" s="192" t="s">
        <v>76</v>
      </c>
      <c r="C425" s="192"/>
      <c r="D425" s="35">
        <f t="shared" ref="D425:F425" si="106">D426+D427+D428+D429</f>
        <v>0</v>
      </c>
      <c r="E425" s="35">
        <f t="shared" si="106"/>
        <v>0</v>
      </c>
      <c r="F425" s="35">
        <f t="shared" si="106"/>
        <v>0</v>
      </c>
    </row>
    <row r="426" spans="1:6" s="8" customFormat="1" ht="18.600000000000001" hidden="1" customHeight="1" x14ac:dyDescent="0.2">
      <c r="A426" s="20"/>
      <c r="B426" s="108"/>
      <c r="C426" s="99" t="s">
        <v>74</v>
      </c>
      <c r="D426" s="90"/>
      <c r="E426" s="90"/>
      <c r="F426" s="90"/>
    </row>
    <row r="427" spans="1:6" s="8" customFormat="1" ht="18.600000000000001" hidden="1" customHeight="1" x14ac:dyDescent="0.2">
      <c r="A427" s="20"/>
      <c r="B427" s="108"/>
      <c r="C427" s="99" t="s">
        <v>72</v>
      </c>
      <c r="D427" s="112"/>
      <c r="E427" s="112"/>
      <c r="F427" s="112"/>
    </row>
    <row r="428" spans="1:6" s="8" customFormat="1" ht="18.600000000000001" hidden="1" customHeight="1" x14ac:dyDescent="0.2">
      <c r="A428" s="20"/>
      <c r="B428" s="108"/>
      <c r="C428" s="113" t="s">
        <v>75</v>
      </c>
      <c r="D428" s="90"/>
      <c r="E428" s="90"/>
      <c r="F428" s="90"/>
    </row>
    <row r="429" spans="1:6" s="8" customFormat="1" ht="18.600000000000001" hidden="1" customHeight="1" x14ac:dyDescent="0.2">
      <c r="A429" s="20"/>
      <c r="B429" s="108"/>
      <c r="C429" s="113" t="s">
        <v>73</v>
      </c>
      <c r="D429" s="112"/>
      <c r="E429" s="112"/>
      <c r="F429" s="112"/>
    </row>
    <row r="430" spans="1:6" s="15" customFormat="1" ht="29.25" hidden="1" customHeight="1" x14ac:dyDescent="0.25">
      <c r="A430" s="23"/>
      <c r="B430" s="198" t="s">
        <v>77</v>
      </c>
      <c r="C430" s="198"/>
      <c r="D430" s="35">
        <f t="shared" ref="D430:F430" si="107">D431+D432+D433+D434</f>
        <v>0</v>
      </c>
      <c r="E430" s="35">
        <f t="shared" si="107"/>
        <v>0</v>
      </c>
      <c r="F430" s="35">
        <f t="shared" si="107"/>
        <v>0</v>
      </c>
    </row>
    <row r="431" spans="1:6" s="8" customFormat="1" ht="18.600000000000001" hidden="1" customHeight="1" x14ac:dyDescent="0.2">
      <c r="A431" s="20"/>
      <c r="B431" s="108"/>
      <c r="C431" s="99" t="s">
        <v>74</v>
      </c>
      <c r="D431" s="90"/>
      <c r="E431" s="90"/>
      <c r="F431" s="90"/>
    </row>
    <row r="432" spans="1:6" s="8" customFormat="1" ht="18.600000000000001" hidden="1" customHeight="1" x14ac:dyDescent="0.2">
      <c r="A432" s="20"/>
      <c r="B432" s="108"/>
      <c r="C432" s="99" t="s">
        <v>72</v>
      </c>
      <c r="D432" s="112"/>
      <c r="E432" s="112"/>
      <c r="F432" s="112"/>
    </row>
    <row r="433" spans="1:6" s="8" customFormat="1" ht="18.600000000000001" hidden="1" customHeight="1" x14ac:dyDescent="0.2">
      <c r="A433" s="20"/>
      <c r="B433" s="108"/>
      <c r="C433" s="113" t="s">
        <v>75</v>
      </c>
      <c r="D433" s="90"/>
      <c r="E433" s="90"/>
      <c r="F433" s="90"/>
    </row>
    <row r="434" spans="1:6" s="8" customFormat="1" ht="18.600000000000001" hidden="1" customHeight="1" x14ac:dyDescent="0.2">
      <c r="A434" s="20"/>
      <c r="B434" s="108"/>
      <c r="C434" s="113" t="s">
        <v>73</v>
      </c>
      <c r="D434" s="112"/>
      <c r="E434" s="112"/>
      <c r="F434" s="112"/>
    </row>
    <row r="435" spans="1:6" s="8" customFormat="1" ht="43.5" hidden="1" customHeight="1" x14ac:dyDescent="0.2">
      <c r="A435" s="20"/>
      <c r="B435" s="210" t="s">
        <v>121</v>
      </c>
      <c r="C435" s="210"/>
      <c r="D435" s="35">
        <f t="shared" ref="D435:F435" si="108">D436+D437+D438</f>
        <v>0</v>
      </c>
      <c r="E435" s="35">
        <f t="shared" si="108"/>
        <v>0</v>
      </c>
      <c r="F435" s="35">
        <f t="shared" si="108"/>
        <v>0</v>
      </c>
    </row>
    <row r="436" spans="1:6" s="8" customFormat="1" ht="18.600000000000001" hidden="1" customHeight="1" x14ac:dyDescent="0.2">
      <c r="A436" s="20"/>
      <c r="B436" s="24"/>
      <c r="C436" s="99" t="s">
        <v>74</v>
      </c>
      <c r="D436" s="90"/>
      <c r="E436" s="90"/>
      <c r="F436" s="90"/>
    </row>
    <row r="437" spans="1:6" s="8" customFormat="1" ht="18.600000000000001" hidden="1" customHeight="1" x14ac:dyDescent="0.2">
      <c r="A437" s="20"/>
      <c r="B437" s="24"/>
      <c r="C437" s="99" t="s">
        <v>72</v>
      </c>
      <c r="D437" s="112"/>
      <c r="E437" s="112"/>
      <c r="F437" s="112"/>
    </row>
    <row r="438" spans="1:6" s="8" customFormat="1" ht="18.600000000000001" hidden="1" customHeight="1" x14ac:dyDescent="0.2">
      <c r="A438" s="20"/>
      <c r="B438" s="108"/>
      <c r="C438" s="113" t="s">
        <v>73</v>
      </c>
      <c r="D438" s="90"/>
      <c r="E438" s="90"/>
      <c r="F438" s="90"/>
    </row>
    <row r="439" spans="1:6" s="8" customFormat="1" ht="30" hidden="1" customHeight="1" x14ac:dyDescent="0.2">
      <c r="A439" s="25"/>
      <c r="B439" s="210" t="s">
        <v>78</v>
      </c>
      <c r="C439" s="210"/>
      <c r="D439" s="35">
        <f t="shared" ref="D439:F439" si="109">D440+D441+D442+D443</f>
        <v>0</v>
      </c>
      <c r="E439" s="35">
        <f t="shared" si="109"/>
        <v>0</v>
      </c>
      <c r="F439" s="35">
        <f t="shared" si="109"/>
        <v>0</v>
      </c>
    </row>
    <row r="440" spans="1:6" s="8" customFormat="1" ht="18.600000000000001" hidden="1" customHeight="1" x14ac:dyDescent="0.2">
      <c r="A440" s="25"/>
      <c r="B440" s="25"/>
      <c r="C440" s="113" t="s">
        <v>74</v>
      </c>
      <c r="D440" s="90"/>
      <c r="E440" s="90"/>
      <c r="F440" s="90"/>
    </row>
    <row r="441" spans="1:6" s="8" customFormat="1" ht="18.600000000000001" hidden="1" customHeight="1" x14ac:dyDescent="0.2">
      <c r="A441" s="25"/>
      <c r="B441" s="25"/>
      <c r="C441" s="113" t="s">
        <v>72</v>
      </c>
      <c r="D441" s="112"/>
      <c r="E441" s="112"/>
      <c r="F441" s="112"/>
    </row>
    <row r="442" spans="1:6" s="8" customFormat="1" ht="18.600000000000001" hidden="1" customHeight="1" x14ac:dyDescent="0.2">
      <c r="A442" s="25"/>
      <c r="B442" s="25"/>
      <c r="C442" s="113" t="s">
        <v>75</v>
      </c>
      <c r="D442" s="90"/>
      <c r="E442" s="90"/>
      <c r="F442" s="90"/>
    </row>
    <row r="443" spans="1:6" s="8" customFormat="1" ht="18.600000000000001" hidden="1" customHeight="1" x14ac:dyDescent="0.2">
      <c r="A443" s="20"/>
      <c r="B443" s="108"/>
      <c r="C443" s="113" t="s">
        <v>73</v>
      </c>
      <c r="D443" s="112"/>
      <c r="E443" s="112"/>
      <c r="F443" s="112"/>
    </row>
    <row r="444" spans="1:6" s="8" customFormat="1" ht="40.9" hidden="1" customHeight="1" x14ac:dyDescent="0.2">
      <c r="A444" s="25"/>
      <c r="B444" s="210" t="s">
        <v>79</v>
      </c>
      <c r="C444" s="210"/>
      <c r="D444" s="35">
        <f t="shared" ref="D444:F444" si="110">D445+D446+D447+D448</f>
        <v>0</v>
      </c>
      <c r="E444" s="35">
        <f t="shared" si="110"/>
        <v>0</v>
      </c>
      <c r="F444" s="35">
        <f t="shared" si="110"/>
        <v>0</v>
      </c>
    </row>
    <row r="445" spans="1:6" s="8" customFormat="1" ht="18.600000000000001" hidden="1" customHeight="1" x14ac:dyDescent="0.2">
      <c r="A445" s="25"/>
      <c r="B445" s="25"/>
      <c r="C445" s="113" t="s">
        <v>74</v>
      </c>
      <c r="D445" s="90"/>
      <c r="E445" s="90"/>
      <c r="F445" s="90"/>
    </row>
    <row r="446" spans="1:6" s="8" customFormat="1" ht="18.600000000000001" hidden="1" customHeight="1" x14ac:dyDescent="0.2">
      <c r="A446" s="25"/>
      <c r="B446" s="25"/>
      <c r="C446" s="113" t="s">
        <v>72</v>
      </c>
      <c r="D446" s="112"/>
      <c r="E446" s="112"/>
      <c r="F446" s="112"/>
    </row>
    <row r="447" spans="1:6" s="8" customFormat="1" ht="18.600000000000001" hidden="1" customHeight="1" x14ac:dyDescent="0.2">
      <c r="A447" s="25"/>
      <c r="B447" s="25"/>
      <c r="C447" s="113" t="s">
        <v>75</v>
      </c>
      <c r="D447" s="90"/>
      <c r="E447" s="90"/>
      <c r="F447" s="90"/>
    </row>
    <row r="448" spans="1:6" s="8" customFormat="1" ht="18.600000000000001" hidden="1" customHeight="1" x14ac:dyDescent="0.2">
      <c r="A448" s="20"/>
      <c r="B448" s="108"/>
      <c r="C448" s="113" t="s">
        <v>73</v>
      </c>
      <c r="D448" s="112"/>
      <c r="E448" s="112"/>
      <c r="F448" s="112"/>
    </row>
    <row r="449" spans="1:6" s="15" customFormat="1" ht="47.45" hidden="1" customHeight="1" x14ac:dyDescent="0.25">
      <c r="A449" s="209" t="s">
        <v>80</v>
      </c>
      <c r="B449" s="186"/>
      <c r="C449" s="186"/>
      <c r="D449" s="35">
        <f t="shared" ref="D449:F449" si="111">D450+D454+D458+D462+D466+D470+D474+D478+D481</f>
        <v>0</v>
      </c>
      <c r="E449" s="35">
        <f t="shared" si="111"/>
        <v>0</v>
      </c>
      <c r="F449" s="35">
        <f t="shared" si="111"/>
        <v>0</v>
      </c>
    </row>
    <row r="450" spans="1:6" s="15" customFormat="1" ht="28.15" hidden="1" customHeight="1" x14ac:dyDescent="0.25">
      <c r="A450" s="23"/>
      <c r="B450" s="198" t="s">
        <v>81</v>
      </c>
      <c r="C450" s="186"/>
      <c r="D450" s="35">
        <f t="shared" ref="D450:F450" si="112">D451+D452+D453</f>
        <v>0</v>
      </c>
      <c r="E450" s="35">
        <f t="shared" si="112"/>
        <v>0</v>
      </c>
      <c r="F450" s="35">
        <f t="shared" si="112"/>
        <v>0</v>
      </c>
    </row>
    <row r="451" spans="1:6" s="15" customFormat="1" ht="12.75" hidden="1" x14ac:dyDescent="0.25">
      <c r="A451" s="25"/>
      <c r="B451" s="25"/>
      <c r="C451" s="113" t="s">
        <v>74</v>
      </c>
      <c r="D451" s="82"/>
      <c r="E451" s="82"/>
      <c r="F451" s="82"/>
    </row>
    <row r="452" spans="1:6" s="15" customFormat="1" ht="12.75" hidden="1" x14ac:dyDescent="0.25">
      <c r="A452" s="25"/>
      <c r="B452" s="25"/>
      <c r="C452" s="113" t="s">
        <v>72</v>
      </c>
      <c r="D452" s="82"/>
      <c r="E452" s="82"/>
      <c r="F452" s="82"/>
    </row>
    <row r="453" spans="1:6" s="15" customFormat="1" ht="12.75" hidden="1" x14ac:dyDescent="0.25">
      <c r="A453" s="25"/>
      <c r="B453" s="25"/>
      <c r="C453" s="113" t="s">
        <v>75</v>
      </c>
      <c r="D453" s="82"/>
      <c r="E453" s="82"/>
      <c r="F453" s="82"/>
    </row>
    <row r="454" spans="1:6" s="15" customFormat="1" ht="31.9" hidden="1" customHeight="1" x14ac:dyDescent="0.25">
      <c r="A454" s="25"/>
      <c r="B454" s="213" t="s">
        <v>82</v>
      </c>
      <c r="C454" s="214"/>
      <c r="D454" s="35">
        <f t="shared" ref="D454:F454" si="113">D455+D456+D457</f>
        <v>0</v>
      </c>
      <c r="E454" s="35">
        <f t="shared" si="113"/>
        <v>0</v>
      </c>
      <c r="F454" s="35">
        <f t="shared" si="113"/>
        <v>0</v>
      </c>
    </row>
    <row r="455" spans="1:6" s="15" customFormat="1" ht="12.75" hidden="1" x14ac:dyDescent="0.25">
      <c r="A455" s="25"/>
      <c r="B455" s="25"/>
      <c r="C455" s="113" t="s">
        <v>74</v>
      </c>
      <c r="D455" s="82"/>
      <c r="E455" s="82"/>
      <c r="F455" s="82"/>
    </row>
    <row r="456" spans="1:6" s="15" customFormat="1" ht="12.75" hidden="1" x14ac:dyDescent="0.25">
      <c r="A456" s="25"/>
      <c r="B456" s="25"/>
      <c r="C456" s="113" t="s">
        <v>72</v>
      </c>
      <c r="D456" s="82"/>
      <c r="E456" s="82"/>
      <c r="F456" s="82"/>
    </row>
    <row r="457" spans="1:6" s="15" customFormat="1" ht="12.75" hidden="1" x14ac:dyDescent="0.25">
      <c r="A457" s="25"/>
      <c r="B457" s="25"/>
      <c r="C457" s="113" t="s">
        <v>75</v>
      </c>
      <c r="D457" s="82"/>
      <c r="E457" s="82"/>
      <c r="F457" s="82"/>
    </row>
    <row r="458" spans="1:6" s="15" customFormat="1" ht="18" hidden="1" customHeight="1" x14ac:dyDescent="0.25">
      <c r="A458" s="25"/>
      <c r="B458" s="213" t="s">
        <v>83</v>
      </c>
      <c r="C458" s="214"/>
      <c r="D458" s="35">
        <f t="shared" ref="D458:F458" si="114">D459+D460+D461</f>
        <v>0</v>
      </c>
      <c r="E458" s="35">
        <f t="shared" si="114"/>
        <v>0</v>
      </c>
      <c r="F458" s="35">
        <f t="shared" si="114"/>
        <v>0</v>
      </c>
    </row>
    <row r="459" spans="1:6" s="15" customFormat="1" ht="12.75" hidden="1" x14ac:dyDescent="0.25">
      <c r="A459" s="25"/>
      <c r="B459" s="25"/>
      <c r="C459" s="113" t="s">
        <v>74</v>
      </c>
      <c r="D459" s="82"/>
      <c r="E459" s="82"/>
      <c r="F459" s="82"/>
    </row>
    <row r="460" spans="1:6" s="15" customFormat="1" ht="12.75" hidden="1" x14ac:dyDescent="0.25">
      <c r="A460" s="25"/>
      <c r="B460" s="25"/>
      <c r="C460" s="113" t="s">
        <v>72</v>
      </c>
      <c r="D460" s="82"/>
      <c r="E460" s="82"/>
      <c r="F460" s="82"/>
    </row>
    <row r="461" spans="1:6" s="15" customFormat="1" ht="12.75" hidden="1" x14ac:dyDescent="0.25">
      <c r="A461" s="25"/>
      <c r="B461" s="25"/>
      <c r="C461" s="113" t="s">
        <v>75</v>
      </c>
      <c r="D461" s="82"/>
      <c r="E461" s="82"/>
      <c r="F461" s="82"/>
    </row>
    <row r="462" spans="1:6" s="15" customFormat="1" ht="27.6" hidden="1" customHeight="1" x14ac:dyDescent="0.25">
      <c r="A462" s="25"/>
      <c r="B462" s="210" t="s">
        <v>84</v>
      </c>
      <c r="C462" s="211"/>
      <c r="D462" s="35">
        <f t="shared" ref="D462:F462" si="115">D463+D464+D465</f>
        <v>0</v>
      </c>
      <c r="E462" s="35">
        <f t="shared" si="115"/>
        <v>0</v>
      </c>
      <c r="F462" s="35">
        <f t="shared" si="115"/>
        <v>0</v>
      </c>
    </row>
    <row r="463" spans="1:6" s="15" customFormat="1" ht="12.75" hidden="1" x14ac:dyDescent="0.25">
      <c r="A463" s="25"/>
      <c r="B463" s="25"/>
      <c r="C463" s="113" t="s">
        <v>74</v>
      </c>
      <c r="D463" s="82"/>
      <c r="E463" s="82"/>
      <c r="F463" s="82"/>
    </row>
    <row r="464" spans="1:6" s="15" customFormat="1" ht="12.75" hidden="1" x14ac:dyDescent="0.25">
      <c r="A464" s="25"/>
      <c r="B464" s="25"/>
      <c r="C464" s="113" t="s">
        <v>72</v>
      </c>
      <c r="D464" s="82"/>
      <c r="E464" s="82"/>
      <c r="F464" s="82"/>
    </row>
    <row r="465" spans="1:6" s="15" customFormat="1" ht="12.75" hidden="1" x14ac:dyDescent="0.25">
      <c r="A465" s="25"/>
      <c r="B465" s="25"/>
      <c r="C465" s="113" t="s">
        <v>75</v>
      </c>
      <c r="D465" s="82"/>
      <c r="E465" s="82"/>
      <c r="F465" s="82"/>
    </row>
    <row r="466" spans="1:6" s="15" customFormat="1" ht="29.45" hidden="1" customHeight="1" x14ac:dyDescent="0.25">
      <c r="A466" s="25"/>
      <c r="B466" s="210" t="s">
        <v>85</v>
      </c>
      <c r="C466" s="211"/>
      <c r="D466" s="35">
        <f t="shared" ref="D466:F466" si="116">D467+D468+D469</f>
        <v>0</v>
      </c>
      <c r="E466" s="35">
        <f t="shared" si="116"/>
        <v>0</v>
      </c>
      <c r="F466" s="35">
        <f t="shared" si="116"/>
        <v>0</v>
      </c>
    </row>
    <row r="467" spans="1:6" s="15" customFormat="1" ht="12.75" hidden="1" x14ac:dyDescent="0.25">
      <c r="A467" s="25"/>
      <c r="B467" s="25"/>
      <c r="C467" s="113" t="s">
        <v>74</v>
      </c>
      <c r="D467" s="82"/>
      <c r="E467" s="82"/>
      <c r="F467" s="82"/>
    </row>
    <row r="468" spans="1:6" s="15" customFormat="1" ht="12.75" hidden="1" x14ac:dyDescent="0.25">
      <c r="A468" s="25"/>
      <c r="B468" s="25"/>
      <c r="C468" s="113" t="s">
        <v>72</v>
      </c>
      <c r="D468" s="82"/>
      <c r="E468" s="82"/>
      <c r="F468" s="82"/>
    </row>
    <row r="469" spans="1:6" s="15" customFormat="1" ht="12.75" hidden="1" x14ac:dyDescent="0.25">
      <c r="A469" s="25"/>
      <c r="B469" s="25"/>
      <c r="C469" s="113" t="s">
        <v>75</v>
      </c>
      <c r="D469" s="82"/>
      <c r="E469" s="82"/>
      <c r="F469" s="82"/>
    </row>
    <row r="470" spans="1:6" s="15" customFormat="1" ht="28.15" hidden="1" customHeight="1" x14ac:dyDescent="0.25">
      <c r="A470" s="25"/>
      <c r="B470" s="210" t="s">
        <v>86</v>
      </c>
      <c r="C470" s="211"/>
      <c r="D470" s="35">
        <f t="shared" ref="D470:F470" si="117">D471+D472+D473</f>
        <v>0</v>
      </c>
      <c r="E470" s="35">
        <f t="shared" si="117"/>
        <v>0</v>
      </c>
      <c r="F470" s="35">
        <f t="shared" si="117"/>
        <v>0</v>
      </c>
    </row>
    <row r="471" spans="1:6" s="15" customFormat="1" ht="12.75" hidden="1" x14ac:dyDescent="0.25">
      <c r="A471" s="25"/>
      <c r="B471" s="25"/>
      <c r="C471" s="113" t="s">
        <v>74</v>
      </c>
      <c r="D471" s="82"/>
      <c r="E471" s="82"/>
      <c r="F471" s="82"/>
    </row>
    <row r="472" spans="1:6" s="15" customFormat="1" ht="12.75" hidden="1" x14ac:dyDescent="0.25">
      <c r="A472" s="25"/>
      <c r="B472" s="25"/>
      <c r="C472" s="113" t="s">
        <v>72</v>
      </c>
      <c r="D472" s="82"/>
      <c r="E472" s="82"/>
      <c r="F472" s="82"/>
    </row>
    <row r="473" spans="1:6" s="15" customFormat="1" ht="12.75" hidden="1" x14ac:dyDescent="0.25">
      <c r="A473" s="25"/>
      <c r="B473" s="25"/>
      <c r="C473" s="113" t="s">
        <v>75</v>
      </c>
      <c r="D473" s="82"/>
      <c r="E473" s="82"/>
      <c r="F473" s="82"/>
    </row>
    <row r="474" spans="1:6" s="15" customFormat="1" ht="28.15" hidden="1" customHeight="1" x14ac:dyDescent="0.25">
      <c r="A474" s="25"/>
      <c r="B474" s="210" t="s">
        <v>87</v>
      </c>
      <c r="C474" s="211"/>
      <c r="D474" s="35">
        <f t="shared" ref="D474:F474" si="118">D475+D476+D477</f>
        <v>0</v>
      </c>
      <c r="E474" s="35">
        <f t="shared" si="118"/>
        <v>0</v>
      </c>
      <c r="F474" s="35">
        <f t="shared" si="118"/>
        <v>0</v>
      </c>
    </row>
    <row r="475" spans="1:6" s="15" customFormat="1" ht="12.75" hidden="1" x14ac:dyDescent="0.25">
      <c r="A475" s="25"/>
      <c r="B475" s="25"/>
      <c r="C475" s="113" t="s">
        <v>74</v>
      </c>
      <c r="D475" s="82"/>
      <c r="E475" s="82"/>
      <c r="F475" s="82"/>
    </row>
    <row r="476" spans="1:6" s="15" customFormat="1" ht="12.75" hidden="1" x14ac:dyDescent="0.25">
      <c r="A476" s="25"/>
      <c r="B476" s="25"/>
      <c r="C476" s="113" t="s">
        <v>72</v>
      </c>
      <c r="D476" s="82"/>
      <c r="E476" s="82"/>
      <c r="F476" s="82"/>
    </row>
    <row r="477" spans="1:6" s="15" customFormat="1" ht="12.75" hidden="1" x14ac:dyDescent="0.25">
      <c r="A477" s="25"/>
      <c r="B477" s="25"/>
      <c r="C477" s="113" t="s">
        <v>75</v>
      </c>
      <c r="D477" s="82"/>
      <c r="E477" s="82"/>
      <c r="F477" s="82"/>
    </row>
    <row r="478" spans="1:6" s="15" customFormat="1" ht="25.15" hidden="1" customHeight="1" x14ac:dyDescent="0.25">
      <c r="A478" s="25"/>
      <c r="B478" s="210" t="s">
        <v>88</v>
      </c>
      <c r="C478" s="211"/>
      <c r="D478" s="35">
        <f t="shared" ref="D478:F478" si="119">D479+D480</f>
        <v>0</v>
      </c>
      <c r="E478" s="35">
        <f t="shared" si="119"/>
        <v>0</v>
      </c>
      <c r="F478" s="35">
        <f t="shared" si="119"/>
        <v>0</v>
      </c>
    </row>
    <row r="479" spans="1:6" s="15" customFormat="1" ht="12.75" hidden="1" x14ac:dyDescent="0.25">
      <c r="A479" s="25"/>
      <c r="B479" s="25"/>
      <c r="C479" s="113" t="s">
        <v>74</v>
      </c>
      <c r="D479" s="82"/>
      <c r="E479" s="82"/>
      <c r="F479" s="82"/>
    </row>
    <row r="480" spans="1:6" s="15" customFormat="1" ht="12.75" hidden="1" x14ac:dyDescent="0.25">
      <c r="A480" s="25"/>
      <c r="B480" s="25"/>
      <c r="C480" s="113" t="s">
        <v>72</v>
      </c>
      <c r="D480" s="82"/>
      <c r="E480" s="82"/>
      <c r="F480" s="82"/>
    </row>
    <row r="481" spans="1:6" s="15" customFormat="1" ht="27" hidden="1" customHeight="1" x14ac:dyDescent="0.25">
      <c r="A481" s="25"/>
      <c r="B481" s="210" t="s">
        <v>89</v>
      </c>
      <c r="C481" s="211"/>
      <c r="D481" s="35">
        <f t="shared" ref="D481:F481" si="120">D482+D483+D484</f>
        <v>0</v>
      </c>
      <c r="E481" s="35">
        <f t="shared" si="120"/>
        <v>0</v>
      </c>
      <c r="F481" s="35">
        <f t="shared" si="120"/>
        <v>0</v>
      </c>
    </row>
    <row r="482" spans="1:6" s="15" customFormat="1" ht="12.75" hidden="1" x14ac:dyDescent="0.25">
      <c r="A482" s="25"/>
      <c r="B482" s="25"/>
      <c r="C482" s="113" t="s">
        <v>74</v>
      </c>
      <c r="D482" s="82"/>
      <c r="E482" s="82"/>
      <c r="F482" s="82"/>
    </row>
    <row r="483" spans="1:6" s="15" customFormat="1" ht="12.75" hidden="1" x14ac:dyDescent="0.25">
      <c r="A483" s="25"/>
      <c r="B483" s="25"/>
      <c r="C483" s="113" t="s">
        <v>72</v>
      </c>
      <c r="D483" s="82"/>
      <c r="E483" s="82"/>
      <c r="F483" s="82"/>
    </row>
    <row r="484" spans="1:6" s="15" customFormat="1" ht="12.75" hidden="1" x14ac:dyDescent="0.25">
      <c r="A484" s="25"/>
      <c r="B484" s="25"/>
      <c r="C484" s="113" t="s">
        <v>75</v>
      </c>
      <c r="D484" s="82"/>
      <c r="E484" s="82"/>
      <c r="F484" s="82"/>
    </row>
    <row r="485" spans="1:6" s="8" customFormat="1" ht="15.75" x14ac:dyDescent="0.2">
      <c r="A485" s="203" t="s">
        <v>152</v>
      </c>
      <c r="B485" s="204"/>
      <c r="C485" s="204"/>
      <c r="D485" s="57">
        <f>D486</f>
        <v>7350000</v>
      </c>
      <c r="E485" s="57">
        <f>E486</f>
        <v>7350000</v>
      </c>
      <c r="F485" s="57">
        <f>F486</f>
        <v>0</v>
      </c>
    </row>
    <row r="486" spans="1:6" s="26" customFormat="1" ht="18" x14ac:dyDescent="0.25">
      <c r="A486" s="193" t="s">
        <v>149</v>
      </c>
      <c r="B486" s="178"/>
      <c r="C486" s="178"/>
      <c r="D486" s="58">
        <f t="shared" ref="D486:F486" si="121">D498+D537</f>
        <v>7350000</v>
      </c>
      <c r="E486" s="58">
        <f t="shared" si="121"/>
        <v>7350000</v>
      </c>
      <c r="F486" s="58">
        <f t="shared" si="121"/>
        <v>0</v>
      </c>
    </row>
    <row r="487" spans="1:6" s="8" customFormat="1" ht="18.600000000000001" hidden="1" customHeight="1" x14ac:dyDescent="0.2">
      <c r="A487" s="59" t="s">
        <v>5</v>
      </c>
      <c r="B487" s="83"/>
      <c r="C487" s="86"/>
      <c r="D487" s="62"/>
      <c r="E487" s="62"/>
      <c r="F487" s="62"/>
    </row>
    <row r="488" spans="1:6" s="8" customFormat="1" ht="18.600000000000001" hidden="1" customHeight="1" x14ac:dyDescent="0.2">
      <c r="A488" s="59" t="s">
        <v>6</v>
      </c>
      <c r="B488" s="87"/>
      <c r="C488" s="86"/>
      <c r="D488" s="62"/>
      <c r="E488" s="62"/>
      <c r="F488" s="62"/>
    </row>
    <row r="489" spans="1:6" s="8" customFormat="1" ht="16.899999999999999" hidden="1" customHeight="1" x14ac:dyDescent="0.2">
      <c r="A489" s="63"/>
      <c r="B489" s="61" t="s">
        <v>7</v>
      </c>
      <c r="C489" s="87"/>
      <c r="D489" s="62"/>
      <c r="E489" s="62"/>
      <c r="F489" s="62"/>
    </row>
    <row r="490" spans="1:6" s="15" customFormat="1" ht="18" hidden="1" customHeight="1" x14ac:dyDescent="0.2">
      <c r="A490" s="67"/>
      <c r="B490" s="88"/>
      <c r="C490" s="89" t="s">
        <v>8</v>
      </c>
      <c r="D490" s="90"/>
      <c r="E490" s="90"/>
      <c r="F490" s="90"/>
    </row>
    <row r="491" spans="1:6" s="8" customFormat="1" ht="13.9" hidden="1" customHeight="1" x14ac:dyDescent="0.2">
      <c r="A491" s="63"/>
      <c r="B491" s="61" t="s">
        <v>9</v>
      </c>
      <c r="C491" s="87"/>
      <c r="D491" s="70"/>
      <c r="E491" s="70"/>
      <c r="F491" s="70"/>
    </row>
    <row r="492" spans="1:6" s="8" customFormat="1" ht="19.149999999999999" hidden="1" customHeight="1" x14ac:dyDescent="0.2">
      <c r="A492" s="63"/>
      <c r="B492" s="61"/>
      <c r="C492" s="87" t="s">
        <v>10</v>
      </c>
      <c r="D492" s="90"/>
      <c r="E492" s="90"/>
      <c r="F492" s="90"/>
    </row>
    <row r="493" spans="1:6" s="17" customFormat="1" ht="26.25" hidden="1" customHeight="1" x14ac:dyDescent="0.25">
      <c r="A493" s="71"/>
      <c r="B493" s="88"/>
      <c r="C493" s="91" t="s">
        <v>11</v>
      </c>
      <c r="D493" s="82"/>
      <c r="E493" s="82"/>
      <c r="F493" s="82"/>
    </row>
    <row r="494" spans="1:6" s="8" customFormat="1" ht="15.6" hidden="1" customHeight="1" x14ac:dyDescent="0.2">
      <c r="A494" s="60"/>
      <c r="B494" s="61" t="s">
        <v>12</v>
      </c>
      <c r="C494" s="87"/>
      <c r="D494" s="90"/>
      <c r="E494" s="90"/>
      <c r="F494" s="90"/>
    </row>
    <row r="495" spans="1:6" s="8" customFormat="1" ht="15.6" hidden="1" customHeight="1" x14ac:dyDescent="0.2">
      <c r="A495" s="60"/>
      <c r="B495" s="61" t="s">
        <v>13</v>
      </c>
      <c r="C495" s="87"/>
      <c r="D495" s="90"/>
      <c r="E495" s="90"/>
      <c r="F495" s="90"/>
    </row>
    <row r="496" spans="1:6" s="8" customFormat="1" ht="18.600000000000001" hidden="1" customHeight="1" x14ac:dyDescent="0.2">
      <c r="A496" s="60" t="s">
        <v>14</v>
      </c>
      <c r="B496" s="61"/>
      <c r="C496" s="87"/>
      <c r="D496" s="62"/>
      <c r="E496" s="62"/>
      <c r="F496" s="62"/>
    </row>
    <row r="497" spans="1:6" s="8" customFormat="1" ht="14.25" hidden="1" customHeight="1" x14ac:dyDescent="0.2">
      <c r="A497" s="60"/>
      <c r="B497" s="61" t="s">
        <v>15</v>
      </c>
      <c r="C497" s="87"/>
      <c r="D497" s="90"/>
      <c r="E497" s="90"/>
      <c r="F497" s="90"/>
    </row>
    <row r="498" spans="1:6" s="8" customFormat="1" x14ac:dyDescent="0.2">
      <c r="A498" s="181" t="s">
        <v>150</v>
      </c>
      <c r="B498" s="181"/>
      <c r="C498" s="181"/>
      <c r="D498" s="62">
        <f t="shared" ref="D498:F498" si="122">D499+D523</f>
        <v>350000</v>
      </c>
      <c r="E498" s="62">
        <f t="shared" si="122"/>
        <v>350000</v>
      </c>
      <c r="F498" s="62">
        <f t="shared" si="122"/>
        <v>0</v>
      </c>
    </row>
    <row r="499" spans="1:6" s="8" customFormat="1" x14ac:dyDescent="0.2">
      <c r="A499" s="181" t="s">
        <v>145</v>
      </c>
      <c r="B499" s="181"/>
      <c r="C499" s="181"/>
      <c r="D499" s="62">
        <f t="shared" ref="D499:E499" si="123">SUM(D500:D513)</f>
        <v>341000</v>
      </c>
      <c r="E499" s="62">
        <f t="shared" si="123"/>
        <v>341000</v>
      </c>
      <c r="F499" s="62">
        <f t="shared" ref="F499" si="124">SUM(F500:F513)</f>
        <v>0</v>
      </c>
    </row>
    <row r="500" spans="1:6" s="8" customFormat="1" ht="18.600000000000001" hidden="1" customHeight="1" x14ac:dyDescent="0.2">
      <c r="A500" s="63"/>
      <c r="B500" s="61" t="s">
        <v>16</v>
      </c>
      <c r="C500" s="87"/>
      <c r="D500" s="90"/>
      <c r="E500" s="90"/>
      <c r="F500" s="90"/>
    </row>
    <row r="501" spans="1:6" s="8" customFormat="1" ht="18.600000000000001" hidden="1" customHeight="1" x14ac:dyDescent="0.2">
      <c r="A501" s="63"/>
      <c r="B501" s="61" t="s">
        <v>17</v>
      </c>
      <c r="C501" s="87"/>
      <c r="D501" s="90"/>
      <c r="E501" s="90"/>
      <c r="F501" s="90"/>
    </row>
    <row r="502" spans="1:6" s="8" customFormat="1" ht="18" hidden="1" customHeight="1" x14ac:dyDescent="0.2">
      <c r="A502" s="63"/>
      <c r="B502" s="200" t="s">
        <v>18</v>
      </c>
      <c r="C502" s="200"/>
      <c r="D502" s="90"/>
      <c r="E502" s="90"/>
      <c r="F502" s="90"/>
    </row>
    <row r="503" spans="1:6" s="8" customFormat="1" ht="18.600000000000001" hidden="1" customHeight="1" x14ac:dyDescent="0.2">
      <c r="A503" s="63"/>
      <c r="B503" s="61" t="s">
        <v>19</v>
      </c>
      <c r="C503" s="87"/>
      <c r="D503" s="82"/>
      <c r="E503" s="82"/>
      <c r="F503" s="82"/>
    </row>
    <row r="504" spans="1:6" s="8" customFormat="1" ht="18.600000000000001" hidden="1" customHeight="1" x14ac:dyDescent="0.2">
      <c r="A504" s="64"/>
      <c r="B504" s="61" t="s">
        <v>20</v>
      </c>
      <c r="C504" s="87"/>
      <c r="D504" s="90"/>
      <c r="E504" s="90"/>
      <c r="F504" s="90"/>
    </row>
    <row r="505" spans="1:6" s="8" customFormat="1" ht="32.25" hidden="1" customHeight="1" x14ac:dyDescent="0.2">
      <c r="A505" s="65"/>
      <c r="B505" s="162" t="s">
        <v>21</v>
      </c>
      <c r="C505" s="162"/>
      <c r="D505" s="90"/>
      <c r="E505" s="90"/>
      <c r="F505" s="90"/>
    </row>
    <row r="506" spans="1:6" s="8" customFormat="1" ht="27.6" hidden="1" customHeight="1" x14ac:dyDescent="0.2">
      <c r="A506" s="65"/>
      <c r="B506" s="164" t="s">
        <v>22</v>
      </c>
      <c r="C506" s="164"/>
      <c r="D506" s="90"/>
      <c r="E506" s="90"/>
      <c r="F506" s="90"/>
    </row>
    <row r="507" spans="1:6" s="8" customFormat="1" ht="26.45" customHeight="1" x14ac:dyDescent="0.2">
      <c r="A507" s="65"/>
      <c r="B507" s="162" t="s">
        <v>23</v>
      </c>
      <c r="C507" s="162"/>
      <c r="D507" s="90">
        <v>50000</v>
      </c>
      <c r="E507" s="90">
        <v>50000</v>
      </c>
      <c r="F507" s="90">
        <f>E507-D507</f>
        <v>0</v>
      </c>
    </row>
    <row r="508" spans="1:6" s="8" customFormat="1" ht="18.600000000000001" hidden="1" customHeight="1" x14ac:dyDescent="0.2">
      <c r="A508" s="65"/>
      <c r="B508" s="163" t="s">
        <v>24</v>
      </c>
      <c r="C508" s="163"/>
      <c r="D508" s="90"/>
      <c r="E508" s="90"/>
      <c r="F508" s="90"/>
    </row>
    <row r="509" spans="1:6" s="8" customFormat="1" ht="27.6" hidden="1" customHeight="1" x14ac:dyDescent="0.2">
      <c r="A509" s="65"/>
      <c r="B509" s="162" t="s">
        <v>25</v>
      </c>
      <c r="C509" s="162"/>
      <c r="D509" s="90"/>
      <c r="E509" s="90"/>
      <c r="F509" s="90"/>
    </row>
    <row r="510" spans="1:6" s="8" customFormat="1" ht="30" hidden="1" customHeight="1" x14ac:dyDescent="0.2">
      <c r="A510" s="65"/>
      <c r="B510" s="164" t="s">
        <v>26</v>
      </c>
      <c r="C510" s="164"/>
      <c r="D510" s="90"/>
      <c r="E510" s="90"/>
      <c r="F510" s="90"/>
    </row>
    <row r="511" spans="1:6" s="8" customFormat="1" ht="28.15" hidden="1" customHeight="1" x14ac:dyDescent="0.2">
      <c r="A511" s="65"/>
      <c r="B511" s="164" t="s">
        <v>27</v>
      </c>
      <c r="C511" s="164"/>
      <c r="D511" s="90"/>
      <c r="E511" s="90"/>
      <c r="F511" s="90"/>
    </row>
    <row r="512" spans="1:6" s="8" customFormat="1" ht="18.600000000000001" hidden="1" customHeight="1" x14ac:dyDescent="0.2">
      <c r="A512" s="65"/>
      <c r="B512" s="61" t="s">
        <v>28</v>
      </c>
      <c r="C512" s="87"/>
      <c r="D512" s="90"/>
      <c r="E512" s="90"/>
      <c r="F512" s="90"/>
    </row>
    <row r="513" spans="1:6" s="8" customFormat="1" x14ac:dyDescent="0.2">
      <c r="A513" s="64"/>
      <c r="B513" s="61" t="s">
        <v>29</v>
      </c>
      <c r="C513" s="87"/>
      <c r="D513" s="90">
        <v>291000</v>
      </c>
      <c r="E513" s="90">
        <v>291000</v>
      </c>
      <c r="F513" s="90">
        <f>E513-D513</f>
        <v>0</v>
      </c>
    </row>
    <row r="514" spans="1:6" s="8" customFormat="1" ht="15" hidden="1" customHeight="1" x14ac:dyDescent="0.2">
      <c r="A514" s="63" t="s">
        <v>30</v>
      </c>
      <c r="B514" s="87"/>
      <c r="C514" s="66"/>
      <c r="D514" s="62"/>
      <c r="E514" s="62"/>
      <c r="F514" s="62"/>
    </row>
    <row r="515" spans="1:6" s="8" customFormat="1" ht="14.45" hidden="1" customHeight="1" x14ac:dyDescent="0.2">
      <c r="A515" s="64"/>
      <c r="B515" s="83" t="s">
        <v>31</v>
      </c>
      <c r="C515" s="87"/>
      <c r="D515" s="82"/>
      <c r="E515" s="82"/>
      <c r="F515" s="82"/>
    </row>
    <row r="516" spans="1:6" s="8" customFormat="1" ht="18.600000000000001" hidden="1" customHeight="1" x14ac:dyDescent="0.2">
      <c r="A516" s="63" t="s">
        <v>32</v>
      </c>
      <c r="B516" s="87"/>
      <c r="C516" s="83"/>
      <c r="D516" s="62"/>
      <c r="E516" s="62"/>
      <c r="F516" s="62"/>
    </row>
    <row r="517" spans="1:6" s="8" customFormat="1" ht="16.5" hidden="1" customHeight="1" x14ac:dyDescent="0.2">
      <c r="A517" s="63"/>
      <c r="B517" s="83" t="s">
        <v>33</v>
      </c>
      <c r="C517" s="87"/>
      <c r="D517" s="82"/>
      <c r="E517" s="82"/>
      <c r="F517" s="82"/>
    </row>
    <row r="518" spans="1:6" s="8" customFormat="1" ht="12.6" hidden="1" customHeight="1" x14ac:dyDescent="0.2">
      <c r="A518" s="63" t="s">
        <v>90</v>
      </c>
      <c r="B518" s="87"/>
      <c r="C518" s="83"/>
      <c r="D518" s="62"/>
      <c r="E518" s="62"/>
      <c r="F518" s="62"/>
    </row>
    <row r="519" spans="1:6" s="8" customFormat="1" hidden="1" x14ac:dyDescent="0.2">
      <c r="A519" s="63"/>
      <c r="B519" s="87" t="s">
        <v>34</v>
      </c>
      <c r="C519" s="83"/>
      <c r="D519" s="82"/>
      <c r="E519" s="82"/>
      <c r="F519" s="82"/>
    </row>
    <row r="520" spans="1:6" s="15" customFormat="1" ht="12.75" hidden="1" x14ac:dyDescent="0.25">
      <c r="A520" s="67"/>
      <c r="B520" s="180" t="s">
        <v>91</v>
      </c>
      <c r="C520" s="178"/>
      <c r="D520" s="62"/>
      <c r="E520" s="62"/>
      <c r="F520" s="62"/>
    </row>
    <row r="521" spans="1:6" s="15" customFormat="1" ht="33" hidden="1" customHeight="1" x14ac:dyDescent="0.25">
      <c r="A521" s="67"/>
      <c r="B521" s="92"/>
      <c r="C521" s="92" t="s">
        <v>36</v>
      </c>
      <c r="D521" s="82"/>
      <c r="E521" s="82"/>
      <c r="F521" s="82"/>
    </row>
    <row r="522" spans="1:6" s="8" customFormat="1" ht="15" hidden="1" customHeight="1" x14ac:dyDescent="0.2">
      <c r="A522" s="63"/>
      <c r="B522" s="61" t="s">
        <v>37</v>
      </c>
      <c r="C522" s="87"/>
      <c r="D522" s="90"/>
      <c r="E522" s="90"/>
      <c r="F522" s="90"/>
    </row>
    <row r="523" spans="1:6" s="8" customFormat="1" x14ac:dyDescent="0.2">
      <c r="A523" s="181" t="s">
        <v>147</v>
      </c>
      <c r="B523" s="181"/>
      <c r="C523" s="181"/>
      <c r="D523" s="62">
        <f t="shared" ref="D523:F523" si="125">D525+D526+D524</f>
        <v>9000</v>
      </c>
      <c r="E523" s="62">
        <f t="shared" si="125"/>
        <v>9000</v>
      </c>
      <c r="F523" s="62">
        <f t="shared" si="125"/>
        <v>0</v>
      </c>
    </row>
    <row r="524" spans="1:6" s="8" customFormat="1" x14ac:dyDescent="0.2">
      <c r="A524" s="59"/>
      <c r="B524" s="61" t="s">
        <v>38</v>
      </c>
      <c r="C524" s="87"/>
      <c r="D524" s="82">
        <v>9000</v>
      </c>
      <c r="E524" s="82">
        <v>9000</v>
      </c>
      <c r="F524" s="82">
        <v>0</v>
      </c>
    </row>
    <row r="525" spans="1:6" s="8" customFormat="1" ht="26.25" hidden="1" customHeight="1" x14ac:dyDescent="0.2">
      <c r="A525" s="59"/>
      <c r="B525" s="164" t="s">
        <v>93</v>
      </c>
      <c r="C525" s="164"/>
      <c r="D525" s="90"/>
      <c r="E525" s="90"/>
      <c r="F525" s="90"/>
    </row>
    <row r="526" spans="1:6" s="8" customFormat="1" hidden="1" x14ac:dyDescent="0.2">
      <c r="A526" s="59"/>
      <c r="B526" s="61" t="s">
        <v>40</v>
      </c>
      <c r="C526" s="87"/>
      <c r="D526" s="90"/>
      <c r="E526" s="90"/>
      <c r="F526" s="90"/>
    </row>
    <row r="527" spans="1:6" s="15" customFormat="1" ht="12.75" hidden="1" x14ac:dyDescent="0.25">
      <c r="A527" s="67" t="s">
        <v>45</v>
      </c>
      <c r="B527" s="93"/>
      <c r="C527" s="68"/>
      <c r="D527" s="69"/>
      <c r="E527" s="69"/>
      <c r="F527" s="69"/>
    </row>
    <row r="528" spans="1:6" s="17" customFormat="1" hidden="1" x14ac:dyDescent="0.25">
      <c r="A528" s="182" t="s">
        <v>94</v>
      </c>
      <c r="B528" s="182"/>
      <c r="C528" s="182"/>
      <c r="D528" s="69"/>
      <c r="E528" s="69"/>
      <c r="F528" s="69"/>
    </row>
    <row r="529" spans="1:10" s="17" customFormat="1" hidden="1" x14ac:dyDescent="0.25">
      <c r="A529" s="84"/>
      <c r="B529" s="183" t="s">
        <v>95</v>
      </c>
      <c r="C529" s="183"/>
      <c r="D529" s="69"/>
      <c r="E529" s="69"/>
      <c r="F529" s="69"/>
    </row>
    <row r="530" spans="1:10" s="17" customFormat="1" ht="25.5" hidden="1" x14ac:dyDescent="0.2">
      <c r="A530" s="84"/>
      <c r="B530" s="94"/>
      <c r="C530" s="95" t="s">
        <v>46</v>
      </c>
      <c r="D530" s="90"/>
      <c r="E530" s="90"/>
      <c r="F530" s="90"/>
    </row>
    <row r="531" spans="1:10" s="15" customFormat="1" ht="12.75" hidden="1" x14ac:dyDescent="0.25">
      <c r="A531" s="67" t="s">
        <v>49</v>
      </c>
      <c r="B531" s="95"/>
      <c r="C531" s="95"/>
      <c r="D531" s="62"/>
      <c r="E531" s="62"/>
      <c r="F531" s="62"/>
    </row>
    <row r="532" spans="1:10" s="17" customFormat="1" hidden="1" x14ac:dyDescent="0.25">
      <c r="A532" s="67"/>
      <c r="B532" s="162" t="s">
        <v>50</v>
      </c>
      <c r="C532" s="162"/>
      <c r="D532" s="82"/>
      <c r="E532" s="82"/>
      <c r="F532" s="82"/>
    </row>
    <row r="533" spans="1:10" s="17" customFormat="1" hidden="1" x14ac:dyDescent="0.2">
      <c r="A533" s="67"/>
      <c r="B533" s="162" t="s">
        <v>51</v>
      </c>
      <c r="C533" s="178"/>
      <c r="D533" s="90"/>
      <c r="E533" s="90"/>
      <c r="F533" s="90"/>
    </row>
    <row r="534" spans="1:10" s="8" customFormat="1" hidden="1" x14ac:dyDescent="0.2">
      <c r="A534" s="60" t="s">
        <v>96</v>
      </c>
      <c r="B534" s="83"/>
      <c r="C534" s="83"/>
      <c r="D534" s="69"/>
      <c r="E534" s="69"/>
      <c r="F534" s="69"/>
    </row>
    <row r="535" spans="1:10" s="8" customFormat="1" hidden="1" x14ac:dyDescent="0.2">
      <c r="A535" s="60"/>
      <c r="B535" s="83" t="s">
        <v>54</v>
      </c>
      <c r="C535" s="83"/>
      <c r="D535" s="90"/>
      <c r="E535" s="90"/>
      <c r="F535" s="90"/>
    </row>
    <row r="536" spans="1:10" s="8" customFormat="1" hidden="1" x14ac:dyDescent="0.2">
      <c r="A536" s="60"/>
      <c r="B536" s="179" t="s">
        <v>97</v>
      </c>
      <c r="C536" s="179"/>
      <c r="D536" s="82"/>
      <c r="E536" s="82"/>
      <c r="F536" s="82"/>
    </row>
    <row r="537" spans="1:10" s="8" customFormat="1" x14ac:dyDescent="0.2">
      <c r="A537" s="181" t="s">
        <v>151</v>
      </c>
      <c r="B537" s="181"/>
      <c r="C537" s="181"/>
      <c r="D537" s="62">
        <f t="shared" ref="D537:F537" si="126">D538+D539+D540+D541</f>
        <v>7000000</v>
      </c>
      <c r="E537" s="62">
        <f t="shared" si="126"/>
        <v>7000000</v>
      </c>
      <c r="F537" s="62">
        <f t="shared" si="126"/>
        <v>0</v>
      </c>
    </row>
    <row r="538" spans="1:10" s="8" customFormat="1" x14ac:dyDescent="0.2">
      <c r="A538" s="60"/>
      <c r="B538" s="61" t="s">
        <v>58</v>
      </c>
      <c r="C538" s="87"/>
      <c r="D538" s="90">
        <v>7000000</v>
      </c>
      <c r="E538" s="90">
        <v>7000000</v>
      </c>
      <c r="F538" s="90">
        <f>E538-D538</f>
        <v>0</v>
      </c>
      <c r="J538" s="54"/>
    </row>
    <row r="539" spans="1:10" s="8" customFormat="1" ht="39" hidden="1" customHeight="1" x14ac:dyDescent="0.2">
      <c r="A539" s="60"/>
      <c r="B539" s="164" t="s">
        <v>59</v>
      </c>
      <c r="C539" s="164"/>
      <c r="D539" s="82"/>
      <c r="E539" s="82"/>
      <c r="F539" s="82"/>
    </row>
    <row r="540" spans="1:10" s="8" customFormat="1" ht="18" hidden="1" customHeight="1" x14ac:dyDescent="0.2">
      <c r="A540" s="60"/>
      <c r="B540" s="164" t="s">
        <v>61</v>
      </c>
      <c r="C540" s="164"/>
      <c r="D540" s="90"/>
      <c r="E540" s="90"/>
      <c r="F540" s="90"/>
    </row>
    <row r="541" spans="1:10" s="8" customFormat="1" ht="30.6" hidden="1" customHeight="1" x14ac:dyDescent="0.2">
      <c r="A541" s="60"/>
      <c r="B541" s="162" t="s">
        <v>71</v>
      </c>
      <c r="C541" s="178"/>
      <c r="D541" s="82"/>
      <c r="E541" s="82"/>
      <c r="F541" s="82"/>
    </row>
    <row r="542" spans="1:10" s="26" customFormat="1" ht="18" x14ac:dyDescent="0.25">
      <c r="A542" s="193" t="s">
        <v>154</v>
      </c>
      <c r="B542" s="178"/>
      <c r="C542" s="178"/>
      <c r="D542" s="72">
        <v>0</v>
      </c>
      <c r="E542" s="72">
        <v>0</v>
      </c>
      <c r="F542" s="72">
        <v>0</v>
      </c>
    </row>
    <row r="543" spans="1:10" s="8" customFormat="1" ht="15.75" x14ac:dyDescent="0.2">
      <c r="A543" s="203" t="s">
        <v>185</v>
      </c>
      <c r="B543" s="204"/>
      <c r="C543" s="204"/>
      <c r="D543" s="57">
        <f>D544+D597</f>
        <v>7250000</v>
      </c>
      <c r="E543" s="57">
        <f>E544+E597</f>
        <v>7310000</v>
      </c>
      <c r="F543" s="57">
        <f>F544+F597</f>
        <v>60000</v>
      </c>
    </row>
    <row r="544" spans="1:10" s="26" customFormat="1" ht="18" x14ac:dyDescent="0.25">
      <c r="A544" s="193" t="s">
        <v>149</v>
      </c>
      <c r="B544" s="178"/>
      <c r="C544" s="178"/>
      <c r="D544" s="58">
        <f>D556+D595</f>
        <v>7250000</v>
      </c>
      <c r="E544" s="58">
        <f>E556+E595</f>
        <v>7310000</v>
      </c>
      <c r="F544" s="58">
        <f>F556+F595</f>
        <v>60000</v>
      </c>
    </row>
    <row r="545" spans="1:6" s="8" customFormat="1" ht="18.600000000000001" hidden="1" customHeight="1" x14ac:dyDescent="0.2">
      <c r="A545" s="59" t="s">
        <v>5</v>
      </c>
      <c r="B545" s="83"/>
      <c r="C545" s="86"/>
      <c r="D545" s="62"/>
      <c r="E545" s="62"/>
      <c r="F545" s="62"/>
    </row>
    <row r="546" spans="1:6" s="8" customFormat="1" ht="18.600000000000001" hidden="1" customHeight="1" x14ac:dyDescent="0.2">
      <c r="A546" s="59" t="s">
        <v>6</v>
      </c>
      <c r="B546" s="87"/>
      <c r="C546" s="86"/>
      <c r="D546" s="62"/>
      <c r="E546" s="62"/>
      <c r="F546" s="62"/>
    </row>
    <row r="547" spans="1:6" s="8" customFormat="1" ht="16.899999999999999" hidden="1" customHeight="1" x14ac:dyDescent="0.2">
      <c r="A547" s="63"/>
      <c r="B547" s="61" t="s">
        <v>7</v>
      </c>
      <c r="C547" s="87"/>
      <c r="D547" s="62"/>
      <c r="E547" s="62"/>
      <c r="F547" s="62"/>
    </row>
    <row r="548" spans="1:6" s="15" customFormat="1" ht="18" hidden="1" customHeight="1" x14ac:dyDescent="0.2">
      <c r="A548" s="67"/>
      <c r="B548" s="88"/>
      <c r="C548" s="89" t="s">
        <v>8</v>
      </c>
      <c r="D548" s="90"/>
      <c r="E548" s="90"/>
      <c r="F548" s="90"/>
    </row>
    <row r="549" spans="1:6" s="8" customFormat="1" ht="13.9" hidden="1" customHeight="1" x14ac:dyDescent="0.2">
      <c r="A549" s="63"/>
      <c r="B549" s="61" t="s">
        <v>9</v>
      </c>
      <c r="C549" s="87"/>
      <c r="D549" s="70"/>
      <c r="E549" s="70"/>
      <c r="F549" s="70"/>
    </row>
    <row r="550" spans="1:6" s="8" customFormat="1" ht="19.149999999999999" hidden="1" customHeight="1" x14ac:dyDescent="0.2">
      <c r="A550" s="63"/>
      <c r="B550" s="61"/>
      <c r="C550" s="87" t="s">
        <v>10</v>
      </c>
      <c r="D550" s="90"/>
      <c r="E550" s="90"/>
      <c r="F550" s="90"/>
    </row>
    <row r="551" spans="1:6" s="17" customFormat="1" ht="26.25" hidden="1" customHeight="1" x14ac:dyDescent="0.25">
      <c r="A551" s="71"/>
      <c r="B551" s="88"/>
      <c r="C551" s="91" t="s">
        <v>11</v>
      </c>
      <c r="D551" s="82"/>
      <c r="E551" s="82"/>
      <c r="F551" s="82"/>
    </row>
    <row r="552" spans="1:6" s="8" customFormat="1" ht="15.6" hidden="1" customHeight="1" x14ac:dyDescent="0.2">
      <c r="A552" s="60"/>
      <c r="B552" s="61" t="s">
        <v>12</v>
      </c>
      <c r="C552" s="87"/>
      <c r="D552" s="90"/>
      <c r="E552" s="90"/>
      <c r="F552" s="90"/>
    </row>
    <row r="553" spans="1:6" s="8" customFormat="1" ht="15.6" hidden="1" customHeight="1" x14ac:dyDescent="0.2">
      <c r="A553" s="60"/>
      <c r="B553" s="61" t="s">
        <v>13</v>
      </c>
      <c r="C553" s="87"/>
      <c r="D553" s="90"/>
      <c r="E553" s="90"/>
      <c r="F553" s="90"/>
    </row>
    <row r="554" spans="1:6" s="8" customFormat="1" ht="18.600000000000001" hidden="1" customHeight="1" x14ac:dyDescent="0.2">
      <c r="A554" s="60" t="s">
        <v>14</v>
      </c>
      <c r="B554" s="61"/>
      <c r="C554" s="87"/>
      <c r="D554" s="62"/>
      <c r="E554" s="62"/>
      <c r="F554" s="62"/>
    </row>
    <row r="555" spans="1:6" s="8" customFormat="1" ht="14.25" hidden="1" customHeight="1" x14ac:dyDescent="0.2">
      <c r="A555" s="60"/>
      <c r="B555" s="61" t="s">
        <v>15</v>
      </c>
      <c r="C555" s="87"/>
      <c r="D555" s="90"/>
      <c r="E555" s="90"/>
      <c r="F555" s="90"/>
    </row>
    <row r="556" spans="1:6" s="8" customFormat="1" x14ac:dyDescent="0.2">
      <c r="A556" s="181" t="s">
        <v>150</v>
      </c>
      <c r="B556" s="181"/>
      <c r="C556" s="181"/>
      <c r="D556" s="62">
        <f>D557+D581</f>
        <v>250000</v>
      </c>
      <c r="E556" s="62">
        <f>E557+E581</f>
        <v>310000</v>
      </c>
      <c r="F556" s="62">
        <f>F557+F581</f>
        <v>60000</v>
      </c>
    </row>
    <row r="557" spans="1:6" s="8" customFormat="1" x14ac:dyDescent="0.2">
      <c r="A557" s="181" t="s">
        <v>145</v>
      </c>
      <c r="B557" s="181"/>
      <c r="C557" s="181"/>
      <c r="D557" s="62">
        <f t="shared" ref="D557:E557" si="127">SUM(D558:D571)</f>
        <v>227688</v>
      </c>
      <c r="E557" s="62">
        <f t="shared" si="127"/>
        <v>227688</v>
      </c>
      <c r="F557" s="62">
        <f t="shared" ref="F557" si="128">SUM(F558:F571)</f>
        <v>0</v>
      </c>
    </row>
    <row r="558" spans="1:6" s="8" customFormat="1" ht="18.600000000000001" hidden="1" customHeight="1" x14ac:dyDescent="0.2">
      <c r="A558" s="63"/>
      <c r="B558" s="61" t="s">
        <v>16</v>
      </c>
      <c r="C558" s="87"/>
      <c r="D558" s="90"/>
      <c r="E558" s="90"/>
      <c r="F558" s="90"/>
    </row>
    <row r="559" spans="1:6" s="8" customFormat="1" ht="18.600000000000001" hidden="1" customHeight="1" x14ac:dyDescent="0.2">
      <c r="A559" s="63"/>
      <c r="B559" s="61" t="s">
        <v>17</v>
      </c>
      <c r="C559" s="87"/>
      <c r="D559" s="90"/>
      <c r="E559" s="90"/>
      <c r="F559" s="90"/>
    </row>
    <row r="560" spans="1:6" s="8" customFormat="1" ht="18" hidden="1" customHeight="1" x14ac:dyDescent="0.2">
      <c r="A560" s="63"/>
      <c r="B560" s="200" t="s">
        <v>18</v>
      </c>
      <c r="C560" s="200"/>
      <c r="D560" s="90"/>
      <c r="E560" s="90"/>
      <c r="F560" s="90"/>
    </row>
    <row r="561" spans="1:6" s="8" customFormat="1" ht="18.600000000000001" hidden="1" customHeight="1" x14ac:dyDescent="0.2">
      <c r="A561" s="63"/>
      <c r="B561" s="61" t="s">
        <v>19</v>
      </c>
      <c r="C561" s="87"/>
      <c r="D561" s="82"/>
      <c r="E561" s="82"/>
      <c r="F561" s="82"/>
    </row>
    <row r="562" spans="1:6" s="8" customFormat="1" ht="18.600000000000001" hidden="1" customHeight="1" x14ac:dyDescent="0.2">
      <c r="A562" s="64"/>
      <c r="B562" s="61" t="s">
        <v>20</v>
      </c>
      <c r="C562" s="87"/>
      <c r="D562" s="90"/>
      <c r="E562" s="90"/>
      <c r="F562" s="90"/>
    </row>
    <row r="563" spans="1:6" s="8" customFormat="1" ht="32.25" hidden="1" customHeight="1" x14ac:dyDescent="0.2">
      <c r="A563" s="65"/>
      <c r="B563" s="162" t="s">
        <v>21</v>
      </c>
      <c r="C563" s="162"/>
      <c r="D563" s="90"/>
      <c r="E563" s="90"/>
      <c r="F563" s="90"/>
    </row>
    <row r="564" spans="1:6" s="8" customFormat="1" hidden="1" x14ac:dyDescent="0.2">
      <c r="A564" s="65"/>
      <c r="B564" s="164" t="s">
        <v>22</v>
      </c>
      <c r="C564" s="164"/>
      <c r="D564" s="90"/>
      <c r="E564" s="90"/>
      <c r="F564" s="90"/>
    </row>
    <row r="565" spans="1:6" s="8" customFormat="1" ht="27" hidden="1" customHeight="1" x14ac:dyDescent="0.2">
      <c r="A565" s="65"/>
      <c r="B565" s="162" t="s">
        <v>23</v>
      </c>
      <c r="C565" s="162"/>
      <c r="D565" s="90"/>
      <c r="E565" s="90"/>
      <c r="F565" s="90"/>
    </row>
    <row r="566" spans="1:6" s="8" customFormat="1" hidden="1" x14ac:dyDescent="0.2">
      <c r="A566" s="65"/>
      <c r="B566" s="163" t="s">
        <v>24</v>
      </c>
      <c r="C566" s="163"/>
      <c r="D566" s="90"/>
      <c r="E566" s="90"/>
      <c r="F566" s="90"/>
    </row>
    <row r="567" spans="1:6" s="8" customFormat="1" hidden="1" x14ac:dyDescent="0.2">
      <c r="A567" s="65"/>
      <c r="B567" s="162" t="s">
        <v>25</v>
      </c>
      <c r="C567" s="162"/>
      <c r="D567" s="90"/>
      <c r="E567" s="90"/>
      <c r="F567" s="90"/>
    </row>
    <row r="568" spans="1:6" s="8" customFormat="1" hidden="1" x14ac:dyDescent="0.2">
      <c r="A568" s="65"/>
      <c r="B568" s="164" t="s">
        <v>26</v>
      </c>
      <c r="C568" s="164"/>
      <c r="D568" s="90"/>
      <c r="E568" s="90"/>
      <c r="F568" s="90"/>
    </row>
    <row r="569" spans="1:6" s="8" customFormat="1" hidden="1" x14ac:dyDescent="0.2">
      <c r="A569" s="65"/>
      <c r="B569" s="164" t="s">
        <v>27</v>
      </c>
      <c r="C569" s="164"/>
      <c r="D569" s="90"/>
      <c r="E569" s="90"/>
      <c r="F569" s="90"/>
    </row>
    <row r="570" spans="1:6" s="8" customFormat="1" hidden="1" x14ac:dyDescent="0.2">
      <c r="A570" s="65"/>
      <c r="B570" s="61" t="s">
        <v>28</v>
      </c>
      <c r="C570" s="87"/>
      <c r="D570" s="90"/>
      <c r="E570" s="90"/>
      <c r="F570" s="90"/>
    </row>
    <row r="571" spans="1:6" s="8" customFormat="1" ht="18.600000000000001" customHeight="1" x14ac:dyDescent="0.2">
      <c r="A571" s="64"/>
      <c r="B571" s="61" t="s">
        <v>29</v>
      </c>
      <c r="C571" s="87"/>
      <c r="D571" s="90">
        <v>227688</v>
      </c>
      <c r="E571" s="90">
        <v>227688</v>
      </c>
      <c r="F571" s="90">
        <f>E571-D571</f>
        <v>0</v>
      </c>
    </row>
    <row r="572" spans="1:6" s="8" customFormat="1" ht="15" hidden="1" customHeight="1" x14ac:dyDescent="0.2">
      <c r="A572" s="63" t="s">
        <v>30</v>
      </c>
      <c r="B572" s="87"/>
      <c r="C572" s="66"/>
      <c r="D572" s="62"/>
      <c r="E572" s="62"/>
      <c r="F572" s="62"/>
    </row>
    <row r="573" spans="1:6" s="8" customFormat="1" ht="14.45" hidden="1" customHeight="1" x14ac:dyDescent="0.2">
      <c r="A573" s="64"/>
      <c r="B573" s="83" t="s">
        <v>31</v>
      </c>
      <c r="C573" s="87"/>
      <c r="D573" s="82"/>
      <c r="E573" s="82"/>
      <c r="F573" s="82"/>
    </row>
    <row r="574" spans="1:6" s="8" customFormat="1" ht="18.600000000000001" hidden="1" customHeight="1" x14ac:dyDescent="0.2">
      <c r="A574" s="63" t="s">
        <v>32</v>
      </c>
      <c r="B574" s="87"/>
      <c r="C574" s="83"/>
      <c r="D574" s="62"/>
      <c r="E574" s="62"/>
      <c r="F574" s="62"/>
    </row>
    <row r="575" spans="1:6" s="8" customFormat="1" ht="16.5" hidden="1" customHeight="1" x14ac:dyDescent="0.2">
      <c r="A575" s="63"/>
      <c r="B575" s="83" t="s">
        <v>33</v>
      </c>
      <c r="C575" s="87"/>
      <c r="D575" s="82"/>
      <c r="E575" s="82"/>
      <c r="F575" s="82"/>
    </row>
    <row r="576" spans="1:6" s="8" customFormat="1" ht="12.6" hidden="1" customHeight="1" x14ac:dyDescent="0.2">
      <c r="A576" s="63" t="s">
        <v>90</v>
      </c>
      <c r="B576" s="87"/>
      <c r="C576" s="83"/>
      <c r="D576" s="62"/>
      <c r="E576" s="62"/>
      <c r="F576" s="62"/>
    </row>
    <row r="577" spans="1:6" s="8" customFormat="1" hidden="1" x14ac:dyDescent="0.2">
      <c r="A577" s="63"/>
      <c r="B577" s="87" t="s">
        <v>34</v>
      </c>
      <c r="C577" s="83"/>
      <c r="D577" s="82"/>
      <c r="E577" s="82"/>
      <c r="F577" s="82"/>
    </row>
    <row r="578" spans="1:6" s="15" customFormat="1" ht="12.75" hidden="1" x14ac:dyDescent="0.25">
      <c r="A578" s="67"/>
      <c r="B578" s="180" t="s">
        <v>91</v>
      </c>
      <c r="C578" s="178"/>
      <c r="D578" s="62"/>
      <c r="E578" s="62"/>
      <c r="F578" s="62"/>
    </row>
    <row r="579" spans="1:6" s="15" customFormat="1" ht="33" hidden="1" customHeight="1" x14ac:dyDescent="0.25">
      <c r="A579" s="67"/>
      <c r="B579" s="92"/>
      <c r="C579" s="92" t="s">
        <v>36</v>
      </c>
      <c r="D579" s="82"/>
      <c r="E579" s="82"/>
      <c r="F579" s="82"/>
    </row>
    <row r="580" spans="1:6" s="8" customFormat="1" ht="15" hidden="1" customHeight="1" x14ac:dyDescent="0.2">
      <c r="A580" s="63"/>
      <c r="B580" s="61" t="s">
        <v>37</v>
      </c>
      <c r="C580" s="87"/>
      <c r="D580" s="90"/>
      <c r="E580" s="90"/>
      <c r="F580" s="90"/>
    </row>
    <row r="581" spans="1:6" s="8" customFormat="1" x14ac:dyDescent="0.2">
      <c r="A581" s="181" t="s">
        <v>147</v>
      </c>
      <c r="B581" s="181"/>
      <c r="C581" s="181"/>
      <c r="D581" s="62">
        <f t="shared" ref="D581:F581" si="129">D583+D584+D582</f>
        <v>22312</v>
      </c>
      <c r="E581" s="62">
        <f t="shared" si="129"/>
        <v>82312</v>
      </c>
      <c r="F581" s="62">
        <f t="shared" si="129"/>
        <v>60000</v>
      </c>
    </row>
    <row r="582" spans="1:6" s="8" customFormat="1" ht="18.600000000000001" customHeight="1" x14ac:dyDescent="0.2">
      <c r="A582" s="59"/>
      <c r="B582" s="61" t="s">
        <v>38</v>
      </c>
      <c r="C582" s="87"/>
      <c r="D582" s="82">
        <v>22312</v>
      </c>
      <c r="E582" s="82">
        <v>82312</v>
      </c>
      <c r="F582" s="82">
        <f>E582-D582</f>
        <v>60000</v>
      </c>
    </row>
    <row r="583" spans="1:6" s="8" customFormat="1" ht="30.6" hidden="1" customHeight="1" x14ac:dyDescent="0.2">
      <c r="A583" s="59"/>
      <c r="B583" s="164" t="s">
        <v>93</v>
      </c>
      <c r="C583" s="164"/>
      <c r="D583" s="90"/>
      <c r="E583" s="90"/>
      <c r="F583" s="90"/>
    </row>
    <row r="584" spans="1:6" s="8" customFormat="1" ht="18.600000000000001" hidden="1" customHeight="1" x14ac:dyDescent="0.2">
      <c r="A584" s="59"/>
      <c r="B584" s="61" t="s">
        <v>40</v>
      </c>
      <c r="C584" s="87"/>
      <c r="D584" s="90"/>
      <c r="E584" s="90"/>
      <c r="F584" s="90"/>
    </row>
    <row r="585" spans="1:6" s="15" customFormat="1" ht="13.9" hidden="1" customHeight="1" x14ac:dyDescent="0.25">
      <c r="A585" s="67" t="s">
        <v>45</v>
      </c>
      <c r="B585" s="93"/>
      <c r="C585" s="68"/>
      <c r="D585" s="69"/>
      <c r="E585" s="69"/>
      <c r="F585" s="69"/>
    </row>
    <row r="586" spans="1:6" s="17" customFormat="1" ht="22.15" hidden="1" customHeight="1" x14ac:dyDescent="0.25">
      <c r="A586" s="182" t="s">
        <v>94</v>
      </c>
      <c r="B586" s="182"/>
      <c r="C586" s="182"/>
      <c r="D586" s="69"/>
      <c r="E586" s="69"/>
      <c r="F586" s="69"/>
    </row>
    <row r="587" spans="1:6" s="17" customFormat="1" ht="30.75" hidden="1" customHeight="1" x14ac:dyDescent="0.25">
      <c r="A587" s="84"/>
      <c r="B587" s="183" t="s">
        <v>95</v>
      </c>
      <c r="C587" s="183"/>
      <c r="D587" s="69"/>
      <c r="E587" s="69"/>
      <c r="F587" s="69"/>
    </row>
    <row r="588" spans="1:6" s="17" customFormat="1" ht="30.75" hidden="1" customHeight="1" x14ac:dyDescent="0.2">
      <c r="A588" s="84"/>
      <c r="B588" s="94"/>
      <c r="C588" s="95" t="s">
        <v>46</v>
      </c>
      <c r="D588" s="90"/>
      <c r="E588" s="90"/>
      <c r="F588" s="90"/>
    </row>
    <row r="589" spans="1:6" s="15" customFormat="1" ht="18" hidden="1" customHeight="1" x14ac:dyDescent="0.25">
      <c r="A589" s="67" t="s">
        <v>49</v>
      </c>
      <c r="B589" s="95"/>
      <c r="C589" s="95"/>
      <c r="D589" s="62"/>
      <c r="E589" s="62"/>
      <c r="F589" s="62"/>
    </row>
    <row r="590" spans="1:6" s="17" customFormat="1" ht="29.25" hidden="1" customHeight="1" x14ac:dyDescent="0.25">
      <c r="A590" s="67"/>
      <c r="B590" s="162" t="s">
        <v>50</v>
      </c>
      <c r="C590" s="162"/>
      <c r="D590" s="82"/>
      <c r="E590" s="82"/>
      <c r="F590" s="82"/>
    </row>
    <row r="591" spans="1:6" s="17" customFormat="1" ht="23.45" hidden="1" customHeight="1" x14ac:dyDescent="0.2">
      <c r="A591" s="67"/>
      <c r="B591" s="162" t="s">
        <v>51</v>
      </c>
      <c r="C591" s="178"/>
      <c r="D591" s="90"/>
      <c r="E591" s="90"/>
      <c r="F591" s="90"/>
    </row>
    <row r="592" spans="1:6" s="8" customFormat="1" ht="18.600000000000001" hidden="1" customHeight="1" x14ac:dyDescent="0.2">
      <c r="A592" s="60" t="s">
        <v>96</v>
      </c>
      <c r="B592" s="83"/>
      <c r="C592" s="83"/>
      <c r="D592" s="69"/>
      <c r="E592" s="69"/>
      <c r="F592" s="69"/>
    </row>
    <row r="593" spans="1:10" s="8" customFormat="1" ht="18.600000000000001" hidden="1" customHeight="1" x14ac:dyDescent="0.2">
      <c r="A593" s="60"/>
      <c r="B593" s="83" t="s">
        <v>54</v>
      </c>
      <c r="C593" s="83"/>
      <c r="D593" s="90"/>
      <c r="E593" s="90"/>
      <c r="F593" s="90"/>
    </row>
    <row r="594" spans="1:10" s="8" customFormat="1" ht="45.6" hidden="1" customHeight="1" x14ac:dyDescent="0.2">
      <c r="A594" s="60"/>
      <c r="B594" s="179" t="s">
        <v>97</v>
      </c>
      <c r="C594" s="179"/>
      <c r="D594" s="82"/>
      <c r="E594" s="82"/>
      <c r="F594" s="82"/>
    </row>
    <row r="595" spans="1:10" s="8" customFormat="1" x14ac:dyDescent="0.2">
      <c r="A595" s="181" t="s">
        <v>151</v>
      </c>
      <c r="B595" s="181"/>
      <c r="C595" s="181"/>
      <c r="D595" s="62">
        <f>D596</f>
        <v>7000000</v>
      </c>
      <c r="E595" s="62">
        <f>E596</f>
        <v>7000000</v>
      </c>
      <c r="F595" s="62">
        <f>F596</f>
        <v>0</v>
      </c>
    </row>
    <row r="596" spans="1:10" s="8" customFormat="1" x14ac:dyDescent="0.2">
      <c r="A596" s="60"/>
      <c r="B596" s="61" t="s">
        <v>58</v>
      </c>
      <c r="C596" s="87"/>
      <c r="D596" s="90">
        <v>7000000</v>
      </c>
      <c r="E596" s="90">
        <v>7000000</v>
      </c>
      <c r="F596" s="90">
        <f>E596-D596</f>
        <v>0</v>
      </c>
      <c r="J596" s="54"/>
    </row>
    <row r="597" spans="1:10" s="26" customFormat="1" ht="18" x14ac:dyDescent="0.25">
      <c r="A597" s="193" t="s">
        <v>154</v>
      </c>
      <c r="B597" s="178"/>
      <c r="C597" s="178"/>
      <c r="D597" s="72">
        <f t="shared" ref="D597:F597" si="130">D598+D606+D610+D615+D633+D695</f>
        <v>0</v>
      </c>
      <c r="E597" s="72">
        <f t="shared" si="130"/>
        <v>0</v>
      </c>
      <c r="F597" s="72">
        <f t="shared" si="130"/>
        <v>0</v>
      </c>
    </row>
    <row r="598" spans="1:10" s="8" customFormat="1" ht="13.9" hidden="1" customHeight="1" x14ac:dyDescent="0.2">
      <c r="A598" s="9" t="s">
        <v>99</v>
      </c>
      <c r="B598" s="96"/>
      <c r="C598" s="97"/>
      <c r="D598" s="34">
        <f t="shared" ref="D598:F599" si="131">D599</f>
        <v>0</v>
      </c>
      <c r="E598" s="34">
        <f t="shared" si="131"/>
        <v>0</v>
      </c>
      <c r="F598" s="34">
        <f t="shared" si="131"/>
        <v>0</v>
      </c>
    </row>
    <row r="599" spans="1:10" s="8" customFormat="1" ht="14.45" hidden="1" customHeight="1" x14ac:dyDescent="0.2">
      <c r="A599" s="12" t="s">
        <v>100</v>
      </c>
      <c r="B599" s="98"/>
      <c r="C599" s="99"/>
      <c r="D599" s="34">
        <f t="shared" si="131"/>
        <v>0</v>
      </c>
      <c r="E599" s="34">
        <f t="shared" si="131"/>
        <v>0</v>
      </c>
      <c r="F599" s="34">
        <f t="shared" si="131"/>
        <v>0</v>
      </c>
    </row>
    <row r="600" spans="1:10" s="8" customFormat="1" ht="18.600000000000001" hidden="1" customHeight="1" x14ac:dyDescent="0.2">
      <c r="A600" s="12" t="s">
        <v>101</v>
      </c>
      <c r="B600" s="99"/>
      <c r="C600" s="99"/>
      <c r="D600" s="34">
        <f t="shared" ref="D600:F600" si="132">D601+D604</f>
        <v>0</v>
      </c>
      <c r="E600" s="34">
        <f t="shared" si="132"/>
        <v>0</v>
      </c>
      <c r="F600" s="34">
        <f t="shared" si="132"/>
        <v>0</v>
      </c>
    </row>
    <row r="601" spans="1:10" s="8" customFormat="1" hidden="1" x14ac:dyDescent="0.2">
      <c r="A601" s="13" t="s">
        <v>102</v>
      </c>
      <c r="B601" s="100"/>
      <c r="C601" s="99"/>
      <c r="D601" s="34">
        <f t="shared" ref="D601:F602" si="133">D602</f>
        <v>0</v>
      </c>
      <c r="E601" s="34">
        <f t="shared" si="133"/>
        <v>0</v>
      </c>
      <c r="F601" s="34">
        <f t="shared" si="133"/>
        <v>0</v>
      </c>
    </row>
    <row r="602" spans="1:10" s="15" customFormat="1" ht="27.6" hidden="1" customHeight="1" x14ac:dyDescent="0.25">
      <c r="A602" s="14"/>
      <c r="B602" s="194" t="s">
        <v>103</v>
      </c>
      <c r="C602" s="195"/>
      <c r="D602" s="35">
        <f t="shared" si="133"/>
        <v>0</v>
      </c>
      <c r="E602" s="35">
        <f t="shared" si="133"/>
        <v>0</v>
      </c>
      <c r="F602" s="35">
        <f t="shared" si="133"/>
        <v>0</v>
      </c>
    </row>
    <row r="603" spans="1:10" s="15" customFormat="1" ht="27" hidden="1" customHeight="1" x14ac:dyDescent="0.25">
      <c r="A603" s="14"/>
      <c r="B603" s="101"/>
      <c r="C603" s="101" t="s">
        <v>35</v>
      </c>
      <c r="D603" s="102"/>
      <c r="E603" s="102"/>
      <c r="F603" s="102"/>
    </row>
    <row r="604" spans="1:10" s="8" customFormat="1" ht="18.600000000000001" hidden="1" customHeight="1" x14ac:dyDescent="0.2">
      <c r="A604" s="10" t="s">
        <v>104</v>
      </c>
      <c r="B604" s="11"/>
      <c r="C604" s="11"/>
      <c r="D604" s="34">
        <f t="shared" ref="D604:F604" si="134">D605</f>
        <v>0</v>
      </c>
      <c r="E604" s="34">
        <f t="shared" si="134"/>
        <v>0</v>
      </c>
      <c r="F604" s="34">
        <f t="shared" si="134"/>
        <v>0</v>
      </c>
    </row>
    <row r="605" spans="1:10" s="8" customFormat="1" ht="16.149999999999999" hidden="1" customHeight="1" x14ac:dyDescent="0.2">
      <c r="A605" s="99"/>
      <c r="B605" s="55" t="s">
        <v>39</v>
      </c>
      <c r="C605" s="55"/>
      <c r="D605" s="103"/>
      <c r="E605" s="103"/>
      <c r="F605" s="103"/>
    </row>
    <row r="606" spans="1:10" s="8" customFormat="1" ht="18.600000000000001" hidden="1" customHeight="1" x14ac:dyDescent="0.2">
      <c r="A606" s="13" t="s">
        <v>41</v>
      </c>
      <c r="B606" s="104"/>
      <c r="C606" s="18"/>
      <c r="D606" s="34">
        <f t="shared" ref="D606:F606" si="135">D607</f>
        <v>0</v>
      </c>
      <c r="E606" s="34">
        <f t="shared" si="135"/>
        <v>0</v>
      </c>
      <c r="F606" s="34">
        <f t="shared" si="135"/>
        <v>0</v>
      </c>
    </row>
    <row r="607" spans="1:10" s="8" customFormat="1" ht="18.600000000000001" hidden="1" customHeight="1" x14ac:dyDescent="0.2">
      <c r="A607" s="13" t="s">
        <v>42</v>
      </c>
      <c r="B607" s="100"/>
      <c r="C607" s="99"/>
      <c r="D607" s="34">
        <f t="shared" ref="D607:F607" si="136">D608+D609</f>
        <v>0</v>
      </c>
      <c r="E607" s="34">
        <f t="shared" si="136"/>
        <v>0</v>
      </c>
      <c r="F607" s="34">
        <f t="shared" si="136"/>
        <v>0</v>
      </c>
    </row>
    <row r="608" spans="1:10" s="8" customFormat="1" ht="18.600000000000001" hidden="1" customHeight="1" x14ac:dyDescent="0.2">
      <c r="A608" s="13"/>
      <c r="B608" s="99" t="s">
        <v>43</v>
      </c>
      <c r="C608" s="100"/>
      <c r="D608" s="103"/>
      <c r="E608" s="103"/>
      <c r="F608" s="103"/>
    </row>
    <row r="609" spans="1:6" s="8" customFormat="1" ht="18.600000000000001" hidden="1" customHeight="1" x14ac:dyDescent="0.2">
      <c r="A609" s="13"/>
      <c r="B609" s="99" t="s">
        <v>44</v>
      </c>
      <c r="C609" s="100"/>
      <c r="D609" s="103"/>
      <c r="E609" s="103"/>
      <c r="F609" s="103"/>
    </row>
    <row r="610" spans="1:6" s="17" customFormat="1" ht="18" hidden="1" customHeight="1" x14ac:dyDescent="0.25">
      <c r="A610" s="14" t="s">
        <v>105</v>
      </c>
      <c r="B610" s="105"/>
      <c r="C610" s="19"/>
      <c r="D610" s="35">
        <f t="shared" ref="D610:F610" si="137">D611</f>
        <v>0</v>
      </c>
      <c r="E610" s="35">
        <f t="shared" si="137"/>
        <v>0</v>
      </c>
      <c r="F610" s="35">
        <f t="shared" si="137"/>
        <v>0</v>
      </c>
    </row>
    <row r="611" spans="1:6" s="17" customFormat="1" ht="26.25" hidden="1" customHeight="1" x14ac:dyDescent="0.25">
      <c r="A611" s="196" t="s">
        <v>106</v>
      </c>
      <c r="B611" s="196"/>
      <c r="C611" s="196"/>
      <c r="D611" s="35">
        <f t="shared" ref="D611:F611" si="138">D612+D614</f>
        <v>0</v>
      </c>
      <c r="E611" s="35">
        <f t="shared" si="138"/>
        <v>0</v>
      </c>
      <c r="F611" s="35">
        <f t="shared" si="138"/>
        <v>0</v>
      </c>
    </row>
    <row r="612" spans="1:6" s="17" customFormat="1" ht="30.75" hidden="1" customHeight="1" x14ac:dyDescent="0.25">
      <c r="A612" s="85"/>
      <c r="B612" s="197" t="s">
        <v>107</v>
      </c>
      <c r="C612" s="197"/>
      <c r="D612" s="35">
        <f t="shared" ref="D612:F612" si="139">D613</f>
        <v>0</v>
      </c>
      <c r="E612" s="35">
        <f t="shared" si="139"/>
        <v>0</v>
      </c>
      <c r="F612" s="35">
        <f t="shared" si="139"/>
        <v>0</v>
      </c>
    </row>
    <row r="613" spans="1:6" s="17" customFormat="1" ht="30.75" hidden="1" customHeight="1" x14ac:dyDescent="0.25">
      <c r="A613" s="85"/>
      <c r="B613" s="106"/>
      <c r="C613" s="107" t="s">
        <v>47</v>
      </c>
      <c r="D613" s="82"/>
      <c r="E613" s="82"/>
      <c r="F613" s="82"/>
    </row>
    <row r="614" spans="1:6" s="17" customFormat="1" ht="18" hidden="1" customHeight="1" x14ac:dyDescent="0.25">
      <c r="A614" s="14"/>
      <c r="B614" s="198" t="s">
        <v>48</v>
      </c>
      <c r="C614" s="198"/>
      <c r="D614" s="82"/>
      <c r="E614" s="82"/>
      <c r="F614" s="82"/>
    </row>
    <row r="615" spans="1:6" s="8" customFormat="1" ht="13.9" hidden="1" customHeight="1" x14ac:dyDescent="0.2">
      <c r="A615" s="12" t="s">
        <v>179</v>
      </c>
      <c r="B615" s="99"/>
      <c r="C615" s="99"/>
      <c r="D615" s="35">
        <f t="shared" ref="D615:F615" si="140">D616</f>
        <v>0</v>
      </c>
      <c r="E615" s="35">
        <f t="shared" si="140"/>
        <v>0</v>
      </c>
      <c r="F615" s="35">
        <f t="shared" si="140"/>
        <v>0</v>
      </c>
    </row>
    <row r="616" spans="1:6" s="8" customFormat="1" hidden="1" x14ac:dyDescent="0.2">
      <c r="A616" s="207" t="s">
        <v>180</v>
      </c>
      <c r="B616" s="207"/>
      <c r="C616" s="207"/>
      <c r="D616" s="35">
        <f t="shared" ref="D616:F616" si="141">D617+D621</f>
        <v>0</v>
      </c>
      <c r="E616" s="35">
        <f t="shared" si="141"/>
        <v>0</v>
      </c>
      <c r="F616" s="35">
        <f t="shared" si="141"/>
        <v>0</v>
      </c>
    </row>
    <row r="617" spans="1:6" s="8" customFormat="1" ht="18.600000000000001" hidden="1" customHeight="1" x14ac:dyDescent="0.2">
      <c r="A617" s="12" t="s">
        <v>108</v>
      </c>
      <c r="B617" s="99"/>
      <c r="C617" s="99"/>
      <c r="D617" s="35">
        <f t="shared" ref="D617:F617" si="142">D618+D619+D620</f>
        <v>0</v>
      </c>
      <c r="E617" s="35">
        <f t="shared" si="142"/>
        <v>0</v>
      </c>
      <c r="F617" s="35">
        <f t="shared" si="142"/>
        <v>0</v>
      </c>
    </row>
    <row r="618" spans="1:6" s="8" customFormat="1" ht="42" hidden="1" customHeight="1" x14ac:dyDescent="0.2">
      <c r="A618" s="12"/>
      <c r="B618" s="199" t="s">
        <v>55</v>
      </c>
      <c r="C618" s="199"/>
      <c r="D618" s="82"/>
      <c r="E618" s="82"/>
      <c r="F618" s="82"/>
    </row>
    <row r="619" spans="1:6" s="15" customFormat="1" ht="15" hidden="1" customHeight="1" x14ac:dyDescent="0.2">
      <c r="A619" s="16"/>
      <c r="B619" s="184" t="s">
        <v>56</v>
      </c>
      <c r="C619" s="184"/>
      <c r="D619" s="82"/>
      <c r="E619" s="82"/>
      <c r="F619" s="82"/>
    </row>
    <row r="620" spans="1:6" s="15" customFormat="1" ht="65.45" hidden="1" customHeight="1" x14ac:dyDescent="0.25">
      <c r="A620" s="16"/>
      <c r="B620" s="185" t="s">
        <v>57</v>
      </c>
      <c r="C620" s="186"/>
      <c r="D620" s="82"/>
      <c r="E620" s="82"/>
      <c r="F620" s="82"/>
    </row>
    <row r="621" spans="1:6" s="8" customFormat="1" hidden="1" x14ac:dyDescent="0.2">
      <c r="A621" s="207" t="s">
        <v>151</v>
      </c>
      <c r="B621" s="207"/>
      <c r="C621" s="207"/>
      <c r="D621" s="34">
        <f t="shared" ref="D621:F621" si="143">D622+D623+D627+D631+D632</f>
        <v>0</v>
      </c>
      <c r="E621" s="34">
        <f t="shared" si="143"/>
        <v>0</v>
      </c>
      <c r="F621" s="34">
        <f t="shared" si="143"/>
        <v>0</v>
      </c>
    </row>
    <row r="622" spans="1:6" s="8" customFormat="1" ht="32.450000000000003" hidden="1" customHeight="1" x14ac:dyDescent="0.2">
      <c r="A622" s="12"/>
      <c r="B622" s="192" t="s">
        <v>60</v>
      </c>
      <c r="C622" s="192"/>
      <c r="D622" s="103"/>
      <c r="E622" s="103"/>
      <c r="F622" s="103"/>
    </row>
    <row r="623" spans="1:6" s="8" customFormat="1" ht="30.75" hidden="1" customHeight="1" x14ac:dyDescent="0.2">
      <c r="A623" s="12"/>
      <c r="B623" s="192" t="s">
        <v>62</v>
      </c>
      <c r="C623" s="192"/>
      <c r="D623" s="34">
        <f t="shared" ref="D623:F623" si="144">D624+D625+D626</f>
        <v>0</v>
      </c>
      <c r="E623" s="34">
        <f t="shared" si="144"/>
        <v>0</v>
      </c>
      <c r="F623" s="34">
        <f t="shared" si="144"/>
        <v>0</v>
      </c>
    </row>
    <row r="624" spans="1:6" s="8" customFormat="1" ht="48" hidden="1" customHeight="1" x14ac:dyDescent="0.2">
      <c r="A624" s="12"/>
      <c r="B624" s="108"/>
      <c r="C624" s="109" t="s">
        <v>63</v>
      </c>
      <c r="D624" s="82"/>
      <c r="E624" s="82"/>
      <c r="F624" s="82"/>
    </row>
    <row r="625" spans="1:6" s="8" customFormat="1" ht="28.5" hidden="1" customHeight="1" x14ac:dyDescent="0.2">
      <c r="A625" s="12"/>
      <c r="B625" s="108"/>
      <c r="C625" s="109" t="s">
        <v>64</v>
      </c>
      <c r="D625" s="82"/>
      <c r="E625" s="82"/>
      <c r="F625" s="82"/>
    </row>
    <row r="626" spans="1:6" s="8" customFormat="1" ht="31.15" hidden="1" customHeight="1" x14ac:dyDescent="0.2">
      <c r="A626" s="12"/>
      <c r="B626" s="108"/>
      <c r="C626" s="109" t="s">
        <v>65</v>
      </c>
      <c r="D626" s="82"/>
      <c r="E626" s="82"/>
      <c r="F626" s="82"/>
    </row>
    <row r="627" spans="1:6" s="8" customFormat="1" ht="44.25" hidden="1" customHeight="1" x14ac:dyDescent="0.2">
      <c r="A627" s="12"/>
      <c r="B627" s="192" t="s">
        <v>66</v>
      </c>
      <c r="C627" s="192"/>
      <c r="D627" s="34">
        <f t="shared" ref="D627:F627" si="145">D628+D629+D630</f>
        <v>0</v>
      </c>
      <c r="E627" s="34">
        <f t="shared" si="145"/>
        <v>0</v>
      </c>
      <c r="F627" s="34">
        <f t="shared" si="145"/>
        <v>0</v>
      </c>
    </row>
    <row r="628" spans="1:6" s="8" customFormat="1" ht="45" hidden="1" customHeight="1" x14ac:dyDescent="0.2">
      <c r="A628" s="12"/>
      <c r="B628" s="108"/>
      <c r="C628" s="109" t="s">
        <v>67</v>
      </c>
      <c r="D628" s="82"/>
      <c r="E628" s="82"/>
      <c r="F628" s="82"/>
    </row>
    <row r="629" spans="1:6" s="8" customFormat="1" ht="43.15" hidden="1" customHeight="1" x14ac:dyDescent="0.2">
      <c r="A629" s="12"/>
      <c r="B629" s="108"/>
      <c r="C629" s="109" t="s">
        <v>68</v>
      </c>
      <c r="D629" s="82"/>
      <c r="E629" s="82"/>
      <c r="F629" s="82"/>
    </row>
    <row r="630" spans="1:6" s="8" customFormat="1" ht="30.75" hidden="1" customHeight="1" x14ac:dyDescent="0.2">
      <c r="A630" s="12"/>
      <c r="B630" s="108"/>
      <c r="C630" s="109" t="s">
        <v>69</v>
      </c>
      <c r="D630" s="82"/>
      <c r="E630" s="82"/>
      <c r="F630" s="82"/>
    </row>
    <row r="631" spans="1:6" s="8" customFormat="1" hidden="1" x14ac:dyDescent="0.2">
      <c r="A631" s="12"/>
      <c r="B631" s="192" t="s">
        <v>70</v>
      </c>
      <c r="C631" s="192"/>
      <c r="D631" s="82">
        <v>0</v>
      </c>
      <c r="E631" s="82">
        <v>0</v>
      </c>
      <c r="F631" s="82">
        <v>0</v>
      </c>
    </row>
    <row r="632" spans="1:6" s="8" customFormat="1" ht="31.5" hidden="1" customHeight="1" x14ac:dyDescent="0.2">
      <c r="A632" s="12"/>
      <c r="B632" s="198" t="s">
        <v>110</v>
      </c>
      <c r="C632" s="208"/>
      <c r="D632" s="82"/>
      <c r="E632" s="82"/>
      <c r="F632" s="82"/>
    </row>
    <row r="633" spans="1:6" s="8" customFormat="1" ht="42" hidden="1" customHeight="1" x14ac:dyDescent="0.2">
      <c r="A633" s="209" t="s">
        <v>111</v>
      </c>
      <c r="B633" s="209"/>
      <c r="C633" s="209"/>
      <c r="D633" s="35">
        <f t="shared" ref="D633:F633" si="146">D634+D637+D640+D643+D648+D651+D656+D661+D666+D671+D676+D681+D685+D690</f>
        <v>0</v>
      </c>
      <c r="E633" s="35">
        <f t="shared" si="146"/>
        <v>0</v>
      </c>
      <c r="F633" s="35">
        <f t="shared" si="146"/>
        <v>0</v>
      </c>
    </row>
    <row r="634" spans="1:6" s="8" customFormat="1" ht="19.5" hidden="1" customHeight="1" x14ac:dyDescent="0.2">
      <c r="A634" s="20"/>
      <c r="B634" s="192" t="s">
        <v>112</v>
      </c>
      <c r="C634" s="192"/>
      <c r="D634" s="35">
        <f t="shared" ref="D634:F634" si="147">D635+D636</f>
        <v>0</v>
      </c>
      <c r="E634" s="35">
        <f t="shared" si="147"/>
        <v>0</v>
      </c>
      <c r="F634" s="35">
        <f t="shared" si="147"/>
        <v>0</v>
      </c>
    </row>
    <row r="635" spans="1:6" s="8" customFormat="1" ht="18.600000000000001" hidden="1" customHeight="1" x14ac:dyDescent="0.2">
      <c r="A635" s="20"/>
      <c r="B635" s="108"/>
      <c r="C635" s="99" t="s">
        <v>72</v>
      </c>
      <c r="D635" s="90"/>
      <c r="E635" s="90"/>
      <c r="F635" s="90"/>
    </row>
    <row r="636" spans="1:6" s="22" customFormat="1" ht="18.600000000000001" hidden="1" customHeight="1" x14ac:dyDescent="0.2">
      <c r="A636" s="21"/>
      <c r="B636" s="111"/>
      <c r="C636" s="88" t="s">
        <v>73</v>
      </c>
      <c r="D636" s="112"/>
      <c r="E636" s="112"/>
      <c r="F636" s="112"/>
    </row>
    <row r="637" spans="1:6" s="22" customFormat="1" ht="29.25" hidden="1" customHeight="1" x14ac:dyDescent="0.2">
      <c r="A637" s="21"/>
      <c r="B637" s="162" t="s">
        <v>113</v>
      </c>
      <c r="C637" s="162"/>
      <c r="D637" s="35">
        <f t="shared" ref="D637:F637" si="148">D638+D639</f>
        <v>0</v>
      </c>
      <c r="E637" s="35">
        <f t="shared" si="148"/>
        <v>0</v>
      </c>
      <c r="F637" s="35">
        <f t="shared" si="148"/>
        <v>0</v>
      </c>
    </row>
    <row r="638" spans="1:6" s="22" customFormat="1" ht="18.600000000000001" hidden="1" customHeight="1" x14ac:dyDescent="0.2">
      <c r="A638" s="21"/>
      <c r="B638" s="111"/>
      <c r="C638" s="83" t="s">
        <v>72</v>
      </c>
      <c r="D638" s="90"/>
      <c r="E638" s="90"/>
      <c r="F638" s="90"/>
    </row>
    <row r="639" spans="1:6" s="22" customFormat="1" ht="18.600000000000001" hidden="1" customHeight="1" x14ac:dyDescent="0.2">
      <c r="A639" s="21"/>
      <c r="B639" s="111"/>
      <c r="C639" s="88" t="s">
        <v>73</v>
      </c>
      <c r="D639" s="112"/>
      <c r="E639" s="112"/>
      <c r="F639" s="112"/>
    </row>
    <row r="640" spans="1:6" s="22" customFormat="1" ht="33" hidden="1" customHeight="1" x14ac:dyDescent="0.2">
      <c r="A640" s="21"/>
      <c r="B640" s="164" t="s">
        <v>114</v>
      </c>
      <c r="C640" s="164"/>
      <c r="D640" s="35">
        <f t="shared" ref="D640:F640" si="149">D641+D642</f>
        <v>0</v>
      </c>
      <c r="E640" s="35">
        <f t="shared" si="149"/>
        <v>0</v>
      </c>
      <c r="F640" s="35">
        <f t="shared" si="149"/>
        <v>0</v>
      </c>
    </row>
    <row r="641" spans="1:6" s="22" customFormat="1" ht="18.600000000000001" hidden="1" customHeight="1" x14ac:dyDescent="0.2">
      <c r="A641" s="21"/>
      <c r="B641" s="111"/>
      <c r="C641" s="83" t="s">
        <v>72</v>
      </c>
      <c r="D641" s="90"/>
      <c r="E641" s="90"/>
      <c r="F641" s="90"/>
    </row>
    <row r="642" spans="1:6" s="22" customFormat="1" ht="18.600000000000001" hidden="1" customHeight="1" x14ac:dyDescent="0.2">
      <c r="A642" s="21"/>
      <c r="B642" s="111"/>
      <c r="C642" s="88" t="s">
        <v>73</v>
      </c>
      <c r="D642" s="112"/>
      <c r="E642" s="112"/>
      <c r="F642" s="112"/>
    </row>
    <row r="643" spans="1:6" s="8" customFormat="1" ht="30" hidden="1" customHeight="1" x14ac:dyDescent="0.2">
      <c r="A643" s="20"/>
      <c r="B643" s="192" t="s">
        <v>115</v>
      </c>
      <c r="C643" s="192"/>
      <c r="D643" s="35">
        <f t="shared" ref="D643:F643" si="150">D644+D645+D646+D647</f>
        <v>0</v>
      </c>
      <c r="E643" s="35">
        <f t="shared" si="150"/>
        <v>0</v>
      </c>
      <c r="F643" s="35">
        <f t="shared" si="150"/>
        <v>0</v>
      </c>
    </row>
    <row r="644" spans="1:6" s="8" customFormat="1" ht="18.600000000000001" hidden="1" customHeight="1" x14ac:dyDescent="0.2">
      <c r="A644" s="20"/>
      <c r="B644" s="108"/>
      <c r="C644" s="99" t="s">
        <v>74</v>
      </c>
      <c r="D644" s="90"/>
      <c r="E644" s="90"/>
      <c r="F644" s="90"/>
    </row>
    <row r="645" spans="1:6" s="8" customFormat="1" ht="18.600000000000001" hidden="1" customHeight="1" x14ac:dyDescent="0.2">
      <c r="A645" s="20"/>
      <c r="B645" s="108"/>
      <c r="C645" s="99" t="s">
        <v>72</v>
      </c>
      <c r="D645" s="112"/>
      <c r="E645" s="112"/>
      <c r="F645" s="112"/>
    </row>
    <row r="646" spans="1:6" s="8" customFormat="1" ht="18.600000000000001" hidden="1" customHeight="1" x14ac:dyDescent="0.2">
      <c r="A646" s="20"/>
      <c r="B646" s="108"/>
      <c r="C646" s="99" t="s">
        <v>75</v>
      </c>
      <c r="D646" s="90"/>
      <c r="E646" s="90"/>
      <c r="F646" s="90"/>
    </row>
    <row r="647" spans="1:6" s="8" customFormat="1" ht="18.600000000000001" hidden="1" customHeight="1" x14ac:dyDescent="0.2">
      <c r="A647" s="20"/>
      <c r="B647" s="108"/>
      <c r="C647" s="113" t="s">
        <v>73</v>
      </c>
      <c r="D647" s="112"/>
      <c r="E647" s="112"/>
      <c r="F647" s="112"/>
    </row>
    <row r="648" spans="1:6" s="8" customFormat="1" ht="18.75" hidden="1" customHeight="1" x14ac:dyDescent="0.2">
      <c r="A648" s="20"/>
      <c r="B648" s="192" t="s">
        <v>116</v>
      </c>
      <c r="C648" s="192"/>
      <c r="D648" s="35">
        <f t="shared" ref="D648:F648" si="151">D649+D650</f>
        <v>0</v>
      </c>
      <c r="E648" s="35">
        <f t="shared" si="151"/>
        <v>0</v>
      </c>
      <c r="F648" s="35">
        <f t="shared" si="151"/>
        <v>0</v>
      </c>
    </row>
    <row r="649" spans="1:6" s="8" customFormat="1" ht="18.600000000000001" hidden="1" customHeight="1" x14ac:dyDescent="0.2">
      <c r="A649" s="20"/>
      <c r="B649" s="108"/>
      <c r="C649" s="99" t="s">
        <v>72</v>
      </c>
      <c r="D649" s="90"/>
      <c r="E649" s="90"/>
      <c r="F649" s="90"/>
    </row>
    <row r="650" spans="1:6" s="22" customFormat="1" ht="18.600000000000001" hidden="1" customHeight="1" x14ac:dyDescent="0.2">
      <c r="A650" s="21"/>
      <c r="B650" s="111"/>
      <c r="C650" s="88" t="s">
        <v>73</v>
      </c>
      <c r="D650" s="112"/>
      <c r="E650" s="112"/>
      <c r="F650" s="112"/>
    </row>
    <row r="651" spans="1:6" s="8" customFormat="1" ht="28.15" hidden="1" customHeight="1" x14ac:dyDescent="0.2">
      <c r="A651" s="20"/>
      <c r="B651" s="192" t="s">
        <v>117</v>
      </c>
      <c r="C651" s="192"/>
      <c r="D651" s="35">
        <f t="shared" ref="D651:F651" si="152">D652+D653+D654+D655</f>
        <v>0</v>
      </c>
      <c r="E651" s="35">
        <f t="shared" si="152"/>
        <v>0</v>
      </c>
      <c r="F651" s="35">
        <f t="shared" si="152"/>
        <v>0</v>
      </c>
    </row>
    <row r="652" spans="1:6" s="8" customFormat="1" ht="18.600000000000001" hidden="1" customHeight="1" x14ac:dyDescent="0.2">
      <c r="A652" s="20"/>
      <c r="B652" s="108"/>
      <c r="C652" s="99" t="s">
        <v>74</v>
      </c>
      <c r="D652" s="90"/>
      <c r="E652" s="90"/>
      <c r="F652" s="90"/>
    </row>
    <row r="653" spans="1:6" s="8" customFormat="1" ht="18.600000000000001" hidden="1" customHeight="1" x14ac:dyDescent="0.2">
      <c r="A653" s="20"/>
      <c r="B653" s="108"/>
      <c r="C653" s="99" t="s">
        <v>72</v>
      </c>
      <c r="D653" s="112"/>
      <c r="E653" s="112"/>
      <c r="F653" s="112"/>
    </row>
    <row r="654" spans="1:6" s="8" customFormat="1" ht="18.600000000000001" hidden="1" customHeight="1" x14ac:dyDescent="0.2">
      <c r="A654" s="20"/>
      <c r="B654" s="108"/>
      <c r="C654" s="99" t="s">
        <v>75</v>
      </c>
      <c r="D654" s="90"/>
      <c r="E654" s="90"/>
      <c r="F654" s="90"/>
    </row>
    <row r="655" spans="1:6" s="8" customFormat="1" ht="18.600000000000001" hidden="1" customHeight="1" x14ac:dyDescent="0.2">
      <c r="A655" s="20"/>
      <c r="B655" s="108"/>
      <c r="C655" s="113" t="s">
        <v>73</v>
      </c>
      <c r="D655" s="112"/>
      <c r="E655" s="112"/>
      <c r="F655" s="112"/>
    </row>
    <row r="656" spans="1:6" s="8" customFormat="1" ht="27.75" hidden="1" customHeight="1" x14ac:dyDescent="0.2">
      <c r="A656" s="20"/>
      <c r="B656" s="192" t="s">
        <v>118</v>
      </c>
      <c r="C656" s="192"/>
      <c r="D656" s="35">
        <f t="shared" ref="D656:F656" si="153">D657+D658+D659+D660</f>
        <v>0</v>
      </c>
      <c r="E656" s="35">
        <f t="shared" si="153"/>
        <v>0</v>
      </c>
      <c r="F656" s="35">
        <f t="shared" si="153"/>
        <v>0</v>
      </c>
    </row>
    <row r="657" spans="1:6" s="8" customFormat="1" ht="18.600000000000001" hidden="1" customHeight="1" x14ac:dyDescent="0.2">
      <c r="A657" s="20"/>
      <c r="B657" s="108"/>
      <c r="C657" s="99" t="s">
        <v>74</v>
      </c>
      <c r="D657" s="90"/>
      <c r="E657" s="90"/>
      <c r="F657" s="90"/>
    </row>
    <row r="658" spans="1:6" s="8" customFormat="1" ht="18.600000000000001" hidden="1" customHeight="1" x14ac:dyDescent="0.2">
      <c r="A658" s="20"/>
      <c r="B658" s="108"/>
      <c r="C658" s="99" t="s">
        <v>72</v>
      </c>
      <c r="D658" s="112"/>
      <c r="E658" s="112"/>
      <c r="F658" s="112"/>
    </row>
    <row r="659" spans="1:6" s="8" customFormat="1" ht="18.600000000000001" hidden="1" customHeight="1" x14ac:dyDescent="0.2">
      <c r="A659" s="20"/>
      <c r="B659" s="108"/>
      <c r="C659" s="99" t="s">
        <v>75</v>
      </c>
      <c r="D659" s="90"/>
      <c r="E659" s="90"/>
      <c r="F659" s="90"/>
    </row>
    <row r="660" spans="1:6" s="8" customFormat="1" ht="18.600000000000001" hidden="1" customHeight="1" x14ac:dyDescent="0.2">
      <c r="A660" s="20"/>
      <c r="B660" s="108"/>
      <c r="C660" s="113" t="s">
        <v>73</v>
      </c>
      <c r="D660" s="112"/>
      <c r="E660" s="112"/>
      <c r="F660" s="112"/>
    </row>
    <row r="661" spans="1:6" s="8" customFormat="1" ht="33.6" hidden="1" customHeight="1" x14ac:dyDescent="0.2">
      <c r="A661" s="20"/>
      <c r="B661" s="192" t="s">
        <v>119</v>
      </c>
      <c r="C661" s="192"/>
      <c r="D661" s="35">
        <f t="shared" ref="D661:F661" si="154">D662+D663+D664+D665</f>
        <v>0</v>
      </c>
      <c r="E661" s="35">
        <f t="shared" si="154"/>
        <v>0</v>
      </c>
      <c r="F661" s="35">
        <f t="shared" si="154"/>
        <v>0</v>
      </c>
    </row>
    <row r="662" spans="1:6" s="8" customFormat="1" ht="18.600000000000001" hidden="1" customHeight="1" x14ac:dyDescent="0.2">
      <c r="A662" s="20"/>
      <c r="B662" s="108"/>
      <c r="C662" s="99" t="s">
        <v>74</v>
      </c>
      <c r="D662" s="90"/>
      <c r="E662" s="90"/>
      <c r="F662" s="90"/>
    </row>
    <row r="663" spans="1:6" s="8" customFormat="1" ht="18.600000000000001" hidden="1" customHeight="1" x14ac:dyDescent="0.2">
      <c r="A663" s="20"/>
      <c r="B663" s="108"/>
      <c r="C663" s="99" t="s">
        <v>72</v>
      </c>
      <c r="D663" s="112"/>
      <c r="E663" s="112"/>
      <c r="F663" s="112"/>
    </row>
    <row r="664" spans="1:6" s="8" customFormat="1" ht="18.600000000000001" hidden="1" customHeight="1" x14ac:dyDescent="0.2">
      <c r="A664" s="20"/>
      <c r="B664" s="108"/>
      <c r="C664" s="99" t="s">
        <v>75</v>
      </c>
      <c r="D664" s="90"/>
      <c r="E664" s="90"/>
      <c r="F664" s="90"/>
    </row>
    <row r="665" spans="1:6" s="8" customFormat="1" ht="18.600000000000001" hidden="1" customHeight="1" x14ac:dyDescent="0.2">
      <c r="A665" s="20"/>
      <c r="B665" s="108"/>
      <c r="C665" s="113" t="s">
        <v>73</v>
      </c>
      <c r="D665" s="112"/>
      <c r="E665" s="112"/>
      <c r="F665" s="112"/>
    </row>
    <row r="666" spans="1:6" s="8" customFormat="1" ht="30" hidden="1" customHeight="1" x14ac:dyDescent="0.2">
      <c r="A666" s="20"/>
      <c r="B666" s="192" t="s">
        <v>120</v>
      </c>
      <c r="C666" s="192"/>
      <c r="D666" s="35">
        <f t="shared" ref="D666:F666" si="155">D667+D668+D669+D670</f>
        <v>0</v>
      </c>
      <c r="E666" s="35">
        <f t="shared" si="155"/>
        <v>0</v>
      </c>
      <c r="F666" s="35">
        <f t="shared" si="155"/>
        <v>0</v>
      </c>
    </row>
    <row r="667" spans="1:6" s="8" customFormat="1" ht="18.600000000000001" hidden="1" customHeight="1" x14ac:dyDescent="0.2">
      <c r="A667" s="20"/>
      <c r="B667" s="108"/>
      <c r="C667" s="99" t="s">
        <v>74</v>
      </c>
      <c r="D667" s="90"/>
      <c r="E667" s="90"/>
      <c r="F667" s="90"/>
    </row>
    <row r="668" spans="1:6" s="8" customFormat="1" ht="18.600000000000001" hidden="1" customHeight="1" x14ac:dyDescent="0.2">
      <c r="A668" s="20"/>
      <c r="B668" s="108"/>
      <c r="C668" s="99" t="s">
        <v>72</v>
      </c>
      <c r="D668" s="112"/>
      <c r="E668" s="112"/>
      <c r="F668" s="112"/>
    </row>
    <row r="669" spans="1:6" s="8" customFormat="1" ht="18.600000000000001" hidden="1" customHeight="1" x14ac:dyDescent="0.2">
      <c r="A669" s="20"/>
      <c r="B669" s="108"/>
      <c r="C669" s="99" t="s">
        <v>75</v>
      </c>
      <c r="D669" s="90"/>
      <c r="E669" s="90"/>
      <c r="F669" s="90"/>
    </row>
    <row r="670" spans="1:6" s="8" customFormat="1" ht="18.600000000000001" hidden="1" customHeight="1" x14ac:dyDescent="0.2">
      <c r="A670" s="20"/>
      <c r="B670" s="108"/>
      <c r="C670" s="113" t="s">
        <v>73</v>
      </c>
      <c r="D670" s="112"/>
      <c r="E670" s="112"/>
      <c r="F670" s="112"/>
    </row>
    <row r="671" spans="1:6" s="8" customFormat="1" ht="30" hidden="1" customHeight="1" x14ac:dyDescent="0.2">
      <c r="A671" s="20"/>
      <c r="B671" s="192" t="s">
        <v>76</v>
      </c>
      <c r="C671" s="192"/>
      <c r="D671" s="35">
        <f t="shared" ref="D671:F671" si="156">D672+D673+D674+D675</f>
        <v>0</v>
      </c>
      <c r="E671" s="35">
        <f t="shared" si="156"/>
        <v>0</v>
      </c>
      <c r="F671" s="35">
        <f t="shared" si="156"/>
        <v>0</v>
      </c>
    </row>
    <row r="672" spans="1:6" s="8" customFormat="1" ht="18.600000000000001" hidden="1" customHeight="1" x14ac:dyDescent="0.2">
      <c r="A672" s="20"/>
      <c r="B672" s="108"/>
      <c r="C672" s="99" t="s">
        <v>74</v>
      </c>
      <c r="D672" s="90"/>
      <c r="E672" s="90"/>
      <c r="F672" s="90"/>
    </row>
    <row r="673" spans="1:6" s="8" customFormat="1" ht="18.600000000000001" hidden="1" customHeight="1" x14ac:dyDescent="0.2">
      <c r="A673" s="20"/>
      <c r="B673" s="108"/>
      <c r="C673" s="99" t="s">
        <v>72</v>
      </c>
      <c r="D673" s="112"/>
      <c r="E673" s="112"/>
      <c r="F673" s="112"/>
    </row>
    <row r="674" spans="1:6" s="8" customFormat="1" ht="18.600000000000001" hidden="1" customHeight="1" x14ac:dyDescent="0.2">
      <c r="A674" s="20"/>
      <c r="B674" s="108"/>
      <c r="C674" s="113" t="s">
        <v>75</v>
      </c>
      <c r="D674" s="90"/>
      <c r="E674" s="90"/>
      <c r="F674" s="90"/>
    </row>
    <row r="675" spans="1:6" s="8" customFormat="1" ht="18.600000000000001" hidden="1" customHeight="1" x14ac:dyDescent="0.2">
      <c r="A675" s="20"/>
      <c r="B675" s="108"/>
      <c r="C675" s="113" t="s">
        <v>73</v>
      </c>
      <c r="D675" s="112"/>
      <c r="E675" s="112"/>
      <c r="F675" s="112"/>
    </row>
    <row r="676" spans="1:6" s="15" customFormat="1" ht="29.25" hidden="1" customHeight="1" x14ac:dyDescent="0.25">
      <c r="A676" s="23"/>
      <c r="B676" s="198" t="s">
        <v>77</v>
      </c>
      <c r="C676" s="198"/>
      <c r="D676" s="35">
        <f t="shared" ref="D676:F676" si="157">D677+D678+D679+D680</f>
        <v>0</v>
      </c>
      <c r="E676" s="35">
        <f t="shared" si="157"/>
        <v>0</v>
      </c>
      <c r="F676" s="35">
        <f t="shared" si="157"/>
        <v>0</v>
      </c>
    </row>
    <row r="677" spans="1:6" s="8" customFormat="1" ht="18.600000000000001" hidden="1" customHeight="1" x14ac:dyDescent="0.2">
      <c r="A677" s="20"/>
      <c r="B677" s="108"/>
      <c r="C677" s="99" t="s">
        <v>74</v>
      </c>
      <c r="D677" s="90"/>
      <c r="E677" s="90"/>
      <c r="F677" s="90"/>
    </row>
    <row r="678" spans="1:6" s="8" customFormat="1" ht="18.600000000000001" hidden="1" customHeight="1" x14ac:dyDescent="0.2">
      <c r="A678" s="20"/>
      <c r="B678" s="108"/>
      <c r="C678" s="99" t="s">
        <v>72</v>
      </c>
      <c r="D678" s="112"/>
      <c r="E678" s="112"/>
      <c r="F678" s="112"/>
    </row>
    <row r="679" spans="1:6" s="8" customFormat="1" ht="18.600000000000001" hidden="1" customHeight="1" x14ac:dyDescent="0.2">
      <c r="A679" s="20"/>
      <c r="B679" s="108"/>
      <c r="C679" s="113" t="s">
        <v>75</v>
      </c>
      <c r="D679" s="90"/>
      <c r="E679" s="90"/>
      <c r="F679" s="90"/>
    </row>
    <row r="680" spans="1:6" s="8" customFormat="1" ht="18.600000000000001" hidden="1" customHeight="1" x14ac:dyDescent="0.2">
      <c r="A680" s="20"/>
      <c r="B680" s="108"/>
      <c r="C680" s="113" t="s">
        <v>73</v>
      </c>
      <c r="D680" s="112"/>
      <c r="E680" s="112"/>
      <c r="F680" s="112"/>
    </row>
    <row r="681" spans="1:6" s="8" customFormat="1" ht="43.5" hidden="1" customHeight="1" x14ac:dyDescent="0.2">
      <c r="A681" s="20"/>
      <c r="B681" s="210" t="s">
        <v>121</v>
      </c>
      <c r="C681" s="210"/>
      <c r="D681" s="35">
        <f t="shared" ref="D681:F681" si="158">D682+D683+D684</f>
        <v>0</v>
      </c>
      <c r="E681" s="35">
        <f t="shared" si="158"/>
        <v>0</v>
      </c>
      <c r="F681" s="35">
        <f t="shared" si="158"/>
        <v>0</v>
      </c>
    </row>
    <row r="682" spans="1:6" s="8" customFormat="1" ht="18.600000000000001" hidden="1" customHeight="1" x14ac:dyDescent="0.2">
      <c r="A682" s="20"/>
      <c r="B682" s="24"/>
      <c r="C682" s="99" t="s">
        <v>74</v>
      </c>
      <c r="D682" s="90"/>
      <c r="E682" s="90"/>
      <c r="F682" s="90"/>
    </row>
    <row r="683" spans="1:6" s="8" customFormat="1" ht="18.600000000000001" hidden="1" customHeight="1" x14ac:dyDescent="0.2">
      <c r="A683" s="20"/>
      <c r="B683" s="24"/>
      <c r="C683" s="99" t="s">
        <v>72</v>
      </c>
      <c r="D683" s="112"/>
      <c r="E683" s="112"/>
      <c r="F683" s="112"/>
    </row>
    <row r="684" spans="1:6" s="8" customFormat="1" ht="18.600000000000001" hidden="1" customHeight="1" x14ac:dyDescent="0.2">
      <c r="A684" s="20"/>
      <c r="B684" s="108"/>
      <c r="C684" s="113" t="s">
        <v>73</v>
      </c>
      <c r="D684" s="90"/>
      <c r="E684" s="90"/>
      <c r="F684" s="90"/>
    </row>
    <row r="685" spans="1:6" s="8" customFormat="1" ht="30" hidden="1" customHeight="1" x14ac:dyDescent="0.2">
      <c r="A685" s="25"/>
      <c r="B685" s="210" t="s">
        <v>78</v>
      </c>
      <c r="C685" s="210"/>
      <c r="D685" s="35">
        <f t="shared" ref="D685:F685" si="159">D686+D687+D688+D689</f>
        <v>0</v>
      </c>
      <c r="E685" s="35">
        <f t="shared" si="159"/>
        <v>0</v>
      </c>
      <c r="F685" s="35">
        <f t="shared" si="159"/>
        <v>0</v>
      </c>
    </row>
    <row r="686" spans="1:6" s="8" customFormat="1" ht="18.600000000000001" hidden="1" customHeight="1" x14ac:dyDescent="0.2">
      <c r="A686" s="25"/>
      <c r="B686" s="25"/>
      <c r="C686" s="113" t="s">
        <v>74</v>
      </c>
      <c r="D686" s="90"/>
      <c r="E686" s="90"/>
      <c r="F686" s="90"/>
    </row>
    <row r="687" spans="1:6" s="8" customFormat="1" ht="18.600000000000001" hidden="1" customHeight="1" x14ac:dyDescent="0.2">
      <c r="A687" s="25"/>
      <c r="B687" s="25"/>
      <c r="C687" s="113" t="s">
        <v>72</v>
      </c>
      <c r="D687" s="112"/>
      <c r="E687" s="112"/>
      <c r="F687" s="112"/>
    </row>
    <row r="688" spans="1:6" s="8" customFormat="1" ht="18.600000000000001" hidden="1" customHeight="1" x14ac:dyDescent="0.2">
      <c r="A688" s="25"/>
      <c r="B688" s="25"/>
      <c r="C688" s="113" t="s">
        <v>75</v>
      </c>
      <c r="D688" s="90"/>
      <c r="E688" s="90"/>
      <c r="F688" s="90"/>
    </row>
    <row r="689" spans="1:6" s="8" customFormat="1" ht="18.600000000000001" hidden="1" customHeight="1" x14ac:dyDescent="0.2">
      <c r="A689" s="20"/>
      <c r="B689" s="108"/>
      <c r="C689" s="113" t="s">
        <v>73</v>
      </c>
      <c r="D689" s="112"/>
      <c r="E689" s="112"/>
      <c r="F689" s="112"/>
    </row>
    <row r="690" spans="1:6" s="8" customFormat="1" ht="40.9" hidden="1" customHeight="1" x14ac:dyDescent="0.2">
      <c r="A690" s="25"/>
      <c r="B690" s="210" t="s">
        <v>79</v>
      </c>
      <c r="C690" s="210"/>
      <c r="D690" s="35">
        <f t="shared" ref="D690:F690" si="160">D691+D692+D693+D694</f>
        <v>0</v>
      </c>
      <c r="E690" s="35">
        <f t="shared" si="160"/>
        <v>0</v>
      </c>
      <c r="F690" s="35">
        <f t="shared" si="160"/>
        <v>0</v>
      </c>
    </row>
    <row r="691" spans="1:6" s="8" customFormat="1" ht="18.600000000000001" hidden="1" customHeight="1" x14ac:dyDescent="0.2">
      <c r="A691" s="25"/>
      <c r="B691" s="25"/>
      <c r="C691" s="113" t="s">
        <v>74</v>
      </c>
      <c r="D691" s="90"/>
      <c r="E691" s="90"/>
      <c r="F691" s="90"/>
    </row>
    <row r="692" spans="1:6" s="8" customFormat="1" ht="18.600000000000001" hidden="1" customHeight="1" x14ac:dyDescent="0.2">
      <c r="A692" s="25"/>
      <c r="B692" s="25"/>
      <c r="C692" s="113" t="s">
        <v>72</v>
      </c>
      <c r="D692" s="112"/>
      <c r="E692" s="112"/>
      <c r="F692" s="112"/>
    </row>
    <row r="693" spans="1:6" s="8" customFormat="1" ht="18.600000000000001" hidden="1" customHeight="1" x14ac:dyDescent="0.2">
      <c r="A693" s="25"/>
      <c r="B693" s="25"/>
      <c r="C693" s="113" t="s">
        <v>75</v>
      </c>
      <c r="D693" s="90"/>
      <c r="E693" s="90"/>
      <c r="F693" s="90"/>
    </row>
    <row r="694" spans="1:6" s="8" customFormat="1" ht="18.600000000000001" hidden="1" customHeight="1" x14ac:dyDescent="0.2">
      <c r="A694" s="20"/>
      <c r="B694" s="108"/>
      <c r="C694" s="113" t="s">
        <v>73</v>
      </c>
      <c r="D694" s="112"/>
      <c r="E694" s="112"/>
      <c r="F694" s="112"/>
    </row>
    <row r="695" spans="1:6" s="15" customFormat="1" ht="47.45" hidden="1" customHeight="1" x14ac:dyDescent="0.25">
      <c r="A695" s="209" t="s">
        <v>80</v>
      </c>
      <c r="B695" s="186"/>
      <c r="C695" s="186"/>
      <c r="D695" s="35">
        <f t="shared" ref="D695:F695" si="161">D696+D700+D704+D708+D712+D716+D720+D724+D727</f>
        <v>0</v>
      </c>
      <c r="E695" s="35">
        <f t="shared" si="161"/>
        <v>0</v>
      </c>
      <c r="F695" s="35">
        <f t="shared" si="161"/>
        <v>0</v>
      </c>
    </row>
    <row r="696" spans="1:6" s="15" customFormat="1" ht="28.15" hidden="1" customHeight="1" x14ac:dyDescent="0.25">
      <c r="A696" s="23"/>
      <c r="B696" s="198" t="s">
        <v>81</v>
      </c>
      <c r="C696" s="186"/>
      <c r="D696" s="35">
        <f t="shared" ref="D696:F696" si="162">D697+D698+D699</f>
        <v>0</v>
      </c>
      <c r="E696" s="35">
        <f t="shared" si="162"/>
        <v>0</v>
      </c>
      <c r="F696" s="35">
        <f t="shared" si="162"/>
        <v>0</v>
      </c>
    </row>
    <row r="697" spans="1:6" s="15" customFormat="1" ht="12.75" hidden="1" x14ac:dyDescent="0.25">
      <c r="A697" s="25"/>
      <c r="B697" s="25"/>
      <c r="C697" s="113" t="s">
        <v>74</v>
      </c>
      <c r="D697" s="82"/>
      <c r="E697" s="82"/>
      <c r="F697" s="82"/>
    </row>
    <row r="698" spans="1:6" s="15" customFormat="1" ht="12.75" hidden="1" x14ac:dyDescent="0.25">
      <c r="A698" s="25"/>
      <c r="B698" s="25"/>
      <c r="C698" s="113" t="s">
        <v>72</v>
      </c>
      <c r="D698" s="82"/>
      <c r="E698" s="82"/>
      <c r="F698" s="82"/>
    </row>
    <row r="699" spans="1:6" s="15" customFormat="1" ht="12.75" hidden="1" x14ac:dyDescent="0.25">
      <c r="A699" s="25"/>
      <c r="B699" s="25"/>
      <c r="C699" s="113" t="s">
        <v>75</v>
      </c>
      <c r="D699" s="82"/>
      <c r="E699" s="82"/>
      <c r="F699" s="82"/>
    </row>
    <row r="700" spans="1:6" s="15" customFormat="1" ht="31.9" hidden="1" customHeight="1" x14ac:dyDescent="0.25">
      <c r="A700" s="25"/>
      <c r="B700" s="213" t="s">
        <v>82</v>
      </c>
      <c r="C700" s="214"/>
      <c r="D700" s="35">
        <f t="shared" ref="D700:F700" si="163">D701+D702+D703</f>
        <v>0</v>
      </c>
      <c r="E700" s="35">
        <f t="shared" si="163"/>
        <v>0</v>
      </c>
      <c r="F700" s="35">
        <f t="shared" si="163"/>
        <v>0</v>
      </c>
    </row>
    <row r="701" spans="1:6" s="15" customFormat="1" ht="12.75" hidden="1" x14ac:dyDescent="0.25">
      <c r="A701" s="25"/>
      <c r="B701" s="25"/>
      <c r="C701" s="113" t="s">
        <v>74</v>
      </c>
      <c r="D701" s="82"/>
      <c r="E701" s="82"/>
      <c r="F701" s="82"/>
    </row>
    <row r="702" spans="1:6" s="15" customFormat="1" ht="12.75" hidden="1" x14ac:dyDescent="0.25">
      <c r="A702" s="25"/>
      <c r="B702" s="25"/>
      <c r="C702" s="113" t="s">
        <v>72</v>
      </c>
      <c r="D702" s="82"/>
      <c r="E702" s="82"/>
      <c r="F702" s="82"/>
    </row>
    <row r="703" spans="1:6" s="15" customFormat="1" ht="12.75" hidden="1" x14ac:dyDescent="0.25">
      <c r="A703" s="25"/>
      <c r="B703" s="25"/>
      <c r="C703" s="113" t="s">
        <v>75</v>
      </c>
      <c r="D703" s="82"/>
      <c r="E703" s="82"/>
      <c r="F703" s="82"/>
    </row>
    <row r="704" spans="1:6" s="15" customFormat="1" ht="18" hidden="1" customHeight="1" x14ac:dyDescent="0.25">
      <c r="A704" s="25"/>
      <c r="B704" s="213" t="s">
        <v>83</v>
      </c>
      <c r="C704" s="214"/>
      <c r="D704" s="35">
        <f t="shared" ref="D704:F704" si="164">D705+D706+D707</f>
        <v>0</v>
      </c>
      <c r="E704" s="35">
        <f t="shared" si="164"/>
        <v>0</v>
      </c>
      <c r="F704" s="35">
        <f t="shared" si="164"/>
        <v>0</v>
      </c>
    </row>
    <row r="705" spans="1:6" s="15" customFormat="1" ht="12.75" hidden="1" x14ac:dyDescent="0.25">
      <c r="A705" s="25"/>
      <c r="B705" s="25"/>
      <c r="C705" s="113" t="s">
        <v>74</v>
      </c>
      <c r="D705" s="82"/>
      <c r="E705" s="82"/>
      <c r="F705" s="82"/>
    </row>
    <row r="706" spans="1:6" s="15" customFormat="1" ht="12.75" hidden="1" x14ac:dyDescent="0.25">
      <c r="A706" s="25"/>
      <c r="B706" s="25"/>
      <c r="C706" s="113" t="s">
        <v>72</v>
      </c>
      <c r="D706" s="82"/>
      <c r="E706" s="82"/>
      <c r="F706" s="82"/>
    </row>
    <row r="707" spans="1:6" s="15" customFormat="1" ht="12.75" hidden="1" x14ac:dyDescent="0.25">
      <c r="A707" s="25"/>
      <c r="B707" s="25"/>
      <c r="C707" s="113" t="s">
        <v>75</v>
      </c>
      <c r="D707" s="82"/>
      <c r="E707" s="82"/>
      <c r="F707" s="82"/>
    </row>
    <row r="708" spans="1:6" s="15" customFormat="1" ht="27.6" hidden="1" customHeight="1" x14ac:dyDescent="0.25">
      <c r="A708" s="25"/>
      <c r="B708" s="210" t="s">
        <v>84</v>
      </c>
      <c r="C708" s="211"/>
      <c r="D708" s="35">
        <f t="shared" ref="D708:F708" si="165">D709+D710+D711</f>
        <v>0</v>
      </c>
      <c r="E708" s="35">
        <f t="shared" si="165"/>
        <v>0</v>
      </c>
      <c r="F708" s="35">
        <f t="shared" si="165"/>
        <v>0</v>
      </c>
    </row>
    <row r="709" spans="1:6" s="15" customFormat="1" ht="12.75" hidden="1" x14ac:dyDescent="0.25">
      <c r="A709" s="25"/>
      <c r="B709" s="25"/>
      <c r="C709" s="113" t="s">
        <v>74</v>
      </c>
      <c r="D709" s="82"/>
      <c r="E709" s="82"/>
      <c r="F709" s="82"/>
    </row>
    <row r="710" spans="1:6" s="15" customFormat="1" ht="12.75" hidden="1" x14ac:dyDescent="0.25">
      <c r="A710" s="25"/>
      <c r="B710" s="25"/>
      <c r="C710" s="113" t="s">
        <v>72</v>
      </c>
      <c r="D710" s="82"/>
      <c r="E710" s="82"/>
      <c r="F710" s="82"/>
    </row>
    <row r="711" spans="1:6" s="15" customFormat="1" ht="12.75" hidden="1" x14ac:dyDescent="0.25">
      <c r="A711" s="25"/>
      <c r="B711" s="25"/>
      <c r="C711" s="113" t="s">
        <v>75</v>
      </c>
      <c r="D711" s="82"/>
      <c r="E711" s="82"/>
      <c r="F711" s="82"/>
    </row>
    <row r="712" spans="1:6" s="15" customFormat="1" ht="29.45" hidden="1" customHeight="1" x14ac:dyDescent="0.25">
      <c r="A712" s="25"/>
      <c r="B712" s="210" t="s">
        <v>85</v>
      </c>
      <c r="C712" s="211"/>
      <c r="D712" s="35">
        <f t="shared" ref="D712:F712" si="166">D713+D714+D715</f>
        <v>0</v>
      </c>
      <c r="E712" s="35">
        <f t="shared" si="166"/>
        <v>0</v>
      </c>
      <c r="F712" s="35">
        <f t="shared" si="166"/>
        <v>0</v>
      </c>
    </row>
    <row r="713" spans="1:6" s="15" customFormat="1" ht="12.75" hidden="1" x14ac:dyDescent="0.25">
      <c r="A713" s="25"/>
      <c r="B713" s="25"/>
      <c r="C713" s="113" t="s">
        <v>74</v>
      </c>
      <c r="D713" s="82"/>
      <c r="E713" s="82"/>
      <c r="F713" s="82"/>
    </row>
    <row r="714" spans="1:6" s="15" customFormat="1" ht="12.75" hidden="1" x14ac:dyDescent="0.25">
      <c r="A714" s="25"/>
      <c r="B714" s="25"/>
      <c r="C714" s="113" t="s">
        <v>72</v>
      </c>
      <c r="D714" s="82"/>
      <c r="E714" s="82"/>
      <c r="F714" s="82"/>
    </row>
    <row r="715" spans="1:6" s="15" customFormat="1" ht="12.75" hidden="1" x14ac:dyDescent="0.25">
      <c r="A715" s="25"/>
      <c r="B715" s="25"/>
      <c r="C715" s="113" t="s">
        <v>75</v>
      </c>
      <c r="D715" s="82"/>
      <c r="E715" s="82"/>
      <c r="F715" s="82"/>
    </row>
    <row r="716" spans="1:6" s="15" customFormat="1" ht="28.15" hidden="1" customHeight="1" x14ac:dyDescent="0.25">
      <c r="A716" s="25"/>
      <c r="B716" s="210" t="s">
        <v>86</v>
      </c>
      <c r="C716" s="211"/>
      <c r="D716" s="35">
        <f t="shared" ref="D716:F716" si="167">D717+D718+D719</f>
        <v>0</v>
      </c>
      <c r="E716" s="35">
        <f t="shared" si="167"/>
        <v>0</v>
      </c>
      <c r="F716" s="35">
        <f t="shared" si="167"/>
        <v>0</v>
      </c>
    </row>
    <row r="717" spans="1:6" s="15" customFormat="1" ht="12.75" hidden="1" x14ac:dyDescent="0.25">
      <c r="A717" s="25"/>
      <c r="B717" s="25"/>
      <c r="C717" s="113" t="s">
        <v>74</v>
      </c>
      <c r="D717" s="82"/>
      <c r="E717" s="82"/>
      <c r="F717" s="82"/>
    </row>
    <row r="718" spans="1:6" s="15" customFormat="1" ht="12.75" hidden="1" x14ac:dyDescent="0.25">
      <c r="A718" s="25"/>
      <c r="B718" s="25"/>
      <c r="C718" s="113" t="s">
        <v>72</v>
      </c>
      <c r="D718" s="82"/>
      <c r="E718" s="82"/>
      <c r="F718" s="82"/>
    </row>
    <row r="719" spans="1:6" s="15" customFormat="1" ht="12.75" hidden="1" x14ac:dyDescent="0.25">
      <c r="A719" s="25"/>
      <c r="B719" s="25"/>
      <c r="C719" s="113" t="s">
        <v>75</v>
      </c>
      <c r="D719" s="82"/>
      <c r="E719" s="82"/>
      <c r="F719" s="82"/>
    </row>
    <row r="720" spans="1:6" s="15" customFormat="1" ht="28.15" hidden="1" customHeight="1" x14ac:dyDescent="0.25">
      <c r="A720" s="25"/>
      <c r="B720" s="210" t="s">
        <v>87</v>
      </c>
      <c r="C720" s="211"/>
      <c r="D720" s="35">
        <f t="shared" ref="D720:F720" si="168">D721+D722+D723</f>
        <v>0</v>
      </c>
      <c r="E720" s="35">
        <f t="shared" si="168"/>
        <v>0</v>
      </c>
      <c r="F720" s="35">
        <f t="shared" si="168"/>
        <v>0</v>
      </c>
    </row>
    <row r="721" spans="1:6" s="15" customFormat="1" ht="12.75" hidden="1" x14ac:dyDescent="0.25">
      <c r="A721" s="25"/>
      <c r="B721" s="25"/>
      <c r="C721" s="113" t="s">
        <v>74</v>
      </c>
      <c r="D721" s="82"/>
      <c r="E721" s="82"/>
      <c r="F721" s="82"/>
    </row>
    <row r="722" spans="1:6" s="15" customFormat="1" ht="12.75" hidden="1" x14ac:dyDescent="0.25">
      <c r="A722" s="25"/>
      <c r="B722" s="25"/>
      <c r="C722" s="113" t="s">
        <v>72</v>
      </c>
      <c r="D722" s="82"/>
      <c r="E722" s="82"/>
      <c r="F722" s="82"/>
    </row>
    <row r="723" spans="1:6" s="15" customFormat="1" ht="12.75" hidden="1" x14ac:dyDescent="0.25">
      <c r="A723" s="25"/>
      <c r="B723" s="25"/>
      <c r="C723" s="113" t="s">
        <v>75</v>
      </c>
      <c r="D723" s="82"/>
      <c r="E723" s="82"/>
      <c r="F723" s="82"/>
    </row>
    <row r="724" spans="1:6" s="15" customFormat="1" ht="25.15" hidden="1" customHeight="1" x14ac:dyDescent="0.25">
      <c r="A724" s="25"/>
      <c r="B724" s="210" t="s">
        <v>88</v>
      </c>
      <c r="C724" s="211"/>
      <c r="D724" s="35">
        <f t="shared" ref="D724:F724" si="169">D725+D726</f>
        <v>0</v>
      </c>
      <c r="E724" s="35">
        <f t="shared" si="169"/>
        <v>0</v>
      </c>
      <c r="F724" s="35">
        <f t="shared" si="169"/>
        <v>0</v>
      </c>
    </row>
    <row r="725" spans="1:6" s="15" customFormat="1" ht="12.75" hidden="1" x14ac:dyDescent="0.25">
      <c r="A725" s="25"/>
      <c r="B725" s="25"/>
      <c r="C725" s="113" t="s">
        <v>74</v>
      </c>
      <c r="D725" s="82"/>
      <c r="E725" s="82"/>
      <c r="F725" s="82"/>
    </row>
    <row r="726" spans="1:6" s="15" customFormat="1" ht="12.75" hidden="1" x14ac:dyDescent="0.25">
      <c r="A726" s="25"/>
      <c r="B726" s="25"/>
      <c r="C726" s="113" t="s">
        <v>72</v>
      </c>
      <c r="D726" s="82"/>
      <c r="E726" s="82"/>
      <c r="F726" s="82"/>
    </row>
    <row r="727" spans="1:6" s="15" customFormat="1" ht="27" hidden="1" customHeight="1" x14ac:dyDescent="0.25">
      <c r="A727" s="25"/>
      <c r="B727" s="210" t="s">
        <v>89</v>
      </c>
      <c r="C727" s="211"/>
      <c r="D727" s="35">
        <f t="shared" ref="D727:F727" si="170">D728+D729+D730</f>
        <v>0</v>
      </c>
      <c r="E727" s="35">
        <f t="shared" si="170"/>
        <v>0</v>
      </c>
      <c r="F727" s="35">
        <f t="shared" si="170"/>
        <v>0</v>
      </c>
    </row>
    <row r="728" spans="1:6" s="15" customFormat="1" ht="12.75" hidden="1" x14ac:dyDescent="0.25">
      <c r="A728" s="25"/>
      <c r="B728" s="25"/>
      <c r="C728" s="113" t="s">
        <v>74</v>
      </c>
      <c r="D728" s="82"/>
      <c r="E728" s="82"/>
      <c r="F728" s="82"/>
    </row>
    <row r="729" spans="1:6" s="15" customFormat="1" ht="12.75" hidden="1" x14ac:dyDescent="0.25">
      <c r="A729" s="25"/>
      <c r="B729" s="25"/>
      <c r="C729" s="113" t="s">
        <v>72</v>
      </c>
      <c r="D729" s="82"/>
      <c r="E729" s="82"/>
      <c r="F729" s="82"/>
    </row>
    <row r="730" spans="1:6" s="15" customFormat="1" ht="12.75" hidden="1" x14ac:dyDescent="0.25">
      <c r="A730" s="25"/>
      <c r="B730" s="25"/>
      <c r="C730" s="113" t="s">
        <v>75</v>
      </c>
      <c r="D730" s="82"/>
      <c r="E730" s="82"/>
      <c r="F730" s="82"/>
    </row>
    <row r="731" spans="1:6" s="8" customFormat="1" ht="27.75" customHeight="1" x14ac:dyDescent="0.2">
      <c r="A731" s="165" t="s">
        <v>124</v>
      </c>
      <c r="B731" s="166"/>
      <c r="C731" s="166"/>
      <c r="D731" s="166"/>
      <c r="E731" s="166"/>
      <c r="F731" s="166"/>
    </row>
    <row r="732" spans="1:6" s="8" customFormat="1" ht="15.75" customHeight="1" x14ac:dyDescent="0.2">
      <c r="A732" s="201" t="s">
        <v>142</v>
      </c>
      <c r="B732" s="202"/>
      <c r="C732" s="202"/>
      <c r="D732" s="33">
        <f t="shared" ref="D732:F732" si="171">D733+D789</f>
        <v>10705478</v>
      </c>
      <c r="E732" s="33">
        <f t="shared" si="171"/>
        <v>10705478</v>
      </c>
      <c r="F732" s="33">
        <f t="shared" si="171"/>
        <v>0</v>
      </c>
    </row>
    <row r="733" spans="1:6" s="26" customFormat="1" ht="18" x14ac:dyDescent="0.25">
      <c r="A733" s="193" t="s">
        <v>149</v>
      </c>
      <c r="B733" s="178"/>
      <c r="C733" s="178"/>
      <c r="D733" s="72">
        <f t="shared" ref="D733:F733" si="172">D734+D743</f>
        <v>10705478</v>
      </c>
      <c r="E733" s="72">
        <f t="shared" si="172"/>
        <v>10705478</v>
      </c>
      <c r="F733" s="72">
        <f t="shared" si="172"/>
        <v>0</v>
      </c>
    </row>
    <row r="734" spans="1:6" s="8" customFormat="1" ht="18.600000000000001" customHeight="1" x14ac:dyDescent="0.2">
      <c r="A734" s="59" t="s">
        <v>155</v>
      </c>
      <c r="B734" s="83"/>
      <c r="C734" s="86"/>
      <c r="D734" s="62">
        <f t="shared" ref="D734:F734" si="173">D735+D741</f>
        <v>1300000</v>
      </c>
      <c r="E734" s="62">
        <f t="shared" si="173"/>
        <v>1300000</v>
      </c>
      <c r="F734" s="62">
        <f t="shared" si="173"/>
        <v>0</v>
      </c>
    </row>
    <row r="735" spans="1:6" s="8" customFormat="1" ht="16.899999999999999" customHeight="1" x14ac:dyDescent="0.2">
      <c r="A735" s="63"/>
      <c r="B735" s="61" t="s">
        <v>156</v>
      </c>
      <c r="C735" s="87"/>
      <c r="D735" s="62">
        <f t="shared" ref="D735:F735" si="174">D736</f>
        <v>1300000</v>
      </c>
      <c r="E735" s="62">
        <f t="shared" si="174"/>
        <v>1300000</v>
      </c>
      <c r="F735" s="62">
        <f t="shared" si="174"/>
        <v>0</v>
      </c>
    </row>
    <row r="736" spans="1:6" s="15" customFormat="1" ht="18" customHeight="1" x14ac:dyDescent="0.25">
      <c r="A736" s="67"/>
      <c r="B736" s="88"/>
      <c r="C736" s="89" t="s">
        <v>8</v>
      </c>
      <c r="D736" s="82">
        <v>1300000</v>
      </c>
      <c r="E736" s="82">
        <v>1300000</v>
      </c>
      <c r="F736" s="82">
        <f>E736-D736</f>
        <v>0</v>
      </c>
    </row>
    <row r="737" spans="1:6" s="8" customFormat="1" ht="13.9" hidden="1" customHeight="1" x14ac:dyDescent="0.2">
      <c r="A737" s="63"/>
      <c r="B737" s="61" t="s">
        <v>9</v>
      </c>
      <c r="C737" s="87"/>
      <c r="D737" s="70"/>
      <c r="E737" s="70"/>
      <c r="F737" s="70"/>
    </row>
    <row r="738" spans="1:6" s="8" customFormat="1" ht="19.149999999999999" hidden="1" customHeight="1" x14ac:dyDescent="0.2">
      <c r="A738" s="63"/>
      <c r="B738" s="61"/>
      <c r="C738" s="87" t="s">
        <v>10</v>
      </c>
      <c r="D738" s="90"/>
      <c r="E738" s="90"/>
      <c r="F738" s="90"/>
    </row>
    <row r="739" spans="1:6" s="17" customFormat="1" ht="26.25" hidden="1" customHeight="1" x14ac:dyDescent="0.25">
      <c r="A739" s="71"/>
      <c r="B739" s="88"/>
      <c r="C739" s="91" t="s">
        <v>11</v>
      </c>
      <c r="D739" s="82"/>
      <c r="E739" s="82"/>
      <c r="F739" s="82"/>
    </row>
    <row r="740" spans="1:6" s="8" customFormat="1" ht="15.6" hidden="1" customHeight="1" x14ac:dyDescent="0.2">
      <c r="A740" s="60"/>
      <c r="B740" s="61" t="s">
        <v>12</v>
      </c>
      <c r="C740" s="87"/>
      <c r="D740" s="90"/>
      <c r="E740" s="90"/>
      <c r="F740" s="90"/>
    </row>
    <row r="741" spans="1:6" s="8" customFormat="1" x14ac:dyDescent="0.2">
      <c r="A741" s="60" t="s">
        <v>157</v>
      </c>
      <c r="B741" s="61"/>
      <c r="C741" s="87"/>
      <c r="D741" s="62">
        <f t="shared" ref="D741:F741" si="175">D742</f>
        <v>0</v>
      </c>
      <c r="E741" s="62">
        <f t="shared" si="175"/>
        <v>0</v>
      </c>
      <c r="F741" s="62">
        <f t="shared" si="175"/>
        <v>0</v>
      </c>
    </row>
    <row r="742" spans="1:6" s="8" customFormat="1" x14ac:dyDescent="0.2">
      <c r="A742" s="60"/>
      <c r="B742" s="61" t="s">
        <v>15</v>
      </c>
      <c r="C742" s="87"/>
      <c r="D742" s="90">
        <v>0</v>
      </c>
      <c r="E742" s="90">
        <v>0</v>
      </c>
      <c r="F742" s="90">
        <f>E742-D742</f>
        <v>0</v>
      </c>
    </row>
    <row r="743" spans="1:6" s="8" customFormat="1" x14ac:dyDescent="0.2">
      <c r="A743" s="181" t="s">
        <v>150</v>
      </c>
      <c r="B743" s="181"/>
      <c r="C743" s="181"/>
      <c r="D743" s="62">
        <f t="shared" ref="D743:F743" si="176">D744+D761+D768</f>
        <v>9405478</v>
      </c>
      <c r="E743" s="62">
        <f t="shared" si="176"/>
        <v>9405478</v>
      </c>
      <c r="F743" s="62">
        <f t="shared" si="176"/>
        <v>0</v>
      </c>
    </row>
    <row r="744" spans="1:6" s="8" customFormat="1" x14ac:dyDescent="0.2">
      <c r="A744" s="181" t="s">
        <v>158</v>
      </c>
      <c r="B744" s="181"/>
      <c r="C744" s="181"/>
      <c r="D744" s="62">
        <f t="shared" ref="D744:E744" si="177">SUM(D745:D758)</f>
        <v>9405478</v>
      </c>
      <c r="E744" s="62">
        <f t="shared" si="177"/>
        <v>9405478</v>
      </c>
      <c r="F744" s="62">
        <f t="shared" ref="F744" si="178">SUM(F745:F758)</f>
        <v>0</v>
      </c>
    </row>
    <row r="745" spans="1:6" s="8" customFormat="1" ht="18.600000000000001" hidden="1" customHeight="1" x14ac:dyDescent="0.2">
      <c r="A745" s="63"/>
      <c r="B745" s="61" t="s">
        <v>16</v>
      </c>
      <c r="C745" s="87"/>
      <c r="D745" s="90"/>
      <c r="E745" s="90"/>
      <c r="F745" s="90"/>
    </row>
    <row r="746" spans="1:6" s="8" customFormat="1" x14ac:dyDescent="0.2">
      <c r="A746" s="63"/>
      <c r="B746" s="61" t="s">
        <v>17</v>
      </c>
      <c r="C746" s="87"/>
      <c r="D746" s="90">
        <v>7005478</v>
      </c>
      <c r="E746" s="90">
        <v>7005478</v>
      </c>
      <c r="F746" s="90">
        <f>E746-D746</f>
        <v>0</v>
      </c>
    </row>
    <row r="747" spans="1:6" s="8" customFormat="1" hidden="1" x14ac:dyDescent="0.2">
      <c r="A747" s="63"/>
      <c r="B747" s="200" t="s">
        <v>18</v>
      </c>
      <c r="C747" s="200"/>
      <c r="D747" s="90"/>
      <c r="E747" s="90"/>
      <c r="F747" s="90"/>
    </row>
    <row r="748" spans="1:6" s="8" customFormat="1" hidden="1" x14ac:dyDescent="0.2">
      <c r="A748" s="63"/>
      <c r="B748" s="61" t="s">
        <v>19</v>
      </c>
      <c r="C748" s="87"/>
      <c r="D748" s="90"/>
      <c r="E748" s="90"/>
      <c r="F748" s="90"/>
    </row>
    <row r="749" spans="1:6" s="8" customFormat="1" ht="18.600000000000001" hidden="1" customHeight="1" x14ac:dyDescent="0.2">
      <c r="A749" s="64"/>
      <c r="B749" s="61" t="s">
        <v>20</v>
      </c>
      <c r="C749" s="87"/>
      <c r="D749" s="90"/>
      <c r="E749" s="90"/>
      <c r="F749" s="90"/>
    </row>
    <row r="750" spans="1:6" s="8" customFormat="1" ht="32.25" hidden="1" customHeight="1" x14ac:dyDescent="0.2">
      <c r="A750" s="65"/>
      <c r="B750" s="162" t="s">
        <v>21</v>
      </c>
      <c r="C750" s="162"/>
      <c r="D750" s="90"/>
      <c r="E750" s="90"/>
      <c r="F750" s="90"/>
    </row>
    <row r="751" spans="1:6" s="8" customFormat="1" ht="27.6" hidden="1" customHeight="1" x14ac:dyDescent="0.2">
      <c r="A751" s="65"/>
      <c r="B751" s="164" t="s">
        <v>22</v>
      </c>
      <c r="C751" s="164"/>
      <c r="D751" s="90"/>
      <c r="E751" s="90"/>
      <c r="F751" s="90"/>
    </row>
    <row r="752" spans="1:6" s="8" customFormat="1" ht="26.45" hidden="1" customHeight="1" x14ac:dyDescent="0.2">
      <c r="A752" s="65"/>
      <c r="B752" s="162" t="s">
        <v>23</v>
      </c>
      <c r="C752" s="162"/>
      <c r="D752" s="90"/>
      <c r="E752" s="90"/>
      <c r="F752" s="90"/>
    </row>
    <row r="753" spans="1:6" s="8" customFormat="1" ht="18.600000000000001" hidden="1" customHeight="1" x14ac:dyDescent="0.2">
      <c r="A753" s="65"/>
      <c r="B753" s="163" t="s">
        <v>24</v>
      </c>
      <c r="C753" s="163"/>
      <c r="D753" s="90"/>
      <c r="E753" s="90"/>
      <c r="F753" s="90"/>
    </row>
    <row r="754" spans="1:6" s="8" customFormat="1" ht="27.6" hidden="1" customHeight="1" x14ac:dyDescent="0.2">
      <c r="A754" s="65"/>
      <c r="B754" s="162" t="s">
        <v>25</v>
      </c>
      <c r="C754" s="162"/>
      <c r="D754" s="90"/>
      <c r="E754" s="90"/>
      <c r="F754" s="90"/>
    </row>
    <row r="755" spans="1:6" s="8" customFormat="1" ht="30" hidden="1" customHeight="1" x14ac:dyDescent="0.2">
      <c r="A755" s="65"/>
      <c r="B755" s="164" t="s">
        <v>26</v>
      </c>
      <c r="C755" s="164"/>
      <c r="D755" s="90"/>
      <c r="E755" s="90"/>
      <c r="F755" s="90"/>
    </row>
    <row r="756" spans="1:6" s="8" customFormat="1" ht="28.15" hidden="1" customHeight="1" x14ac:dyDescent="0.2">
      <c r="A756" s="65"/>
      <c r="B756" s="164" t="s">
        <v>27</v>
      </c>
      <c r="C756" s="164"/>
      <c r="D756" s="90"/>
      <c r="E756" s="90"/>
      <c r="F756" s="90"/>
    </row>
    <row r="757" spans="1:6" s="8" customFormat="1" ht="18.600000000000001" hidden="1" customHeight="1" x14ac:dyDescent="0.2">
      <c r="A757" s="65"/>
      <c r="B757" s="61" t="s">
        <v>28</v>
      </c>
      <c r="C757" s="87"/>
      <c r="D757" s="90"/>
      <c r="E757" s="90"/>
      <c r="F757" s="90"/>
    </row>
    <row r="758" spans="1:6" s="8" customFormat="1" ht="18.600000000000001" customHeight="1" x14ac:dyDescent="0.2">
      <c r="A758" s="64"/>
      <c r="B758" s="61" t="s">
        <v>29</v>
      </c>
      <c r="C758" s="87"/>
      <c r="D758" s="90">
        <v>2400000</v>
      </c>
      <c r="E758" s="90">
        <v>2400000</v>
      </c>
      <c r="F758" s="90">
        <f>E758-D758</f>
        <v>0</v>
      </c>
    </row>
    <row r="759" spans="1:6" s="8" customFormat="1" ht="15" hidden="1" customHeight="1" x14ac:dyDescent="0.2">
      <c r="A759" s="63" t="s">
        <v>30</v>
      </c>
      <c r="B759" s="87"/>
      <c r="C759" s="66"/>
      <c r="D759" s="62">
        <f t="shared" ref="D759:F759" si="179">D760</f>
        <v>0</v>
      </c>
      <c r="E759" s="62">
        <f t="shared" si="179"/>
        <v>0</v>
      </c>
      <c r="F759" s="62">
        <f t="shared" si="179"/>
        <v>0</v>
      </c>
    </row>
    <row r="760" spans="1:6" s="8" customFormat="1" ht="14.45" hidden="1" customHeight="1" x14ac:dyDescent="0.2">
      <c r="A760" s="64"/>
      <c r="B760" s="83" t="s">
        <v>31</v>
      </c>
      <c r="C760" s="87"/>
      <c r="D760" s="90"/>
      <c r="E760" s="90"/>
      <c r="F760" s="90"/>
    </row>
    <row r="761" spans="1:6" s="8" customFormat="1" x14ac:dyDescent="0.2">
      <c r="A761" s="63" t="s">
        <v>159</v>
      </c>
      <c r="B761" s="87"/>
      <c r="C761" s="83"/>
      <c r="D761" s="62">
        <f t="shared" ref="D761:F761" si="180">D762</f>
        <v>0</v>
      </c>
      <c r="E761" s="62">
        <f t="shared" si="180"/>
        <v>0</v>
      </c>
      <c r="F761" s="62">
        <f t="shared" si="180"/>
        <v>0</v>
      </c>
    </row>
    <row r="762" spans="1:6" s="8" customFormat="1" x14ac:dyDescent="0.2">
      <c r="A762" s="63"/>
      <c r="B762" s="83" t="s">
        <v>33</v>
      </c>
      <c r="C762" s="87"/>
      <c r="D762" s="90">
        <v>0</v>
      </c>
      <c r="E762" s="90">
        <v>0</v>
      </c>
      <c r="F762" s="90">
        <f>E762-D762</f>
        <v>0</v>
      </c>
    </row>
    <row r="763" spans="1:6" s="8" customFormat="1" ht="12.6" hidden="1" customHeight="1" x14ac:dyDescent="0.2">
      <c r="A763" s="63" t="s">
        <v>90</v>
      </c>
      <c r="B763" s="87"/>
      <c r="C763" s="83"/>
      <c r="D763" s="62">
        <f t="shared" ref="D763:F763" si="181">D764+D765+D767</f>
        <v>0</v>
      </c>
      <c r="E763" s="62">
        <f t="shared" si="181"/>
        <v>0</v>
      </c>
      <c r="F763" s="62">
        <f t="shared" si="181"/>
        <v>0</v>
      </c>
    </row>
    <row r="764" spans="1:6" s="8" customFormat="1" hidden="1" x14ac:dyDescent="0.2">
      <c r="A764" s="63"/>
      <c r="B764" s="87" t="s">
        <v>34</v>
      </c>
      <c r="C764" s="83"/>
      <c r="D764" s="90"/>
      <c r="E764" s="90"/>
      <c r="F764" s="90"/>
    </row>
    <row r="765" spans="1:6" s="15" customFormat="1" ht="12.75" hidden="1" x14ac:dyDescent="0.25">
      <c r="A765" s="67"/>
      <c r="B765" s="180" t="s">
        <v>91</v>
      </c>
      <c r="C765" s="178"/>
      <c r="D765" s="62">
        <f t="shared" ref="D765:F765" si="182">D766</f>
        <v>0</v>
      </c>
      <c r="E765" s="62">
        <f t="shared" si="182"/>
        <v>0</v>
      </c>
      <c r="F765" s="62">
        <f t="shared" si="182"/>
        <v>0</v>
      </c>
    </row>
    <row r="766" spans="1:6" s="15" customFormat="1" ht="33" hidden="1" customHeight="1" x14ac:dyDescent="0.2">
      <c r="A766" s="67"/>
      <c r="B766" s="92"/>
      <c r="C766" s="92" t="s">
        <v>36</v>
      </c>
      <c r="D766" s="90"/>
      <c r="E766" s="90"/>
      <c r="F766" s="90"/>
    </row>
    <row r="767" spans="1:6" s="8" customFormat="1" ht="15" hidden="1" customHeight="1" x14ac:dyDescent="0.2">
      <c r="A767" s="63"/>
      <c r="B767" s="61" t="s">
        <v>37</v>
      </c>
      <c r="C767" s="87"/>
      <c r="D767" s="90"/>
      <c r="E767" s="90"/>
      <c r="F767" s="90"/>
    </row>
    <row r="768" spans="1:6" s="8" customFormat="1" x14ac:dyDescent="0.2">
      <c r="A768" s="181" t="s">
        <v>147</v>
      </c>
      <c r="B768" s="181"/>
      <c r="C768" s="181"/>
      <c r="D768" s="62">
        <f t="shared" ref="D768:F768" si="183">D770+D771+D769</f>
        <v>0</v>
      </c>
      <c r="E768" s="62">
        <f t="shared" si="183"/>
        <v>0</v>
      </c>
      <c r="F768" s="62">
        <f t="shared" si="183"/>
        <v>0</v>
      </c>
    </row>
    <row r="769" spans="1:6" s="8" customFormat="1" ht="18.600000000000001" hidden="1" customHeight="1" x14ac:dyDescent="0.2">
      <c r="A769" s="59"/>
      <c r="B769" s="61" t="s">
        <v>38</v>
      </c>
      <c r="C769" s="87"/>
      <c r="D769" s="90"/>
      <c r="E769" s="90"/>
      <c r="F769" s="90"/>
    </row>
    <row r="770" spans="1:6" s="8" customFormat="1" ht="24.75" customHeight="1" x14ac:dyDescent="0.2">
      <c r="A770" s="59"/>
      <c r="B770" s="164" t="s">
        <v>93</v>
      </c>
      <c r="C770" s="164"/>
      <c r="D770" s="90">
        <v>0</v>
      </c>
      <c r="E770" s="90">
        <v>0</v>
      </c>
      <c r="F770" s="90">
        <f>E770-D770</f>
        <v>0</v>
      </c>
    </row>
    <row r="771" spans="1:6" s="8" customFormat="1" ht="18.600000000000001" hidden="1" customHeight="1" x14ac:dyDescent="0.2">
      <c r="A771" s="59"/>
      <c r="B771" s="61" t="s">
        <v>40</v>
      </c>
      <c r="C771" s="87"/>
      <c r="D771" s="90"/>
      <c r="E771" s="90"/>
      <c r="F771" s="90"/>
    </row>
    <row r="772" spans="1:6" s="15" customFormat="1" ht="13.9" hidden="1" customHeight="1" x14ac:dyDescent="0.25">
      <c r="A772" s="67" t="s">
        <v>45</v>
      </c>
      <c r="B772" s="93"/>
      <c r="C772" s="68"/>
      <c r="D772" s="69"/>
      <c r="E772" s="69"/>
      <c r="F772" s="69"/>
    </row>
    <row r="773" spans="1:6" s="17" customFormat="1" ht="22.15" hidden="1" customHeight="1" x14ac:dyDescent="0.25">
      <c r="A773" s="182" t="s">
        <v>94</v>
      </c>
      <c r="B773" s="182"/>
      <c r="C773" s="182"/>
      <c r="D773" s="69"/>
      <c r="E773" s="69"/>
      <c r="F773" s="69"/>
    </row>
    <row r="774" spans="1:6" s="17" customFormat="1" ht="30.75" hidden="1" customHeight="1" x14ac:dyDescent="0.25">
      <c r="A774" s="84"/>
      <c r="B774" s="183" t="s">
        <v>95</v>
      </c>
      <c r="C774" s="183"/>
      <c r="D774" s="69"/>
      <c r="E774" s="69"/>
      <c r="F774" s="69"/>
    </row>
    <row r="775" spans="1:6" s="17" customFormat="1" ht="30.75" hidden="1" customHeight="1" x14ac:dyDescent="0.2">
      <c r="A775" s="84"/>
      <c r="B775" s="94"/>
      <c r="C775" s="95" t="s">
        <v>46</v>
      </c>
      <c r="D775" s="90"/>
      <c r="E775" s="90"/>
      <c r="F775" s="90"/>
    </row>
    <row r="776" spans="1:6" s="15" customFormat="1" ht="18" hidden="1" customHeight="1" x14ac:dyDescent="0.25">
      <c r="A776" s="67" t="s">
        <v>49</v>
      </c>
      <c r="B776" s="95"/>
      <c r="C776" s="95"/>
      <c r="D776" s="62"/>
      <c r="E776" s="62"/>
      <c r="F776" s="62"/>
    </row>
    <row r="777" spans="1:6" s="17" customFormat="1" ht="29.25" hidden="1" customHeight="1" x14ac:dyDescent="0.25">
      <c r="A777" s="67"/>
      <c r="B777" s="162" t="s">
        <v>50</v>
      </c>
      <c r="C777" s="162"/>
      <c r="D777" s="82"/>
      <c r="E777" s="82"/>
      <c r="F777" s="82"/>
    </row>
    <row r="778" spans="1:6" s="17" customFormat="1" ht="23.45" hidden="1" customHeight="1" x14ac:dyDescent="0.2">
      <c r="A778" s="67"/>
      <c r="B778" s="162" t="s">
        <v>51</v>
      </c>
      <c r="C778" s="178"/>
      <c r="D778" s="90"/>
      <c r="E778" s="90"/>
      <c r="F778" s="90"/>
    </row>
    <row r="779" spans="1:6" s="8" customFormat="1" ht="15.6" hidden="1" customHeight="1" x14ac:dyDescent="0.2">
      <c r="A779" s="60" t="s">
        <v>52</v>
      </c>
      <c r="B779" s="83"/>
      <c r="C779" s="83"/>
      <c r="D779" s="69"/>
      <c r="E779" s="69"/>
      <c r="F779" s="69"/>
    </row>
    <row r="780" spans="1:6" s="8" customFormat="1" ht="28.5" hidden="1" customHeight="1" x14ac:dyDescent="0.2">
      <c r="A780" s="181" t="s">
        <v>53</v>
      </c>
      <c r="B780" s="181"/>
      <c r="C780" s="181"/>
      <c r="D780" s="69"/>
      <c r="E780" s="69"/>
      <c r="F780" s="69"/>
    </row>
    <row r="781" spans="1:6" s="8" customFormat="1" ht="18.600000000000001" hidden="1" customHeight="1" x14ac:dyDescent="0.2">
      <c r="A781" s="60" t="s">
        <v>96</v>
      </c>
      <c r="B781" s="83"/>
      <c r="C781" s="83"/>
      <c r="D781" s="69"/>
      <c r="E781" s="69"/>
      <c r="F781" s="69"/>
    </row>
    <row r="782" spans="1:6" s="8" customFormat="1" ht="18.600000000000001" hidden="1" customHeight="1" x14ac:dyDescent="0.2">
      <c r="A782" s="60"/>
      <c r="B782" s="83" t="s">
        <v>54</v>
      </c>
      <c r="C782" s="83"/>
      <c r="D782" s="90"/>
      <c r="E782" s="90"/>
      <c r="F782" s="90"/>
    </row>
    <row r="783" spans="1:6" s="8" customFormat="1" ht="45.6" hidden="1" customHeight="1" x14ac:dyDescent="0.2">
      <c r="A783" s="60"/>
      <c r="B783" s="179" t="s">
        <v>97</v>
      </c>
      <c r="C783" s="179"/>
      <c r="D783" s="82"/>
      <c r="E783" s="82"/>
      <c r="F783" s="82"/>
    </row>
    <row r="784" spans="1:6" s="8" customFormat="1" ht="30" hidden="1" customHeight="1" x14ac:dyDescent="0.2">
      <c r="A784" s="181" t="s">
        <v>98</v>
      </c>
      <c r="B784" s="181"/>
      <c r="C784" s="181"/>
      <c r="D784" s="62"/>
      <c r="E784" s="62"/>
      <c r="F784" s="62"/>
    </row>
    <row r="785" spans="1:6" s="8" customFormat="1" ht="18.600000000000001" hidden="1" customHeight="1" x14ac:dyDescent="0.2">
      <c r="A785" s="60"/>
      <c r="B785" s="61" t="s">
        <v>58</v>
      </c>
      <c r="C785" s="87"/>
      <c r="D785" s="90"/>
      <c r="E785" s="90"/>
      <c r="F785" s="90"/>
    </row>
    <row r="786" spans="1:6" s="8" customFormat="1" ht="39" hidden="1" customHeight="1" x14ac:dyDescent="0.2">
      <c r="A786" s="60"/>
      <c r="B786" s="164" t="s">
        <v>59</v>
      </c>
      <c r="C786" s="164"/>
      <c r="D786" s="82"/>
      <c r="E786" s="82"/>
      <c r="F786" s="82"/>
    </row>
    <row r="787" spans="1:6" s="8" customFormat="1" ht="18" hidden="1" customHeight="1" x14ac:dyDescent="0.2">
      <c r="A787" s="60"/>
      <c r="B787" s="164" t="s">
        <v>61</v>
      </c>
      <c r="C787" s="164"/>
      <c r="D787" s="90"/>
      <c r="E787" s="90"/>
      <c r="F787" s="90"/>
    </row>
    <row r="788" spans="1:6" s="8" customFormat="1" ht="30.6" hidden="1" customHeight="1" x14ac:dyDescent="0.2">
      <c r="A788" s="60"/>
      <c r="B788" s="162" t="s">
        <v>71</v>
      </c>
      <c r="C788" s="178"/>
      <c r="D788" s="82"/>
      <c r="E788" s="82"/>
      <c r="F788" s="82"/>
    </row>
    <row r="789" spans="1:6" s="26" customFormat="1" ht="18" x14ac:dyDescent="0.25">
      <c r="A789" s="193" t="s">
        <v>148</v>
      </c>
      <c r="B789" s="178"/>
      <c r="C789" s="178"/>
      <c r="D789" s="58">
        <f t="shared" ref="D789:F789" si="184">D790</f>
        <v>0</v>
      </c>
      <c r="E789" s="58">
        <f t="shared" si="184"/>
        <v>0</v>
      </c>
      <c r="F789" s="58">
        <f t="shared" si="184"/>
        <v>0</v>
      </c>
    </row>
    <row r="790" spans="1:6" s="8" customFormat="1" ht="18.600000000000001" customHeight="1" x14ac:dyDescent="0.2">
      <c r="A790" s="12" t="s">
        <v>150</v>
      </c>
      <c r="B790" s="99"/>
      <c r="C790" s="99"/>
      <c r="D790" s="62">
        <f t="shared" ref="D790:F790" si="185">D791+D794</f>
        <v>0</v>
      </c>
      <c r="E790" s="62">
        <f t="shared" si="185"/>
        <v>0</v>
      </c>
      <c r="F790" s="62">
        <f t="shared" si="185"/>
        <v>0</v>
      </c>
    </row>
    <row r="791" spans="1:6" s="8" customFormat="1" hidden="1" x14ac:dyDescent="0.2">
      <c r="A791" s="13" t="s">
        <v>102</v>
      </c>
      <c r="B791" s="100"/>
      <c r="C791" s="99"/>
      <c r="D791" s="62">
        <f t="shared" ref="D791:F792" si="186">D792</f>
        <v>0</v>
      </c>
      <c r="E791" s="62">
        <f t="shared" si="186"/>
        <v>0</v>
      </c>
      <c r="F791" s="62">
        <f t="shared" si="186"/>
        <v>0</v>
      </c>
    </row>
    <row r="792" spans="1:6" s="15" customFormat="1" ht="27.6" hidden="1" customHeight="1" x14ac:dyDescent="0.25">
      <c r="A792" s="14"/>
      <c r="B792" s="194" t="s">
        <v>103</v>
      </c>
      <c r="C792" s="195"/>
      <c r="D792" s="69">
        <f t="shared" si="186"/>
        <v>0</v>
      </c>
      <c r="E792" s="69">
        <f t="shared" si="186"/>
        <v>0</v>
      </c>
      <c r="F792" s="69">
        <f t="shared" si="186"/>
        <v>0</v>
      </c>
    </row>
    <row r="793" spans="1:6" s="15" customFormat="1" ht="27" hidden="1" customHeight="1" x14ac:dyDescent="0.25">
      <c r="A793" s="14"/>
      <c r="B793" s="101"/>
      <c r="C793" s="101" t="s">
        <v>35</v>
      </c>
      <c r="D793" s="82"/>
      <c r="E793" s="82"/>
      <c r="F793" s="82"/>
    </row>
    <row r="794" spans="1:6" s="8" customFormat="1" ht="18.600000000000001" customHeight="1" x14ac:dyDescent="0.2">
      <c r="A794" s="10" t="s">
        <v>147</v>
      </c>
      <c r="B794" s="11"/>
      <c r="C794" s="11"/>
      <c r="D794" s="62">
        <f t="shared" ref="D794:F794" si="187">D795</f>
        <v>0</v>
      </c>
      <c r="E794" s="62">
        <f t="shared" si="187"/>
        <v>0</v>
      </c>
      <c r="F794" s="62">
        <f t="shared" si="187"/>
        <v>0</v>
      </c>
    </row>
    <row r="795" spans="1:6" s="8" customFormat="1" ht="16.149999999999999" customHeight="1" x14ac:dyDescent="0.2">
      <c r="A795" s="99"/>
      <c r="B795" s="55" t="s">
        <v>39</v>
      </c>
      <c r="C795" s="55"/>
      <c r="D795" s="103">
        <v>0</v>
      </c>
      <c r="E795" s="103">
        <v>0</v>
      </c>
      <c r="F795" s="103">
        <f>E795-D795</f>
        <v>0</v>
      </c>
    </row>
    <row r="798" spans="1:6" x14ac:dyDescent="0.2">
      <c r="A798" s="114" t="s">
        <v>186</v>
      </c>
      <c r="B798" s="115"/>
      <c r="C798" s="50"/>
      <c r="D798" s="51"/>
      <c r="E798" s="51"/>
      <c r="F798" s="51"/>
    </row>
    <row r="799" spans="1:6" x14ac:dyDescent="0.2">
      <c r="A799" s="154" t="s">
        <v>187</v>
      </c>
      <c r="B799" s="154"/>
      <c r="C799" s="154"/>
      <c r="D799" s="154"/>
      <c r="E799" s="154"/>
      <c r="F799" s="154"/>
    </row>
    <row r="800" spans="1:6" x14ac:dyDescent="0.2">
      <c r="A800" s="154" t="s">
        <v>188</v>
      </c>
      <c r="B800" s="154"/>
      <c r="C800" s="154"/>
      <c r="D800" s="154"/>
      <c r="E800" s="154"/>
      <c r="F800" s="154"/>
    </row>
  </sheetData>
  <mergeCells count="295">
    <mergeCell ref="A800:F800"/>
    <mergeCell ref="B786:C786"/>
    <mergeCell ref="B787:C787"/>
    <mergeCell ref="B788:C788"/>
    <mergeCell ref="A789:C789"/>
    <mergeCell ref="B792:C792"/>
    <mergeCell ref="A799:F799"/>
    <mergeCell ref="B774:C774"/>
    <mergeCell ref="B777:C777"/>
    <mergeCell ref="B778:C778"/>
    <mergeCell ref="A780:C780"/>
    <mergeCell ref="B783:C783"/>
    <mergeCell ref="A784:C784"/>
    <mergeCell ref="B755:C755"/>
    <mergeCell ref="B756:C756"/>
    <mergeCell ref="B765:C765"/>
    <mergeCell ref="A768:C768"/>
    <mergeCell ref="B770:C770"/>
    <mergeCell ref="A773:C773"/>
    <mergeCell ref="B747:C747"/>
    <mergeCell ref="B750:C750"/>
    <mergeCell ref="B751:C751"/>
    <mergeCell ref="B752:C752"/>
    <mergeCell ref="B753:C753"/>
    <mergeCell ref="B754:C754"/>
    <mergeCell ref="B727:C727"/>
    <mergeCell ref="A731:F731"/>
    <mergeCell ref="A732:C732"/>
    <mergeCell ref="A733:C733"/>
    <mergeCell ref="A743:C743"/>
    <mergeCell ref="A744:C744"/>
    <mergeCell ref="B704:C704"/>
    <mergeCell ref="B708:C708"/>
    <mergeCell ref="B712:C712"/>
    <mergeCell ref="B716:C716"/>
    <mergeCell ref="B720:C720"/>
    <mergeCell ref="B724:C724"/>
    <mergeCell ref="B681:C681"/>
    <mergeCell ref="B685:C685"/>
    <mergeCell ref="B690:C690"/>
    <mergeCell ref="A695:C695"/>
    <mergeCell ref="B696:C696"/>
    <mergeCell ref="B700:C700"/>
    <mergeCell ref="B651:C651"/>
    <mergeCell ref="B656:C656"/>
    <mergeCell ref="B661:C661"/>
    <mergeCell ref="B666:C666"/>
    <mergeCell ref="B671:C671"/>
    <mergeCell ref="B676:C676"/>
    <mergeCell ref="A633:C633"/>
    <mergeCell ref="B634:C634"/>
    <mergeCell ref="B637:C637"/>
    <mergeCell ref="B640:C640"/>
    <mergeCell ref="B643:C643"/>
    <mergeCell ref="B648:C648"/>
    <mergeCell ref="A621:C621"/>
    <mergeCell ref="B622:C622"/>
    <mergeCell ref="B623:C623"/>
    <mergeCell ref="B627:C627"/>
    <mergeCell ref="B631:C631"/>
    <mergeCell ref="B632:C632"/>
    <mergeCell ref="B612:C612"/>
    <mergeCell ref="B614:C614"/>
    <mergeCell ref="A616:C616"/>
    <mergeCell ref="B618:C618"/>
    <mergeCell ref="B619:C619"/>
    <mergeCell ref="B620:C620"/>
    <mergeCell ref="B591:C591"/>
    <mergeCell ref="B594:C594"/>
    <mergeCell ref="A595:C595"/>
    <mergeCell ref="A597:C597"/>
    <mergeCell ref="B602:C602"/>
    <mergeCell ref="A611:C611"/>
    <mergeCell ref="B578:C578"/>
    <mergeCell ref="A581:C581"/>
    <mergeCell ref="B583:C583"/>
    <mergeCell ref="A586:C586"/>
    <mergeCell ref="B587:C587"/>
    <mergeCell ref="B590:C590"/>
    <mergeCell ref="B564:C564"/>
    <mergeCell ref="B565:C565"/>
    <mergeCell ref="B566:C566"/>
    <mergeCell ref="B567:C567"/>
    <mergeCell ref="B568:C568"/>
    <mergeCell ref="B569:C569"/>
    <mergeCell ref="A543:C543"/>
    <mergeCell ref="A544:C544"/>
    <mergeCell ref="A556:C556"/>
    <mergeCell ref="A557:C557"/>
    <mergeCell ref="B560:C560"/>
    <mergeCell ref="B563:C563"/>
    <mergeCell ref="B536:C536"/>
    <mergeCell ref="A537:C537"/>
    <mergeCell ref="B539:C539"/>
    <mergeCell ref="B540:C540"/>
    <mergeCell ref="B541:C541"/>
    <mergeCell ref="A542:C542"/>
    <mergeCell ref="A523:C523"/>
    <mergeCell ref="B525:C525"/>
    <mergeCell ref="A528:C528"/>
    <mergeCell ref="B529:C529"/>
    <mergeCell ref="B532:C532"/>
    <mergeCell ref="B533:C533"/>
    <mergeCell ref="B507:C507"/>
    <mergeCell ref="B508:C508"/>
    <mergeCell ref="B509:C509"/>
    <mergeCell ref="B510:C510"/>
    <mergeCell ref="B511:C511"/>
    <mergeCell ref="B520:C520"/>
    <mergeCell ref="A486:C486"/>
    <mergeCell ref="A498:C498"/>
    <mergeCell ref="A499:C499"/>
    <mergeCell ref="B502:C502"/>
    <mergeCell ref="B505:C505"/>
    <mergeCell ref="B506:C506"/>
    <mergeCell ref="B466:C466"/>
    <mergeCell ref="B470:C470"/>
    <mergeCell ref="B474:C474"/>
    <mergeCell ref="B478:C478"/>
    <mergeCell ref="B481:C481"/>
    <mergeCell ref="A485:C485"/>
    <mergeCell ref="B444:C444"/>
    <mergeCell ref="A449:C449"/>
    <mergeCell ref="B450:C450"/>
    <mergeCell ref="B454:C454"/>
    <mergeCell ref="B458:C458"/>
    <mergeCell ref="B462:C462"/>
    <mergeCell ref="B415:C415"/>
    <mergeCell ref="B420:C420"/>
    <mergeCell ref="B425:C425"/>
    <mergeCell ref="B430:C430"/>
    <mergeCell ref="B435:C435"/>
    <mergeCell ref="B439:C439"/>
    <mergeCell ref="B391:C391"/>
    <mergeCell ref="B394:C394"/>
    <mergeCell ref="B397:C397"/>
    <mergeCell ref="B402:C402"/>
    <mergeCell ref="B405:C405"/>
    <mergeCell ref="B410:C410"/>
    <mergeCell ref="B377:C377"/>
    <mergeCell ref="B381:C381"/>
    <mergeCell ref="B385:C385"/>
    <mergeCell ref="B386:C386"/>
    <mergeCell ref="A387:C387"/>
    <mergeCell ref="B388:C388"/>
    <mergeCell ref="B370:C370"/>
    <mergeCell ref="B372:C372"/>
    <mergeCell ref="B373:C373"/>
    <mergeCell ref="B374:C374"/>
    <mergeCell ref="A375:C375"/>
    <mergeCell ref="B376:C376"/>
    <mergeCell ref="B351:C351"/>
    <mergeCell ref="B352:C352"/>
    <mergeCell ref="A353:C353"/>
    <mergeCell ref="B358:C358"/>
    <mergeCell ref="A367:C367"/>
    <mergeCell ref="B368:C368"/>
    <mergeCell ref="A339:C339"/>
    <mergeCell ref="B340:C340"/>
    <mergeCell ref="B343:C343"/>
    <mergeCell ref="B344:C344"/>
    <mergeCell ref="B348:C348"/>
    <mergeCell ref="B350:C350"/>
    <mergeCell ref="B320:C320"/>
    <mergeCell ref="B321:C321"/>
    <mergeCell ref="B322:C322"/>
    <mergeCell ref="B331:C331"/>
    <mergeCell ref="A334:C334"/>
    <mergeCell ref="B336:C336"/>
    <mergeCell ref="A310:C310"/>
    <mergeCell ref="B313:C313"/>
    <mergeCell ref="B316:C316"/>
    <mergeCell ref="B317:C317"/>
    <mergeCell ref="B318:C318"/>
    <mergeCell ref="B319:C319"/>
    <mergeCell ref="A293:C293"/>
    <mergeCell ref="A294:F294"/>
    <mergeCell ref="A295:C295"/>
    <mergeCell ref="A296:C296"/>
    <mergeCell ref="A297:C297"/>
    <mergeCell ref="A309:C309"/>
    <mergeCell ref="B281:C281"/>
    <mergeCell ref="B284:C284"/>
    <mergeCell ref="A288:C288"/>
    <mergeCell ref="A289:C289"/>
    <mergeCell ref="A290:C290"/>
    <mergeCell ref="A291:C291"/>
    <mergeCell ref="B257:C257"/>
    <mergeCell ref="B261:C261"/>
    <mergeCell ref="B265:C265"/>
    <mergeCell ref="B269:C269"/>
    <mergeCell ref="B273:C273"/>
    <mergeCell ref="B277:C277"/>
    <mergeCell ref="B233:C233"/>
    <mergeCell ref="B238:C238"/>
    <mergeCell ref="B242:C242"/>
    <mergeCell ref="B247:C247"/>
    <mergeCell ref="A252:C252"/>
    <mergeCell ref="B253:C253"/>
    <mergeCell ref="B205:C205"/>
    <mergeCell ref="B208:C208"/>
    <mergeCell ref="B213:C213"/>
    <mergeCell ref="B218:C218"/>
    <mergeCell ref="B223:C223"/>
    <mergeCell ref="B228:C228"/>
    <mergeCell ref="B189:C189"/>
    <mergeCell ref="A190:C190"/>
    <mergeCell ref="B191:C191"/>
    <mergeCell ref="B194:C194"/>
    <mergeCell ref="B197:C197"/>
    <mergeCell ref="B200:C200"/>
    <mergeCell ref="B177:C177"/>
    <mergeCell ref="A178:C178"/>
    <mergeCell ref="B179:C179"/>
    <mergeCell ref="B180:C180"/>
    <mergeCell ref="B184:C184"/>
    <mergeCell ref="B188:C188"/>
    <mergeCell ref="A168:C168"/>
    <mergeCell ref="B169:C169"/>
    <mergeCell ref="B171:C171"/>
    <mergeCell ref="A173:C173"/>
    <mergeCell ref="B175:C175"/>
    <mergeCell ref="B176:C176"/>
    <mergeCell ref="A152:C152"/>
    <mergeCell ref="B154:C154"/>
    <mergeCell ref="B155:C155"/>
    <mergeCell ref="B156:C156"/>
    <mergeCell ref="A157:C157"/>
    <mergeCell ref="B159:C159"/>
    <mergeCell ref="A141:C141"/>
    <mergeCell ref="B142:C142"/>
    <mergeCell ref="B145:C145"/>
    <mergeCell ref="B146:C146"/>
    <mergeCell ref="A148:C148"/>
    <mergeCell ref="B151:C151"/>
    <mergeCell ref="B122:C122"/>
    <mergeCell ref="B123:C123"/>
    <mergeCell ref="B124:C124"/>
    <mergeCell ref="B133:C133"/>
    <mergeCell ref="A136:C136"/>
    <mergeCell ref="B138:C138"/>
    <mergeCell ref="A112:C112"/>
    <mergeCell ref="B115:C115"/>
    <mergeCell ref="B118:C118"/>
    <mergeCell ref="B119:C119"/>
    <mergeCell ref="B120:C120"/>
    <mergeCell ref="B121:C121"/>
    <mergeCell ref="B103:C103"/>
    <mergeCell ref="A104:F104"/>
    <mergeCell ref="A105:C105"/>
    <mergeCell ref="A106:C106"/>
    <mergeCell ref="A107:C107"/>
    <mergeCell ref="A111:C111"/>
    <mergeCell ref="B91:C91"/>
    <mergeCell ref="B92:C92"/>
    <mergeCell ref="A93:C93"/>
    <mergeCell ref="B94:C94"/>
    <mergeCell ref="B95:C95"/>
    <mergeCell ref="B99:C99"/>
    <mergeCell ref="A71:C71"/>
    <mergeCell ref="B76:C76"/>
    <mergeCell ref="A85:C85"/>
    <mergeCell ref="B86:C86"/>
    <mergeCell ref="B88:C88"/>
    <mergeCell ref="B90:C90"/>
    <mergeCell ref="B61:C61"/>
    <mergeCell ref="B62:C62"/>
    <mergeCell ref="B66:C66"/>
    <mergeCell ref="B68:C68"/>
    <mergeCell ref="B69:C69"/>
    <mergeCell ref="B70:C70"/>
    <mergeCell ref="B40:C40"/>
    <mergeCell ref="B49:C49"/>
    <mergeCell ref="A52:C52"/>
    <mergeCell ref="B54:C54"/>
    <mergeCell ref="A57:C57"/>
    <mergeCell ref="B58:C58"/>
    <mergeCell ref="B37:C37"/>
    <mergeCell ref="B38:C38"/>
    <mergeCell ref="B39:C39"/>
    <mergeCell ref="A13:F13"/>
    <mergeCell ref="A14:C14"/>
    <mergeCell ref="A15:C15"/>
    <mergeCell ref="A27:C27"/>
    <mergeCell ref="A28:C28"/>
    <mergeCell ref="B31:C31"/>
    <mergeCell ref="A5:F5"/>
    <mergeCell ref="A6:F6"/>
    <mergeCell ref="A9:C9"/>
    <mergeCell ref="A10:C10"/>
    <mergeCell ref="A11:C11"/>
    <mergeCell ref="A12:C12"/>
    <mergeCell ref="B34:C34"/>
    <mergeCell ref="B35:C35"/>
    <mergeCell ref="B36:C36"/>
  </mergeCells>
  <printOptions horizontalCentered="1"/>
  <pageMargins left="3.937007874015748E-2" right="3.937007874015748E-2" top="0.55118110236220474" bottom="0.55118110236220474" header="0.31496062992125984" footer="0.31496062992125984"/>
  <pageSetup paperSize="9" scale="79"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CHELTUIELI</vt:lpstr>
      <vt:lpstr>VENITURI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2025-06-04T07:11:36Z</dcterms:modified>
</cp:coreProperties>
</file>