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husar\Desktop\sedinta 25.04.2019\hcl 79-105\hcl 81\Anexe 1-25\"/>
    </mc:Choice>
  </mc:AlternateContent>
  <xr:revisionPtr revIDLastSave="0" documentId="13_ncr:1_{9D89234A-3BDF-4783-98FA-CCCC6643AEB2}" xr6:coauthVersionLast="43" xr6:coauthVersionMax="43" xr10:uidLastSave="{00000000-0000-0000-0000-000000000000}"/>
  <bookViews>
    <workbookView xWindow="2460" yWindow="2460" windowWidth="21600" windowHeight="11385" xr2:uid="{289B39DA-D37D-4762-A366-C17CB35463A8}"/>
  </bookViews>
  <sheets>
    <sheet name="68TOTAL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4" i="1" l="1"/>
  <c r="K274" i="1"/>
  <c r="J274" i="1"/>
  <c r="I274" i="1"/>
  <c r="H274" i="1"/>
  <c r="G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D271" i="1"/>
  <c r="L270" i="1"/>
  <c r="K270" i="1"/>
  <c r="J270" i="1"/>
  <c r="I270" i="1"/>
  <c r="H270" i="1"/>
  <c r="G270" i="1"/>
  <c r="F270" i="1"/>
  <c r="D270" i="1"/>
  <c r="L269" i="1"/>
  <c r="K269" i="1"/>
  <c r="J269" i="1"/>
  <c r="I269" i="1"/>
  <c r="I268" i="1" s="1"/>
  <c r="I267" i="1" s="1"/>
  <c r="H269" i="1"/>
  <c r="G269" i="1"/>
  <c r="F269" i="1"/>
  <c r="F268" i="1" s="1"/>
  <c r="F267" i="1" s="1"/>
  <c r="E269" i="1"/>
  <c r="L268" i="1"/>
  <c r="K268" i="1"/>
  <c r="J268" i="1"/>
  <c r="J267" i="1" s="1"/>
  <c r="H268" i="1"/>
  <c r="H267" i="1" s="1"/>
  <c r="G268" i="1"/>
  <c r="D268" i="1"/>
  <c r="L267" i="1"/>
  <c r="K267" i="1"/>
  <c r="G267" i="1"/>
  <c r="D267" i="1"/>
  <c r="L266" i="1"/>
  <c r="K266" i="1"/>
  <c r="J266" i="1"/>
  <c r="I266" i="1"/>
  <c r="I265" i="1" s="1"/>
  <c r="H266" i="1"/>
  <c r="H265" i="1" s="1"/>
  <c r="G266" i="1"/>
  <c r="G265" i="1" s="1"/>
  <c r="F266" i="1"/>
  <c r="D266" i="1"/>
  <c r="D265" i="1" s="1"/>
  <c r="L265" i="1"/>
  <c r="K265" i="1"/>
  <c r="J265" i="1"/>
  <c r="F265" i="1"/>
  <c r="L264" i="1"/>
  <c r="K264" i="1"/>
  <c r="K263" i="1" s="1"/>
  <c r="J264" i="1"/>
  <c r="J263" i="1" s="1"/>
  <c r="I264" i="1"/>
  <c r="I263" i="1" s="1"/>
  <c r="H264" i="1"/>
  <c r="G264" i="1"/>
  <c r="E264" i="1" s="1"/>
  <c r="F264" i="1"/>
  <c r="F263" i="1" s="1"/>
  <c r="L263" i="1"/>
  <c r="H263" i="1"/>
  <c r="G263" i="1"/>
  <c r="D263" i="1"/>
  <c r="L262" i="1"/>
  <c r="K262" i="1"/>
  <c r="J262" i="1"/>
  <c r="I262" i="1"/>
  <c r="H262" i="1"/>
  <c r="G262" i="1"/>
  <c r="E262" i="1" s="1"/>
  <c r="F262" i="1"/>
  <c r="L261" i="1"/>
  <c r="K261" i="1"/>
  <c r="J261" i="1"/>
  <c r="I261" i="1"/>
  <c r="H261" i="1"/>
  <c r="G261" i="1"/>
  <c r="E261" i="1" s="1"/>
  <c r="F261" i="1"/>
  <c r="L260" i="1"/>
  <c r="K260" i="1"/>
  <c r="J260" i="1"/>
  <c r="I260" i="1"/>
  <c r="H260" i="1"/>
  <c r="G260" i="1"/>
  <c r="E260" i="1" s="1"/>
  <c r="F260" i="1"/>
  <c r="L259" i="1"/>
  <c r="L258" i="1" s="1"/>
  <c r="L257" i="1" s="1"/>
  <c r="L256" i="1" s="1"/>
  <c r="K259" i="1"/>
  <c r="J259" i="1"/>
  <c r="I259" i="1"/>
  <c r="I258" i="1" s="1"/>
  <c r="I257" i="1" s="1"/>
  <c r="I256" i="1" s="1"/>
  <c r="H259" i="1"/>
  <c r="H258" i="1" s="1"/>
  <c r="H257" i="1" s="1"/>
  <c r="H256" i="1" s="1"/>
  <c r="G259" i="1"/>
  <c r="E259" i="1" s="1"/>
  <c r="F259" i="1"/>
  <c r="J258" i="1"/>
  <c r="J257" i="1" s="1"/>
  <c r="J256" i="1" s="1"/>
  <c r="J185" i="1" s="1"/>
  <c r="F258" i="1"/>
  <c r="F257" i="1" s="1"/>
  <c r="F256" i="1" s="1"/>
  <c r="F185" i="1" s="1"/>
  <c r="D258" i="1"/>
  <c r="D257" i="1" s="1"/>
  <c r="D256" i="1" s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L219" i="1"/>
  <c r="K219" i="1"/>
  <c r="J219" i="1"/>
  <c r="I219" i="1"/>
  <c r="H219" i="1"/>
  <c r="G219" i="1"/>
  <c r="F219" i="1"/>
  <c r="F216" i="1" s="1"/>
  <c r="D219" i="1"/>
  <c r="L218" i="1"/>
  <c r="K218" i="1"/>
  <c r="J218" i="1"/>
  <c r="I218" i="1"/>
  <c r="H218" i="1"/>
  <c r="G218" i="1"/>
  <c r="D218" i="1"/>
  <c r="L217" i="1"/>
  <c r="K217" i="1"/>
  <c r="J217" i="1"/>
  <c r="I217" i="1"/>
  <c r="I216" i="1" s="1"/>
  <c r="H217" i="1"/>
  <c r="G217" i="1"/>
  <c r="D217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L213" i="1"/>
  <c r="K213" i="1"/>
  <c r="J213" i="1"/>
  <c r="I213" i="1"/>
  <c r="H213" i="1"/>
  <c r="G213" i="1"/>
  <c r="L212" i="1"/>
  <c r="K212" i="1"/>
  <c r="J212" i="1"/>
  <c r="I212" i="1"/>
  <c r="H212" i="1"/>
  <c r="G212" i="1"/>
  <c r="F212" i="1"/>
  <c r="D212" i="1"/>
  <c r="L211" i="1"/>
  <c r="K211" i="1"/>
  <c r="J211" i="1"/>
  <c r="I211" i="1"/>
  <c r="H211" i="1"/>
  <c r="G211" i="1"/>
  <c r="D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L188" i="1"/>
  <c r="K188" i="1"/>
  <c r="J188" i="1"/>
  <c r="I188" i="1"/>
  <c r="H188" i="1"/>
  <c r="G188" i="1"/>
  <c r="F188" i="1"/>
  <c r="L187" i="1"/>
  <c r="K187" i="1"/>
  <c r="J187" i="1"/>
  <c r="I187" i="1"/>
  <c r="H187" i="1"/>
  <c r="G187" i="1"/>
  <c r="F187" i="1"/>
  <c r="L186" i="1"/>
  <c r="K186" i="1"/>
  <c r="J186" i="1"/>
  <c r="I186" i="1"/>
  <c r="H186" i="1"/>
  <c r="G186" i="1"/>
  <c r="F186" i="1"/>
  <c r="L184" i="1"/>
  <c r="K184" i="1"/>
  <c r="J184" i="1"/>
  <c r="I184" i="1"/>
  <c r="H184" i="1"/>
  <c r="G184" i="1"/>
  <c r="F184" i="1"/>
  <c r="L183" i="1"/>
  <c r="K183" i="1"/>
  <c r="J183" i="1"/>
  <c r="J182" i="1" s="1"/>
  <c r="I183" i="1"/>
  <c r="I182" i="1" s="1"/>
  <c r="H183" i="1"/>
  <c r="G183" i="1"/>
  <c r="F183" i="1"/>
  <c r="L182" i="1"/>
  <c r="K182" i="1"/>
  <c r="H182" i="1"/>
  <c r="G182" i="1"/>
  <c r="F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F153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F149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F99" i="1"/>
  <c r="L98" i="1"/>
  <c r="K98" i="1"/>
  <c r="J98" i="1"/>
  <c r="I98" i="1"/>
  <c r="H98" i="1"/>
  <c r="G98" i="1"/>
  <c r="F98" i="1"/>
  <c r="L97" i="1"/>
  <c r="K97" i="1"/>
  <c r="J97" i="1"/>
  <c r="I97" i="1"/>
  <c r="H97" i="1"/>
  <c r="G97" i="1"/>
  <c r="F97" i="1"/>
  <c r="L96" i="1"/>
  <c r="K96" i="1"/>
  <c r="J96" i="1"/>
  <c r="I96" i="1"/>
  <c r="H96" i="1"/>
  <c r="G96" i="1"/>
  <c r="F96" i="1"/>
  <c r="L95" i="1"/>
  <c r="K95" i="1"/>
  <c r="J95" i="1"/>
  <c r="I95" i="1"/>
  <c r="H95" i="1"/>
  <c r="G95" i="1"/>
  <c r="F95" i="1"/>
  <c r="L94" i="1"/>
  <c r="K94" i="1"/>
  <c r="J94" i="1"/>
  <c r="I94" i="1"/>
  <c r="H94" i="1"/>
  <c r="G94" i="1"/>
  <c r="F94" i="1"/>
  <c r="L93" i="1"/>
  <c r="K93" i="1"/>
  <c r="J93" i="1"/>
  <c r="I93" i="1"/>
  <c r="H93" i="1"/>
  <c r="G93" i="1"/>
  <c r="F93" i="1"/>
  <c r="L92" i="1"/>
  <c r="K92" i="1"/>
  <c r="J92" i="1"/>
  <c r="I92" i="1"/>
  <c r="H92" i="1"/>
  <c r="G92" i="1"/>
  <c r="F92" i="1"/>
  <c r="L91" i="1"/>
  <c r="K91" i="1"/>
  <c r="J91" i="1"/>
  <c r="I91" i="1"/>
  <c r="H91" i="1"/>
  <c r="G91" i="1"/>
  <c r="F91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L74" i="1"/>
  <c r="K74" i="1"/>
  <c r="J74" i="1"/>
  <c r="I74" i="1"/>
  <c r="H74" i="1"/>
  <c r="G74" i="1"/>
  <c r="F74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6" i="1"/>
  <c r="K66" i="1"/>
  <c r="J66" i="1"/>
  <c r="I66" i="1"/>
  <c r="H66" i="1"/>
  <c r="G66" i="1"/>
  <c r="F66" i="1"/>
  <c r="L65" i="1"/>
  <c r="K65" i="1"/>
  <c r="J65" i="1"/>
  <c r="I65" i="1"/>
  <c r="H65" i="1"/>
  <c r="G65" i="1"/>
  <c r="F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F42" i="1" s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L16" i="1" s="1"/>
  <c r="K17" i="1"/>
  <c r="J17" i="1"/>
  <c r="I17" i="1"/>
  <c r="H17" i="1"/>
  <c r="G17" i="1"/>
  <c r="F17" i="1"/>
  <c r="D14" i="1"/>
  <c r="D13" i="1"/>
  <c r="B5" i="1"/>
  <c r="J132" i="1" l="1"/>
  <c r="J131" i="1" s="1"/>
  <c r="D216" i="1"/>
  <c r="G258" i="1"/>
  <c r="G257" i="1" s="1"/>
  <c r="G256" i="1" s="1"/>
  <c r="G185" i="1" s="1"/>
  <c r="I16" i="1"/>
  <c r="F16" i="1"/>
  <c r="F15" i="1" s="1"/>
  <c r="J16" i="1"/>
  <c r="J15" i="1" s="1"/>
  <c r="J14" i="1" s="1"/>
  <c r="G16" i="1"/>
  <c r="K16" i="1"/>
  <c r="K15" i="1" s="1"/>
  <c r="H216" i="1"/>
  <c r="L216" i="1"/>
  <c r="K51" i="1"/>
  <c r="K50" i="1" s="1"/>
  <c r="F132" i="1"/>
  <c r="F131" i="1" s="1"/>
  <c r="F14" i="1" s="1"/>
  <c r="J216" i="1"/>
  <c r="K258" i="1"/>
  <c r="K257" i="1" s="1"/>
  <c r="K256" i="1" s="1"/>
  <c r="K185" i="1" s="1"/>
  <c r="E258" i="1"/>
  <c r="E257" i="1" s="1"/>
  <c r="E256" i="1" s="1"/>
  <c r="E12" i="1" s="1"/>
  <c r="H16" i="1"/>
  <c r="J42" i="1"/>
  <c r="G51" i="1"/>
  <c r="G50" i="1" s="1"/>
  <c r="F51" i="1"/>
  <c r="F50" i="1" s="1"/>
  <c r="I42" i="1"/>
  <c r="I15" i="1" s="1"/>
  <c r="I13" i="1" s="1"/>
  <c r="I12" i="1" s="1"/>
  <c r="J51" i="1"/>
  <c r="J50" i="1" s="1"/>
  <c r="G132" i="1"/>
  <c r="G131" i="1" s="1"/>
  <c r="K132" i="1"/>
  <c r="K131" i="1" s="1"/>
  <c r="H132" i="1"/>
  <c r="H131" i="1" s="1"/>
  <c r="L132" i="1"/>
  <c r="L131" i="1" s="1"/>
  <c r="I185" i="1"/>
  <c r="G42" i="1"/>
  <c r="G15" i="1" s="1"/>
  <c r="K42" i="1"/>
  <c r="H42" i="1"/>
  <c r="L42" i="1"/>
  <c r="L15" i="1" s="1"/>
  <c r="H51" i="1"/>
  <c r="H50" i="1" s="1"/>
  <c r="L51" i="1"/>
  <c r="L50" i="1" s="1"/>
  <c r="I51" i="1"/>
  <c r="I50" i="1" s="1"/>
  <c r="I132" i="1"/>
  <c r="I131" i="1" s="1"/>
  <c r="G216" i="1"/>
  <c r="K216" i="1"/>
  <c r="D185" i="1"/>
  <c r="D12" i="1" s="1"/>
  <c r="H185" i="1"/>
  <c r="L185" i="1"/>
  <c r="F13" i="1" l="1"/>
  <c r="F12" i="1" s="1"/>
  <c r="H15" i="1"/>
  <c r="J13" i="1"/>
  <c r="J12" i="1" s="1"/>
  <c r="L14" i="1"/>
  <c r="I14" i="1"/>
  <c r="H13" i="1"/>
  <c r="H12" i="1" s="1"/>
  <c r="H14" i="1"/>
  <c r="L13" i="1"/>
  <c r="L12" i="1" s="1"/>
  <c r="K14" i="1"/>
  <c r="K13" i="1"/>
  <c r="K12" i="1" s="1"/>
  <c r="G14" i="1"/>
  <c r="G13" i="1"/>
  <c r="G12" i="1" s="1"/>
</calcChain>
</file>

<file path=xl/sharedStrings.xml><?xml version="1.0" encoding="utf-8"?>
<sst xmlns="http://schemas.openxmlformats.org/spreadsheetml/2006/main" count="519" uniqueCount="486">
  <si>
    <t>Cap.68.02 " Asigurari si asistenta sociala"</t>
  </si>
  <si>
    <t xml:space="preserve">CONTUL DE EXECUTIE A BUGETULUI INSTITUTIILOR PUBLICE- Cheltuieli </t>
  </si>
  <si>
    <t>D E N U M I R E A     I N D I C A T O R I L O R</t>
  </si>
  <si>
    <t>Cod indicator</t>
  </si>
  <si>
    <t>Credite de angajament initiale</t>
  </si>
  <si>
    <t>Credite de angajament definitive</t>
  </si>
  <si>
    <t>Prevederi
 initiale</t>
  </si>
  <si>
    <t>Prevederi 
definitive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</si>
  <si>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</si>
  <si>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</si>
  <si>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</si>
  <si>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</si>
  <si>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</si>
  <si>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</si>
  <si>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</si>
  <si>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</si>
  <si>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</si>
  <si>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</si>
  <si>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</si>
  <si>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</si>
  <si>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</si>
  <si>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</si>
  <si>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</si>
  <si>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</si>
  <si>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</si>
  <si>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</si>
  <si>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</si>
  <si>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</si>
  <si>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</si>
  <si>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</si>
  <si>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</si>
  <si>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</si>
  <si>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</si>
  <si>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</si>
  <si>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</si>
  <si>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</si>
  <si>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</si>
  <si>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</si>
  <si>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</si>
  <si>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</si>
  <si>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</si>
  <si>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</si>
  <si>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</si>
  <si>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</si>
  <si>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</si>
  <si>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</si>
  <si>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</si>
  <si>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</si>
  <si>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</si>
  <si>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</si>
  <si>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</si>
  <si>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</si>
  <si>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</si>
  <si>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</si>
  <si>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</si>
  <si>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</si>
  <si>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</si>
  <si>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</si>
  <si>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</si>
  <si>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</si>
  <si>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</si>
  <si>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</si>
  <si>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</si>
  <si>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</si>
  <si>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</si>
  <si>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</si>
  <si>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</si>
  <si>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</si>
  <si>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</si>
  <si>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</si>
  <si>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</si>
  <si>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</si>
  <si>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</si>
  <si>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</si>
  <si>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</si>
  <si>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</si>
  <si>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</si>
  <si>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</si>
  <si>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</si>
  <si>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</si>
  <si>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</si>
  <si>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</si>
  <si>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</si>
  <si>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</si>
  <si>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</si>
  <si>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</si>
  <si>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</si>
  <si>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</si>
  <si>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</si>
  <si>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</si>
  <si>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</si>
  <si>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</si>
  <si>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</si>
  <si>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</si>
  <si>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</si>
  <si>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</si>
  <si>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</si>
  <si>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</si>
  <si>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</si>
  <si>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</si>
  <si>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</si>
  <si>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</si>
  <si>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</si>
  <si>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</si>
  <si>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</si>
  <si>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</si>
  <si>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</si>
  <si>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</si>
  <si>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</si>
  <si>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</si>
  <si>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</si>
  <si>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</si>
  <si>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</si>
  <si>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</si>
  <si>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</si>
  <si>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</si>
  <si>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</si>
  <si>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</si>
  <si>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</si>
  <si>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</si>
  <si>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</si>
  <si>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</si>
  <si>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</si>
  <si>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</si>
  <si>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</si>
  <si>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</si>
  <si>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</si>
  <si>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</si>
  <si>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</si>
  <si>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</si>
  <si>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</si>
  <si>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</si>
  <si>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</si>
  <si>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</si>
  <si>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</si>
  <si>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</si>
  <si>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</si>
  <si>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</si>
  <si>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</si>
  <si>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</si>
  <si>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</si>
  <si>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</si>
  <si>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</si>
  <si>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</si>
  <si>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</si>
  <si>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</si>
  <si>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</si>
  <si>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</si>
  <si>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</si>
  <si>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</si>
  <si>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</si>
  <si>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</si>
  <si>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</si>
  <si>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</si>
  <si>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</si>
  <si>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</si>
  <si>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</si>
  <si>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</si>
  <si>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</si>
  <si>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</si>
  <si>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</si>
  <si>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</si>
  <si>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</si>
  <si>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</si>
  <si>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</si>
  <si>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</si>
  <si>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</si>
  <si>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</si>
  <si>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</si>
  <si>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</si>
  <si>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</si>
  <si>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</si>
  <si>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</si>
  <si>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</si>
  <si>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</si>
  <si>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</si>
  <si>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</si>
  <si>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</si>
  <si>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</si>
  <si>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</si>
  <si>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</si>
  <si>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</si>
  <si>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</si>
  <si>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</si>
  <si>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</si>
  <si>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</si>
  <si>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</si>
  <si>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</si>
  <si>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</si>
  <si>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</si>
  <si>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</si>
  <si>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</si>
  <si>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</si>
  <si>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</si>
  <si>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</si>
  <si>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</si>
  <si>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</si>
  <si>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</si>
  <si>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</si>
  <si>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</si>
  <si>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</si>
  <si>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</si>
  <si>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</si>
  <si>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</si>
  <si>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</si>
  <si>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</si>
  <si>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</si>
  <si>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</si>
  <si>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</si>
  <si>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</si>
  <si>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</si>
  <si>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</si>
  <si>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</si>
  <si>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</si>
  <si>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</si>
  <si>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</si>
  <si>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</si>
  <si>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</si>
  <si>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</si>
  <si>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</si>
  <si>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</si>
  <si>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</si>
  <si>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</si>
  <si>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</si>
  <si>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</si>
  <si>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</si>
  <si>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</si>
  <si>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</si>
  <si>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</si>
  <si>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</si>
  <si>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</si>
  <si>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</si>
  <si>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</si>
  <si>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</si>
  <si>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</si>
  <si>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</si>
  <si>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</si>
  <si>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</si>
  <si>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</si>
  <si>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</si>
  <si>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</si>
  <si>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</si>
  <si>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</si>
  <si>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</si>
  <si>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</si>
  <si>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</si>
  <si>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</si>
  <si>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</si>
  <si>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</si>
  <si>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</si>
  <si>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</si>
  <si>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</si>
  <si>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</si>
  <si>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</si>
  <si>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</si>
  <si>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</si>
  <si>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</si>
  <si>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</si>
  <si>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</si>
  <si>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</si>
  <si>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</si>
  <si>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</si>
  <si>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</si>
  <si>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</si>
  <si>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</si>
  <si>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</si>
  <si>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</si>
  <si>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</si>
  <si>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</si>
  <si>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</si>
  <si>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</si>
  <si>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</si>
  <si>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</si>
  <si>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</si>
  <si>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</si>
  <si>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</si>
  <si>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</si>
  <si>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</si>
  <si>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</si>
  <si>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</si>
  <si>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</si>
  <si>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</si>
  <si>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</si>
  <si>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</si>
  <si>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</si>
  <si>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</si>
  <si>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</si>
  <si>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</si>
  <si>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</si>
  <si>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</si>
  <si>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</si>
  <si>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</si>
  <si>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</si>
  <si>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</si>
  <si>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</si>
  <si>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</si>
  <si>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</si>
  <si>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</si>
  <si>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</si>
  <si>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</si>
  <si>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</si>
  <si>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</si>
  <si>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</si>
  <si>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</si>
  <si>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</si>
  <si>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</si>
  <si>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</si>
  <si>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</si>
  <si>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</si>
  <si>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</si>
  <si>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</si>
  <si>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</si>
  <si>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</si>
  <si>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</si>
  <si>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</si>
  <si>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</si>
  <si>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</si>
  <si>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</si>
  <si>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</si>
  <si>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</si>
  <si>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</si>
  <si>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</si>
  <si>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</si>
  <si>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</si>
  <si>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</si>
  <si>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</si>
  <si>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</si>
  <si>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</si>
  <si>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</si>
  <si>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</si>
  <si>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</si>
  <si>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</si>
  <si>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</si>
  <si>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</si>
  <si>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</si>
  <si>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</si>
  <si>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</si>
  <si>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</si>
  <si>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</si>
  <si>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</si>
  <si>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</si>
  <si>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</si>
  <si>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</si>
  <si>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</si>
  <si>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</si>
  <si>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</si>
  <si>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</si>
  <si>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</si>
  <si>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</si>
  <si>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</si>
  <si>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</si>
  <si>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</si>
  <si>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</si>
  <si>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</si>
  <si>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</si>
  <si>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</si>
  <si>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</si>
  <si>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</si>
  <si>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</si>
  <si>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</si>
  <si>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</si>
  <si>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</si>
  <si>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</si>
  <si>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</si>
  <si>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</si>
  <si>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</si>
  <si>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</si>
  <si>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</si>
  <si>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</si>
  <si>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</si>
  <si>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</si>
  <si>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</si>
  <si>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</si>
  <si>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</si>
  <si>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</si>
  <si>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</si>
  <si>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</si>
  <si>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</si>
  <si>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</si>
  <si>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</si>
  <si>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</si>
  <si>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</si>
  <si>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</si>
  <si>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</si>
  <si>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</si>
  <si>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</si>
  <si>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</si>
  <si>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</si>
  <si>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</si>
  <si>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PROIECTE FEN - cadru financiar 2014 - 2020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</si>
  <si>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</si>
  <si>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</si>
  <si>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</si>
  <si>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</si>
  <si>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</si>
  <si>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</si>
  <si>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</si>
  <si>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</si>
  <si>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</si>
  <si>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58.02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</si>
  <si>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</si>
  <si>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</si>
  <si>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</si>
  <si>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</si>
  <si>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</si>
  <si>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</si>
  <si>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</si>
  <si>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</si>
  <si>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</si>
  <si>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</si>
  <si>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</si>
  <si>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</si>
  <si>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</si>
  <si>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</si>
  <si>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</si>
  <si>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</si>
  <si>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</si>
  <si>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</si>
  <si>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</si>
  <si>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</si>
  <si>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</si>
  <si>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</si>
  <si>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</si>
  <si>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</si>
  <si>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</si>
  <si>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</si>
  <si>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</si>
  <si>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</si>
  <si>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</si>
  <si>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</si>
  <si>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</si>
  <si>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</si>
  <si>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</si>
  <si>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</si>
  <si>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</si>
  <si>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</si>
  <si>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</si>
  <si>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</si>
  <si>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</si>
  <si>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</si>
  <si>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</si>
  <si>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</si>
  <si>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</si>
  <si>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</si>
  <si>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</si>
  <si>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</si>
  <si>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</si>
  <si>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</si>
  <si>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</si>
  <si>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</si>
  <si>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</si>
  <si>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</si>
  <si>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</si>
  <si>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</si>
  <si>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</si>
  <si>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</si>
  <si>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</si>
  <si>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</si>
  <si>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</si>
  <si>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</si>
  <si>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</si>
  <si>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</si>
  <si>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</si>
  <si>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</si>
  <si>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</si>
  <si>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</si>
  <si>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</si>
  <si>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</si>
  <si>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</si>
  <si>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</si>
  <si>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</si>
  <si>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</si>
  <si>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</si>
  <si>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</si>
  <si>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</si>
  <si>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</si>
  <si>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</si>
  <si>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</si>
  <si>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</si>
  <si>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</si>
  <si>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</si>
  <si>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</si>
  <si>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</si>
  <si>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Anexa nr. 10 la HCl nr. 81/25.04.2019</t>
  </si>
  <si>
    <t xml:space="preserve">                                          Președinte de ședință</t>
  </si>
  <si>
    <t>Secretar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</si>
</sst>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rgb="FFFFFF00"/>
      <name val="Arial"/>
      <family val="2"/>
    </font>
    <font>
      <sz val="10"/>
      <color rgb="FFFFFF0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12"/>
      <name val="Arial"/>
      <family val="2"/>
    </font>
    <font>
      <b/>
      <sz val="10"/>
      <name val="Arial"/>
      <family val="2"/>
      <charset val="238"/>
    </font>
    <font>
      <b/>
      <strike/>
      <sz val="11"/>
      <name val="Arial"/>
      <family val="2"/>
    </font>
    <font>
      <b/>
      <sz val="1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</cellStyleXfs>
  <cellXfs count="228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0" fontId="6" fillId="0" borderId="0" xfId="2" quotePrefix="1" applyFont="1" applyFill="1" applyAlignment="1">
      <alignment horizontal="center"/>
    </xf>
    <xf numFmtId="0" fontId="7" fillId="0" borderId="0" xfId="2" quotePrefix="1" applyFont="1" applyFill="1" applyAlignment="1">
      <alignment horizontal="center"/>
    </xf>
    <xf numFmtId="3" fontId="7" fillId="0" borderId="0" xfId="2" quotePrefix="1" applyNumberFormat="1" applyFont="1" applyFill="1" applyAlignment="1">
      <alignment horizontal="center"/>
    </xf>
    <xf numFmtId="1" fontId="1" fillId="0" borderId="0" xfId="2" applyNumberFormat="1" applyFont="1" applyFill="1" applyAlignment="1">
      <alignment horizontal="center"/>
    </xf>
    <xf numFmtId="1" fontId="8" fillId="0" borderId="0" xfId="2" applyNumberFormat="1" applyFont="1" applyFill="1" applyAlignment="1">
      <alignment horizontal="center"/>
    </xf>
    <xf numFmtId="3" fontId="8" fillId="0" borderId="0" xfId="2" applyNumberFormat="1" applyFont="1" applyFill="1" applyAlignment="1">
      <alignment horizontal="center"/>
    </xf>
    <xf numFmtId="1" fontId="9" fillId="0" borderId="14" xfId="4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1" fontId="5" fillId="0" borderId="14" xfId="4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" fontId="9" fillId="5" borderId="15" xfId="4" applyNumberFormat="1" applyFont="1" applyFill="1" applyBorder="1" applyAlignment="1">
      <alignment horizontal="center" vertical="center" wrapText="1"/>
    </xf>
    <xf numFmtId="3" fontId="4" fillId="5" borderId="15" xfId="4" applyNumberFormat="1" applyFont="1" applyFill="1" applyBorder="1" applyAlignment="1">
      <alignment vertical="center" wrapText="1"/>
    </xf>
    <xf numFmtId="1" fontId="9" fillId="6" borderId="14" xfId="4" applyNumberFormat="1" applyFont="1" applyFill="1" applyBorder="1" applyAlignment="1">
      <alignment horizontal="center" vertical="center" wrapText="1"/>
    </xf>
    <xf numFmtId="3" fontId="4" fillId="6" borderId="14" xfId="4" applyNumberFormat="1" applyFont="1" applyFill="1" applyBorder="1" applyAlignment="1">
      <alignment vertical="center" wrapText="1"/>
    </xf>
    <xf numFmtId="0" fontId="11" fillId="7" borderId="14" xfId="5" applyFont="1" applyFill="1" applyBorder="1" applyAlignment="1">
      <alignment vertical="center"/>
    </xf>
    <xf numFmtId="0" fontId="12" fillId="7" borderId="14" xfId="5" applyFont="1" applyFill="1" applyBorder="1"/>
    <xf numFmtId="49" fontId="9" fillId="7" borderId="14" xfId="5" applyNumberFormat="1" applyFont="1" applyFill="1" applyBorder="1" applyAlignment="1">
      <alignment horizontal="right"/>
    </xf>
    <xf numFmtId="3" fontId="4" fillId="7" borderId="14" xfId="4" applyNumberFormat="1" applyFont="1" applyFill="1" applyBorder="1" applyAlignment="1">
      <alignment vertical="center" wrapText="1"/>
    </xf>
    <xf numFmtId="49" fontId="13" fillId="8" borderId="14" xfId="5" applyNumberFormat="1" applyFont="1" applyFill="1" applyBorder="1" applyAlignment="1">
      <alignment horizontal="left" vertical="center"/>
    </xf>
    <xf numFmtId="49" fontId="13" fillId="8" borderId="14" xfId="5" applyNumberFormat="1" applyFont="1" applyFill="1" applyBorder="1" applyAlignment="1">
      <alignment horizontal="left" vertical="top"/>
    </xf>
    <xf numFmtId="49" fontId="14" fillId="8" borderId="14" xfId="5" applyNumberFormat="1" applyFont="1" applyFill="1" applyBorder="1" applyAlignment="1">
      <alignment horizontal="right"/>
    </xf>
    <xf numFmtId="49" fontId="13" fillId="8" borderId="14" xfId="5" applyNumberFormat="1" applyFont="1" applyFill="1" applyBorder="1" applyAlignment="1">
      <alignment horizontal="right"/>
    </xf>
    <xf numFmtId="0" fontId="15" fillId="0" borderId="0" xfId="2" applyFont="1" applyFill="1"/>
    <xf numFmtId="49" fontId="16" fillId="9" borderId="14" xfId="5" applyNumberFormat="1" applyFont="1" applyFill="1" applyBorder="1" applyAlignment="1">
      <alignment horizontal="left" vertical="top"/>
    </xf>
    <xf numFmtId="49" fontId="9" fillId="9" borderId="14" xfId="5" applyNumberFormat="1" applyFont="1" applyFill="1" applyBorder="1" applyAlignment="1">
      <alignment horizontal="right"/>
    </xf>
    <xf numFmtId="49" fontId="4" fillId="9" borderId="14" xfId="5" applyNumberFormat="1" applyFont="1" applyFill="1" applyBorder="1" applyAlignment="1">
      <alignment horizontal="right"/>
    </xf>
    <xf numFmtId="0" fontId="16" fillId="0" borderId="14" xfId="5" applyFont="1" applyFill="1" applyBorder="1"/>
    <xf numFmtId="0" fontId="1" fillId="0" borderId="14" xfId="5" applyFont="1" applyFill="1" applyBorder="1"/>
    <xf numFmtId="49" fontId="17" fillId="0" borderId="14" xfId="5" applyNumberFormat="1" applyFont="1" applyFill="1" applyBorder="1" applyAlignment="1">
      <alignment horizontal="right"/>
    </xf>
    <xf numFmtId="49" fontId="4" fillId="0" borderId="14" xfId="5" applyNumberFormat="1" applyFont="1" applyFill="1" applyBorder="1" applyAlignment="1">
      <alignment horizontal="right"/>
    </xf>
    <xf numFmtId="3" fontId="4" fillId="0" borderId="14" xfId="5" applyNumberFormat="1" applyFont="1" applyFill="1" applyBorder="1" applyAlignment="1">
      <alignment horizontal="right"/>
    </xf>
    <xf numFmtId="0" fontId="18" fillId="0" borderId="14" xfId="5" applyFont="1" applyFill="1" applyBorder="1"/>
    <xf numFmtId="0" fontId="19" fillId="0" borderId="14" xfId="5" applyFont="1" applyFill="1" applyBorder="1"/>
    <xf numFmtId="49" fontId="20" fillId="0" borderId="14" xfId="5" applyNumberFormat="1" applyFont="1" applyFill="1" applyBorder="1" applyAlignment="1">
      <alignment horizontal="right"/>
    </xf>
    <xf numFmtId="49" fontId="21" fillId="0" borderId="14" xfId="5" applyNumberFormat="1" applyFont="1" applyFill="1" applyBorder="1" applyAlignment="1">
      <alignment horizontal="right"/>
    </xf>
    <xf numFmtId="0" fontId="19" fillId="0" borderId="0" xfId="2" applyFont="1" applyFill="1"/>
    <xf numFmtId="49" fontId="16" fillId="0" borderId="14" xfId="5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/>
    </xf>
    <xf numFmtId="0" fontId="1" fillId="9" borderId="14" xfId="5" applyFont="1" applyFill="1" applyBorder="1"/>
    <xf numFmtId="3" fontId="4" fillId="9" borderId="14" xfId="5" applyNumberFormat="1" applyFont="1" applyFill="1" applyBorder="1" applyAlignment="1">
      <alignment horizontal="right"/>
    </xf>
    <xf numFmtId="49" fontId="16" fillId="9" borderId="14" xfId="5" quotePrefix="1" applyNumberFormat="1" applyFont="1" applyFill="1" applyBorder="1" applyAlignment="1">
      <alignment horizontal="left" vertical="top"/>
    </xf>
    <xf numFmtId="49" fontId="1" fillId="9" borderId="14" xfId="5" applyNumberFormat="1" applyFont="1" applyFill="1" applyBorder="1" applyAlignment="1">
      <alignment horizontal="left" vertical="top"/>
    </xf>
    <xf numFmtId="49" fontId="1" fillId="0" borderId="14" xfId="5" quotePrefix="1" applyNumberFormat="1" applyFont="1" applyFill="1" applyBorder="1" applyAlignment="1">
      <alignment horizontal="left" vertical="top"/>
    </xf>
    <xf numFmtId="49" fontId="16" fillId="0" borderId="14" xfId="5" quotePrefix="1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 wrapText="1"/>
    </xf>
    <xf numFmtId="0" fontId="19" fillId="0" borderId="14" xfId="5" applyFont="1" applyFill="1" applyBorder="1" applyAlignment="1"/>
    <xf numFmtId="1" fontId="20" fillId="0" borderId="14" xfId="2" quotePrefix="1" applyNumberFormat="1" applyFont="1" applyFill="1" applyBorder="1" applyAlignment="1">
      <alignment horizontal="right"/>
    </xf>
    <xf numFmtId="1" fontId="21" fillId="0" borderId="14" xfId="2" quotePrefix="1" applyNumberFormat="1" applyFont="1" applyFill="1" applyBorder="1" applyAlignment="1">
      <alignment horizontal="right"/>
    </xf>
    <xf numFmtId="3" fontId="13" fillId="8" borderId="14" xfId="5" applyNumberFormat="1" applyFont="1" applyFill="1" applyBorder="1" applyAlignment="1">
      <alignment horizontal="right"/>
    </xf>
    <xf numFmtId="49" fontId="16" fillId="9" borderId="14" xfId="5" applyNumberFormat="1" applyFont="1" applyFill="1" applyBorder="1" applyAlignment="1">
      <alignment horizontal="left" vertical="center"/>
    </xf>
    <xf numFmtId="3" fontId="1" fillId="0" borderId="0" xfId="2" applyNumberFormat="1" applyFont="1" applyFill="1"/>
    <xf numFmtId="0" fontId="1" fillId="0" borderId="14" xfId="5" applyFont="1" applyFill="1" applyBorder="1" applyAlignment="1">
      <alignment wrapText="1"/>
    </xf>
    <xf numFmtId="0" fontId="16" fillId="9" borderId="14" xfId="5" applyFont="1" applyFill="1" applyBorder="1"/>
    <xf numFmtId="164" fontId="16" fillId="9" borderId="14" xfId="1" applyFont="1" applyFill="1" applyBorder="1" applyAlignment="1">
      <alignment horizontal="left" vertical="top"/>
    </xf>
    <xf numFmtId="0" fontId="16" fillId="9" borderId="14" xfId="5" applyFont="1" applyFill="1" applyBorder="1" applyAlignment="1"/>
    <xf numFmtId="0" fontId="17" fillId="0" borderId="14" xfId="6" applyFont="1" applyFill="1" applyBorder="1" applyAlignment="1">
      <alignment horizontal="right"/>
    </xf>
    <xf numFmtId="0" fontId="4" fillId="0" borderId="14" xfId="6" applyFont="1" applyFill="1" applyBorder="1" applyAlignment="1">
      <alignment horizontal="right"/>
    </xf>
    <xf numFmtId="0" fontId="1" fillId="0" borderId="14" xfId="5" applyFont="1" applyFill="1" applyBorder="1" applyAlignment="1"/>
    <xf numFmtId="49" fontId="16" fillId="9" borderId="14" xfId="5" applyNumberFormat="1" applyFont="1" applyFill="1" applyBorder="1"/>
    <xf numFmtId="49" fontId="16" fillId="0" borderId="14" xfId="5" applyNumberFormat="1" applyFont="1" applyFill="1" applyBorder="1"/>
    <xf numFmtId="0" fontId="17" fillId="0" borderId="14" xfId="5" applyNumberFormat="1" applyFont="1" applyFill="1" applyBorder="1" applyAlignment="1">
      <alignment horizontal="right"/>
    </xf>
    <xf numFmtId="0" fontId="4" fillId="0" borderId="14" xfId="5" applyNumberFormat="1" applyFont="1" applyFill="1" applyBorder="1" applyAlignment="1">
      <alignment horizontal="right"/>
    </xf>
    <xf numFmtId="0" fontId="1" fillId="10" borderId="0" xfId="2" applyFont="1" applyFill="1"/>
    <xf numFmtId="49" fontId="15" fillId="8" borderId="14" xfId="5" applyNumberFormat="1" applyFont="1" applyFill="1" applyBorder="1" applyAlignment="1">
      <alignment horizontal="left" vertical="top"/>
    </xf>
    <xf numFmtId="0" fontId="15" fillId="10" borderId="0" xfId="2" applyFont="1" applyFill="1"/>
    <xf numFmtId="49" fontId="5" fillId="0" borderId="14" xfId="0" applyNumberFormat="1" applyFont="1" applyFill="1" applyBorder="1" applyAlignment="1">
      <alignment horizontal="left" vertical="top"/>
    </xf>
    <xf numFmtId="49" fontId="9" fillId="0" borderId="14" xfId="0" applyNumberFormat="1" applyFont="1" applyFill="1" applyBorder="1" applyAlignment="1">
      <alignment horizontal="right"/>
    </xf>
    <xf numFmtId="49" fontId="4" fillId="0" borderId="14" xfId="0" applyNumberFormat="1" applyFont="1" applyFill="1" applyBorder="1" applyAlignment="1">
      <alignment horizontal="right"/>
    </xf>
    <xf numFmtId="3" fontId="4" fillId="0" borderId="14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/>
    </xf>
    <xf numFmtId="49" fontId="13" fillId="8" borderId="14" xfId="5" applyNumberFormat="1" applyFont="1" applyFill="1" applyBorder="1" applyAlignment="1">
      <alignment horizontal="left"/>
    </xf>
    <xf numFmtId="0" fontId="16" fillId="8" borderId="14" xfId="5" applyFont="1" applyFill="1" applyBorder="1" applyAlignment="1"/>
    <xf numFmtId="49" fontId="14" fillId="8" borderId="14" xfId="5" applyNumberFormat="1" applyFont="1" applyFill="1" applyBorder="1" applyAlignment="1">
      <alignment horizontal="right" vertical="center"/>
    </xf>
    <xf numFmtId="49" fontId="13" fillId="8" borderId="14" xfId="5" applyNumberFormat="1" applyFont="1" applyFill="1" applyBorder="1" applyAlignment="1">
      <alignment horizontal="right" vertical="center"/>
    </xf>
    <xf numFmtId="49" fontId="9" fillId="0" borderId="14" xfId="5" applyNumberFormat="1" applyFont="1" applyFill="1" applyBorder="1" applyAlignment="1">
      <alignment horizontal="right"/>
    </xf>
    <xf numFmtId="0" fontId="23" fillId="0" borderId="14" xfId="5" applyFont="1" applyFill="1" applyBorder="1"/>
    <xf numFmtId="0" fontId="23" fillId="0" borderId="14" xfId="5" applyFont="1" applyFill="1" applyBorder="1" applyAlignment="1">
      <alignment wrapText="1"/>
    </xf>
    <xf numFmtId="49" fontId="24" fillId="0" borderId="14" xfId="5" applyNumberFormat="1" applyFont="1" applyFill="1" applyBorder="1" applyAlignment="1">
      <alignment horizontal="right"/>
    </xf>
    <xf numFmtId="49" fontId="13" fillId="0" borderId="14" xfId="5" applyNumberFormat="1" applyFont="1" applyFill="1" applyBorder="1" applyAlignment="1">
      <alignment horizontal="right"/>
    </xf>
    <xf numFmtId="3" fontId="13" fillId="0" borderId="14" xfId="5" applyNumberFormat="1" applyFont="1" applyFill="1" applyBorder="1" applyAlignment="1">
      <alignment horizontal="right"/>
    </xf>
    <xf numFmtId="0" fontId="1" fillId="0" borderId="14" xfId="2" applyFont="1" applyFill="1" applyBorder="1"/>
    <xf numFmtId="49" fontId="16" fillId="8" borderId="14" xfId="5" applyNumberFormat="1" applyFont="1" applyFill="1" applyBorder="1" applyAlignment="1">
      <alignment horizontal="left" vertical="top"/>
    </xf>
    <xf numFmtId="0" fontId="1" fillId="8" borderId="14" xfId="5" applyFont="1" applyFill="1" applyBorder="1"/>
    <xf numFmtId="49" fontId="9" fillId="8" borderId="14" xfId="5" applyNumberFormat="1" applyFont="1" applyFill="1" applyBorder="1" applyAlignment="1">
      <alignment horizontal="right"/>
    </xf>
    <xf numFmtId="49" fontId="4" fillId="8" borderId="14" xfId="5" applyNumberFormat="1" applyFont="1" applyFill="1" applyBorder="1" applyAlignment="1">
      <alignment horizontal="right"/>
    </xf>
    <xf numFmtId="3" fontId="4" fillId="11" borderId="14" xfId="5" applyNumberFormat="1" applyFont="1" applyFill="1" applyBorder="1" applyAlignment="1">
      <alignment horizontal="right"/>
    </xf>
    <xf numFmtId="3" fontId="4" fillId="8" borderId="14" xfId="5" applyNumberFormat="1" applyFont="1" applyFill="1" applyBorder="1" applyAlignment="1">
      <alignment horizontal="right"/>
    </xf>
    <xf numFmtId="0" fontId="16" fillId="9" borderId="14" xfId="5" applyFont="1" applyFill="1" applyBorder="1" applyAlignment="1">
      <alignment horizontal="left" vertical="center"/>
    </xf>
    <xf numFmtId="3" fontId="4" fillId="12" borderId="14" xfId="5" applyNumberFormat="1" applyFont="1" applyFill="1" applyBorder="1" applyAlignment="1">
      <alignment horizontal="right"/>
    </xf>
    <xf numFmtId="0" fontId="1" fillId="0" borderId="14" xfId="5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right"/>
    </xf>
    <xf numFmtId="0" fontId="4" fillId="0" borderId="14" xfId="2" applyFont="1" applyFill="1" applyBorder="1" applyAlignment="1">
      <alignment horizontal="right"/>
    </xf>
    <xf numFmtId="3" fontId="4" fillId="0" borderId="14" xfId="2" applyNumberFormat="1" applyFont="1" applyFill="1" applyBorder="1" applyAlignment="1">
      <alignment horizontal="right"/>
    </xf>
    <xf numFmtId="0" fontId="16" fillId="0" borderId="14" xfId="5" applyFont="1" applyFill="1" applyBorder="1" applyAlignment="1"/>
    <xf numFmtId="0" fontId="16" fillId="0" borderId="14" xfId="5" applyFont="1" applyFill="1" applyBorder="1" applyAlignment="1" applyProtection="1"/>
    <xf numFmtId="49" fontId="9" fillId="0" borderId="14" xfId="5" applyNumberFormat="1" applyFont="1" applyFill="1" applyBorder="1" applyAlignment="1" applyProtection="1">
      <alignment horizontal="right"/>
    </xf>
    <xf numFmtId="0" fontId="11" fillId="9" borderId="14" xfId="5" applyFont="1" applyFill="1" applyBorder="1"/>
    <xf numFmtId="49" fontId="25" fillId="9" borderId="14" xfId="5" applyNumberFormat="1" applyFont="1" applyFill="1" applyBorder="1" applyAlignment="1">
      <alignment horizontal="left" vertical="top"/>
    </xf>
    <xf numFmtId="0" fontId="25" fillId="0" borderId="14" xfId="5" applyFont="1" applyFill="1" applyBorder="1"/>
    <xf numFmtId="49" fontId="25" fillId="0" borderId="14" xfId="5" applyNumberFormat="1" applyFont="1" applyFill="1" applyBorder="1" applyAlignment="1">
      <alignment horizontal="left" vertical="top"/>
    </xf>
    <xf numFmtId="49" fontId="13" fillId="8" borderId="14" xfId="5" quotePrefix="1" applyNumberFormat="1" applyFont="1" applyFill="1" applyBorder="1" applyAlignment="1">
      <alignment horizontal="left" vertical="top"/>
    </xf>
    <xf numFmtId="0" fontId="17" fillId="0" borderId="14" xfId="5" applyFont="1" applyFill="1" applyBorder="1" applyAlignment="1">
      <alignment horizontal="right"/>
    </xf>
    <xf numFmtId="0" fontId="4" fillId="0" borderId="14" xfId="5" applyFont="1" applyFill="1" applyBorder="1" applyAlignment="1">
      <alignment horizontal="right"/>
    </xf>
    <xf numFmtId="0" fontId="13" fillId="8" borderId="14" xfId="5" applyFont="1" applyFill="1" applyBorder="1"/>
    <xf numFmtId="0" fontId="9" fillId="6" borderId="14" xfId="2" applyFont="1" applyFill="1" applyBorder="1" applyAlignment="1">
      <alignment horizontal="center" vertical="center"/>
    </xf>
    <xf numFmtId="3" fontId="4" fillId="6" borderId="14" xfId="2" applyNumberFormat="1" applyFont="1" applyFill="1" applyBorder="1" applyAlignment="1">
      <alignment horizontal="right" vertical="center"/>
    </xf>
    <xf numFmtId="0" fontId="26" fillId="0" borderId="14" xfId="5" applyFont="1" applyFill="1" applyBorder="1"/>
    <xf numFmtId="0" fontId="27" fillId="0" borderId="14" xfId="5" applyFont="1" applyFill="1" applyBorder="1"/>
    <xf numFmtId="0" fontId="28" fillId="0" borderId="14" xfId="0" applyFont="1" applyFill="1" applyBorder="1" applyAlignment="1">
      <alignment wrapText="1"/>
    </xf>
    <xf numFmtId="49" fontId="16" fillId="0" borderId="14" xfId="5" applyNumberFormat="1" applyFont="1" applyFill="1" applyBorder="1" applyAlignment="1">
      <alignment horizontal="center"/>
    </xf>
    <xf numFmtId="0" fontId="9" fillId="8" borderId="14" xfId="0" quotePrefix="1" applyFont="1" applyFill="1" applyBorder="1" applyAlignment="1"/>
    <xf numFmtId="3" fontId="4" fillId="8" borderId="14" xfId="0" quotePrefix="1" applyNumberFormat="1" applyFont="1" applyFill="1" applyBorder="1" applyAlignment="1"/>
    <xf numFmtId="0" fontId="16" fillId="0" borderId="14" xfId="2" applyFont="1" applyFill="1" applyBorder="1"/>
    <xf numFmtId="0" fontId="5" fillId="0" borderId="14" xfId="0" applyFont="1" applyFill="1" applyBorder="1" applyAlignment="1">
      <alignment horizontal="left" wrapText="1" indent="2"/>
    </xf>
    <xf numFmtId="0" fontId="9" fillId="0" borderId="14" xfId="0" quotePrefix="1" applyFont="1" applyFill="1" applyBorder="1" applyAlignment="1">
      <alignment horizontal="right"/>
    </xf>
    <xf numFmtId="3" fontId="4" fillId="0" borderId="14" xfId="0" quotePrefix="1" applyNumberFormat="1" applyFont="1" applyFill="1" applyBorder="1" applyAlignment="1">
      <alignment horizontal="right"/>
    </xf>
    <xf numFmtId="0" fontId="4" fillId="0" borderId="14" xfId="0" quotePrefix="1" applyFont="1" applyFill="1" applyBorder="1" applyAlignment="1">
      <alignment horizontal="right"/>
    </xf>
    <xf numFmtId="0" fontId="9" fillId="9" borderId="14" xfId="0" applyFont="1" applyFill="1" applyBorder="1" applyAlignment="1">
      <alignment horizontal="right"/>
    </xf>
    <xf numFmtId="3" fontId="4" fillId="9" borderId="14" xfId="0" applyNumberFormat="1" applyFont="1" applyFill="1" applyBorder="1" applyAlignment="1">
      <alignment horizontal="right"/>
    </xf>
    <xf numFmtId="0" fontId="29" fillId="0" borderId="14" xfId="0" applyFont="1" applyFill="1" applyBorder="1" applyAlignment="1">
      <alignment horizontal="left" wrapText="1" indent="2"/>
    </xf>
    <xf numFmtId="0" fontId="17" fillId="0" borderId="14" xfId="0" quotePrefix="1" applyFont="1" applyFill="1" applyBorder="1" applyAlignment="1">
      <alignment horizontal="right"/>
    </xf>
    <xf numFmtId="0" fontId="4" fillId="9" borderId="14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29" fillId="0" borderId="14" xfId="0" applyFont="1" applyFill="1" applyBorder="1" applyAlignment="1">
      <alignment horizontal="left" wrapText="1"/>
    </xf>
    <xf numFmtId="0" fontId="17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left" wrapText="1"/>
    </xf>
    <xf numFmtId="3" fontId="4" fillId="7" borderId="14" xfId="5" applyNumberFormat="1" applyFont="1" applyFill="1" applyBorder="1" applyAlignment="1">
      <alignment horizontal="right"/>
    </xf>
    <xf numFmtId="49" fontId="16" fillId="8" borderId="14" xfId="5" quotePrefix="1" applyNumberFormat="1" applyFont="1" applyFill="1" applyBorder="1" applyAlignment="1">
      <alignment horizontal="left" vertical="top"/>
    </xf>
    <xf numFmtId="49" fontId="1" fillId="8" borderId="14" xfId="5" applyNumberFormat="1" applyFont="1" applyFill="1" applyBorder="1" applyAlignment="1">
      <alignment horizontal="left" vertical="top"/>
    </xf>
    <xf numFmtId="0" fontId="9" fillId="8" borderId="14" xfId="5" applyFont="1" applyFill="1" applyBorder="1" applyAlignment="1">
      <alignment horizontal="right"/>
    </xf>
    <xf numFmtId="0" fontId="9" fillId="9" borderId="14" xfId="5" applyFont="1" applyFill="1" applyBorder="1" applyAlignment="1">
      <alignment horizontal="right"/>
    </xf>
    <xf numFmtId="49" fontId="18" fillId="0" borderId="14" xfId="5" applyNumberFormat="1" applyFont="1" applyFill="1" applyBorder="1" applyAlignment="1">
      <alignment horizontal="left" vertical="top"/>
    </xf>
    <xf numFmtId="3" fontId="4" fillId="13" borderId="14" xfId="5" applyNumberFormat="1" applyFont="1" applyFill="1" applyBorder="1" applyAlignment="1">
      <alignment horizontal="right"/>
    </xf>
    <xf numFmtId="49" fontId="5" fillId="14" borderId="14" xfId="5" quotePrefix="1" applyNumberFormat="1" applyFont="1" applyFill="1" applyBorder="1" applyAlignment="1">
      <alignment horizontal="left" vertical="top"/>
    </xf>
    <xf numFmtId="0" fontId="29" fillId="14" borderId="14" xfId="5" applyFont="1" applyFill="1" applyBorder="1"/>
    <xf numFmtId="0" fontId="5" fillId="14" borderId="14" xfId="5" applyFont="1" applyFill="1" applyBorder="1" applyAlignment="1">
      <alignment horizontal="right"/>
    </xf>
    <xf numFmtId="3" fontId="4" fillId="14" borderId="14" xfId="5" applyNumberFormat="1" applyFont="1" applyFill="1" applyBorder="1" applyAlignment="1">
      <alignment horizontal="right"/>
    </xf>
    <xf numFmtId="49" fontId="16" fillId="9" borderId="14" xfId="5" applyNumberFormat="1" applyFont="1" applyFill="1" applyBorder="1" applyAlignment="1">
      <alignment vertical="top"/>
    </xf>
    <xf numFmtId="49" fontId="16" fillId="0" borderId="14" xfId="5" applyNumberFormat="1" applyFont="1" applyFill="1" applyBorder="1" applyAlignment="1">
      <alignment vertical="top"/>
    </xf>
    <xf numFmtId="49" fontId="16" fillId="8" borderId="14" xfId="5" applyNumberFormat="1" applyFont="1" applyFill="1" applyBorder="1" applyAlignment="1">
      <alignment vertical="top"/>
    </xf>
    <xf numFmtId="0" fontId="9" fillId="8" borderId="14" xfId="2" applyFont="1" applyFill="1" applyBorder="1" applyAlignment="1">
      <alignment horizontal="right"/>
    </xf>
    <xf numFmtId="3" fontId="4" fillId="8" borderId="14" xfId="2" applyNumberFormat="1" applyFont="1" applyFill="1" applyBorder="1" applyAlignment="1">
      <alignment horizontal="right"/>
    </xf>
    <xf numFmtId="1" fontId="1" fillId="0" borderId="14" xfId="2" applyNumberFormat="1" applyFont="1" applyFill="1" applyBorder="1"/>
    <xf numFmtId="0" fontId="1" fillId="0" borderId="14" xfId="2" applyFont="1" applyFill="1" applyBorder="1" applyAlignment="1">
      <alignment horizontal="right"/>
    </xf>
    <xf numFmtId="1" fontId="1" fillId="0" borderId="0" xfId="2" applyNumberFormat="1" applyFont="1" applyFill="1"/>
    <xf numFmtId="0" fontId="31" fillId="0" borderId="0" xfId="2" applyFont="1" applyFill="1"/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16" fillId="0" borderId="0" xfId="2" applyFont="1" applyFill="1"/>
    <xf numFmtId="1" fontId="16" fillId="0" borderId="0" xfId="2" applyNumberFormat="1" applyFont="1" applyFill="1" applyAlignment="1">
      <alignment horizontal="center"/>
    </xf>
    <xf numFmtId="0" fontId="4" fillId="0" borderId="0" xfId="2" applyFont="1" applyFill="1"/>
    <xf numFmtId="0" fontId="16" fillId="0" borderId="0" xfId="0" applyFont="1"/>
    <xf numFmtId="3" fontId="5" fillId="5" borderId="15" xfId="4" applyNumberFormat="1" applyFont="1" applyFill="1" applyBorder="1" applyAlignment="1">
      <alignment vertical="center" wrapText="1"/>
    </xf>
    <xf numFmtId="3" fontId="5" fillId="6" borderId="14" xfId="4" applyNumberFormat="1" applyFont="1" applyFill="1" applyBorder="1" applyAlignment="1">
      <alignment vertical="center" wrapText="1"/>
    </xf>
    <xf numFmtId="3" fontId="5" fillId="7" borderId="14" xfId="4" applyNumberFormat="1" applyFont="1" applyFill="1" applyBorder="1" applyAlignment="1">
      <alignment vertical="center" wrapText="1"/>
    </xf>
    <xf numFmtId="49" fontId="11" fillId="8" borderId="14" xfId="5" applyNumberFormat="1" applyFont="1" applyFill="1" applyBorder="1" applyAlignment="1">
      <alignment horizontal="right"/>
    </xf>
    <xf numFmtId="3" fontId="11" fillId="8" borderId="14" xfId="2" applyNumberFormat="1" applyFont="1" applyFill="1" applyBorder="1" applyAlignment="1"/>
    <xf numFmtId="49" fontId="5" fillId="9" borderId="14" xfId="5" applyNumberFormat="1" applyFont="1" applyFill="1" applyBorder="1" applyAlignment="1">
      <alignment horizontal="right"/>
    </xf>
    <xf numFmtId="3" fontId="5" fillId="9" borderId="14" xfId="2" applyNumberFormat="1" applyFont="1" applyFill="1" applyBorder="1" applyAlignment="1"/>
    <xf numFmtId="49" fontId="5" fillId="0" borderId="14" xfId="5" applyNumberFormat="1" applyFont="1" applyFill="1" applyBorder="1" applyAlignment="1">
      <alignment horizontal="right"/>
    </xf>
    <xf numFmtId="3" fontId="5" fillId="0" borderId="14" xfId="5" applyNumberFormat="1" applyFont="1" applyFill="1" applyBorder="1" applyAlignment="1">
      <alignment horizontal="right"/>
    </xf>
    <xf numFmtId="49" fontId="33" fillId="0" borderId="14" xfId="5" applyNumberFormat="1" applyFont="1" applyFill="1" applyBorder="1" applyAlignment="1">
      <alignment horizontal="right"/>
    </xf>
    <xf numFmtId="3" fontId="33" fillId="0" borderId="14" xfId="5" applyNumberFormat="1" applyFont="1" applyFill="1" applyBorder="1" applyAlignment="1">
      <alignment horizontal="right"/>
    </xf>
    <xf numFmtId="3" fontId="5" fillId="9" borderId="14" xfId="5" applyNumberFormat="1" applyFont="1" applyFill="1" applyBorder="1" applyAlignment="1">
      <alignment horizontal="right"/>
    </xf>
    <xf numFmtId="1" fontId="33" fillId="0" borderId="14" xfId="2" quotePrefix="1" applyNumberFormat="1" applyFont="1" applyFill="1" applyBorder="1" applyAlignment="1">
      <alignment horizontal="right"/>
    </xf>
    <xf numFmtId="3" fontId="33" fillId="0" borderId="14" xfId="2" quotePrefix="1" applyNumberFormat="1" applyFont="1" applyFill="1" applyBorder="1" applyAlignment="1">
      <alignment horizontal="right"/>
    </xf>
    <xf numFmtId="3" fontId="11" fillId="8" borderId="14" xfId="5" applyNumberFormat="1" applyFont="1" applyFill="1" applyBorder="1" applyAlignment="1">
      <alignment horizontal="right"/>
    </xf>
    <xf numFmtId="0" fontId="5" fillId="0" borderId="14" xfId="6" applyFont="1" applyFill="1" applyBorder="1" applyAlignment="1">
      <alignment horizontal="right"/>
    </xf>
    <xf numFmtId="3" fontId="5" fillId="0" borderId="14" xfId="6" applyNumberFormat="1" applyFont="1" applyFill="1" applyBorder="1" applyAlignment="1">
      <alignment horizontal="right"/>
    </xf>
    <xf numFmtId="0" fontId="5" fillId="0" borderId="14" xfId="5" applyNumberFormat="1" applyFont="1" applyFill="1" applyBorder="1" applyAlignment="1">
      <alignment horizontal="right"/>
    </xf>
    <xf numFmtId="49" fontId="5" fillId="0" borderId="14" xfId="0" applyNumberFormat="1" applyFont="1" applyFill="1" applyBorder="1" applyAlignment="1">
      <alignment horizontal="right"/>
    </xf>
    <xf numFmtId="3" fontId="5" fillId="0" borderId="14" xfId="0" applyNumberFormat="1" applyFont="1" applyFill="1" applyBorder="1" applyAlignment="1">
      <alignment horizontal="right"/>
    </xf>
    <xf numFmtId="49" fontId="11" fillId="8" borderId="14" xfId="5" applyNumberFormat="1" applyFont="1" applyFill="1" applyBorder="1" applyAlignment="1">
      <alignment horizontal="right" vertical="center"/>
    </xf>
    <xf numFmtId="3" fontId="11" fillId="8" borderId="14" xfId="5" applyNumberFormat="1" applyFont="1" applyFill="1" applyBorder="1" applyAlignment="1">
      <alignment horizontal="right" vertical="center"/>
    </xf>
    <xf numFmtId="3" fontId="11" fillId="0" borderId="14" xfId="5" applyNumberFormat="1" applyFont="1" applyFill="1" applyBorder="1" applyAlignment="1">
      <alignment horizontal="right"/>
    </xf>
    <xf numFmtId="49" fontId="11" fillId="8" borderId="14" xfId="5" applyNumberFormat="1" applyFont="1" applyFill="1" applyBorder="1" applyAlignment="1">
      <alignment horizontal="left" vertical="center" wrapText="1"/>
    </xf>
    <xf numFmtId="0" fontId="16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32" fillId="0" borderId="18" xfId="2" applyFont="1" applyFill="1" applyBorder="1" applyAlignment="1">
      <alignment horizontal="center"/>
    </xf>
    <xf numFmtId="0" fontId="5" fillId="9" borderId="14" xfId="0" applyFont="1" applyFill="1" applyBorder="1" applyAlignment="1">
      <alignment horizontal="left" wrapText="1"/>
    </xf>
    <xf numFmtId="0" fontId="5" fillId="9" borderId="14" xfId="0" applyFont="1" applyFill="1" applyBorder="1" applyAlignment="1">
      <alignment wrapText="1"/>
    </xf>
    <xf numFmtId="0" fontId="30" fillId="9" borderId="14" xfId="0" applyFont="1" applyFill="1" applyBorder="1" applyAlignment="1"/>
    <xf numFmtId="0" fontId="16" fillId="9" borderId="14" xfId="0" applyFont="1" applyFill="1" applyBorder="1" applyAlignment="1">
      <alignment horizontal="left" wrapText="1"/>
    </xf>
    <xf numFmtId="0" fontId="11" fillId="7" borderId="16" xfId="5" applyFont="1" applyFill="1" applyBorder="1" applyAlignment="1">
      <alignment horizontal="center"/>
    </xf>
    <xf numFmtId="0" fontId="11" fillId="7" borderId="17" xfId="5" applyFont="1" applyFill="1" applyBorder="1" applyAlignment="1">
      <alignment horizontal="center"/>
    </xf>
    <xf numFmtId="0" fontId="5" fillId="9" borderId="14" xfId="0" quotePrefix="1" applyFont="1" applyFill="1" applyBorder="1" applyAlignment="1">
      <alignment horizontal="left" wrapText="1"/>
    </xf>
    <xf numFmtId="49" fontId="16" fillId="0" borderId="14" xfId="5" applyNumberFormat="1" applyFont="1" applyFill="1" applyBorder="1" applyAlignment="1">
      <alignment horizontal="left" wrapText="1"/>
    </xf>
    <xf numFmtId="49" fontId="13" fillId="8" borderId="14" xfId="5" applyNumberFormat="1" applyFont="1" applyFill="1" applyBorder="1" applyAlignment="1">
      <alignment horizontal="left" vertical="center" wrapText="1"/>
    </xf>
    <xf numFmtId="1" fontId="4" fillId="6" borderId="14" xfId="4" applyNumberFormat="1" applyFont="1" applyFill="1" applyBorder="1" applyAlignment="1">
      <alignment horizontal="center" vertical="center" wrapText="1"/>
    </xf>
    <xf numFmtId="49" fontId="16" fillId="8" borderId="14" xfId="5" applyNumberFormat="1" applyFont="1" applyFill="1" applyBorder="1" applyAlignment="1">
      <alignment horizontal="left" vertical="center" wrapText="1"/>
    </xf>
    <xf numFmtId="49" fontId="16" fillId="9" borderId="14" xfId="5" applyNumberFormat="1" applyFont="1" applyFill="1" applyBorder="1" applyAlignment="1">
      <alignment horizontal="left" vertical="top" wrapText="1"/>
    </xf>
    <xf numFmtId="0" fontId="13" fillId="8" borderId="14" xfId="0" quotePrefix="1" applyFont="1" applyFill="1" applyBorder="1" applyAlignment="1">
      <alignment vertical="center" wrapText="1"/>
    </xf>
    <xf numFmtId="0" fontId="16" fillId="9" borderId="14" xfId="6" applyFont="1" applyFill="1" applyBorder="1" applyAlignment="1">
      <alignment horizontal="left" wrapText="1"/>
    </xf>
    <xf numFmtId="49" fontId="13" fillId="8" borderId="14" xfId="5" applyNumberFormat="1" applyFont="1" applyFill="1" applyBorder="1" applyAlignment="1">
      <alignment horizontal="left" vertical="top" wrapText="1"/>
    </xf>
    <xf numFmtId="0" fontId="3" fillId="9" borderId="14" xfId="0" applyFont="1" applyFill="1" applyBorder="1"/>
    <xf numFmtId="0" fontId="16" fillId="0" borderId="14" xfId="5" applyFont="1" applyFill="1" applyBorder="1" applyAlignment="1">
      <alignment horizontal="left" wrapText="1"/>
    </xf>
    <xf numFmtId="1" fontId="4" fillId="5" borderId="15" xfId="4" applyNumberFormat="1" applyFont="1" applyFill="1" applyBorder="1" applyAlignment="1">
      <alignment horizontal="center" vertical="center" wrapText="1"/>
    </xf>
    <xf numFmtId="0" fontId="13" fillId="8" borderId="14" xfId="5" applyFont="1" applyFill="1" applyBorder="1" applyAlignment="1">
      <alignment horizontal="center" vertical="center" wrapText="1"/>
    </xf>
    <xf numFmtId="49" fontId="16" fillId="9" borderId="14" xfId="5" applyNumberFormat="1" applyFont="1" applyFill="1" applyBorder="1" applyAlignment="1">
      <alignment horizontal="left" vertical="top"/>
    </xf>
    <xf numFmtId="0" fontId="9" fillId="3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1" fontId="5" fillId="0" borderId="13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1" fontId="5" fillId="3" borderId="8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9" fillId="3" borderId="6" xfId="4" applyNumberFormat="1" applyFont="1" applyFill="1" applyBorder="1" applyAlignment="1">
      <alignment horizontal="center" vertical="center" wrapText="1"/>
    </xf>
    <xf numFmtId="1" fontId="9" fillId="3" borderId="10" xfId="4" applyNumberFormat="1" applyFont="1" applyFill="1" applyBorder="1" applyAlignment="1">
      <alignment horizontal="center" vertical="center" wrapText="1"/>
    </xf>
    <xf numFmtId="1" fontId="9" fillId="3" borderId="7" xfId="4" applyNumberFormat="1" applyFont="1" applyFill="1" applyBorder="1" applyAlignment="1">
      <alignment horizontal="center" vertical="center" wrapText="1"/>
    </xf>
    <xf numFmtId="1" fontId="9" fillId="3" borderId="11" xfId="4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1" fontId="10" fillId="3" borderId="7" xfId="4" applyNumberFormat="1" applyFont="1" applyFill="1" applyBorder="1" applyAlignment="1">
      <alignment horizontal="center" vertical="center" wrapText="1"/>
    </xf>
    <xf numFmtId="1" fontId="10" fillId="3" borderId="12" xfId="4" applyNumberFormat="1" applyFont="1" applyFill="1" applyBorder="1" applyAlignment="1">
      <alignment horizontal="center" vertical="center" wrapText="1"/>
    </xf>
    <xf numFmtId="0" fontId="16" fillId="0" borderId="0" xfId="3" applyFont="1" applyFill="1"/>
  </cellXfs>
  <cellStyles count="7">
    <cellStyle name="Comma" xfId="1" builtinId="3"/>
    <cellStyle name="Normal" xfId="0" builtinId="0"/>
    <cellStyle name="Normal_Anexa F 140 146 10.07" xfId="5" xr:uid="{5DA4F19B-FA6B-443A-9D73-A0FB6E997BC5}"/>
    <cellStyle name="Normal_F 07" xfId="3" xr:uid="{C573AB55-0254-433F-8263-21C99E9E3C6C}"/>
    <cellStyle name="Normal_mach03" xfId="4" xr:uid="{1B940907-84D3-4378-B41D-360606BFC84E}"/>
    <cellStyle name="Normal_mach31" xfId="2" xr:uid="{05C9885B-5FEA-44F3-90A4-576AF89D3678}"/>
    <cellStyle name="Normal_Machete buget 99" xfId="6" xr:uid="{9555E895-377F-490E-827C-10F8BCC42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61801CD-388C-43AC-9F46-D9CDC3FF66A5}"/>
            </a:ext>
          </a:extLst>
        </xdr:cNvPr>
        <xdr:cNvSpPr>
          <a:spLocks/>
        </xdr:cNvSpPr>
      </xdr:nvSpPr>
      <xdr:spPr bwMode="auto">
        <a:xfrm>
          <a:off x="4191000" y="33299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8A3EC22-EC4E-49FF-9845-49B617202FC6}"/>
            </a:ext>
          </a:extLst>
        </xdr:cNvPr>
        <xdr:cNvSpPr>
          <a:spLocks/>
        </xdr:cNvSpPr>
      </xdr:nvSpPr>
      <xdr:spPr bwMode="auto">
        <a:xfrm>
          <a:off x="4191000" y="33299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A45D831-17A2-4639-A053-CB09FEFFAC23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44FF188-4404-4DF6-A7AD-7B6509AA9EEE}"/>
            </a:ext>
          </a:extLst>
        </xdr:cNvPr>
        <xdr:cNvSpPr>
          <a:spLocks/>
        </xdr:cNvSpPr>
      </xdr:nvSpPr>
      <xdr:spPr bwMode="auto">
        <a:xfrm>
          <a:off x="4191000" y="33299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GETE\BUGET%202019\CONT%20EXECUTIE%20PE%20ANUL%202018\Bilant%20%202018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6">
          <cell r="B6" t="str">
            <v>la data de 31.12.2018</v>
          </cell>
        </row>
      </sheetData>
      <sheetData sheetId="1"/>
      <sheetData sheetId="2"/>
      <sheetData sheetId="3"/>
      <sheetData sheetId="4"/>
      <sheetData sheetId="5">
        <row r="17">
          <cell r="E17">
            <v>2879000</v>
          </cell>
          <cell r="F17">
            <v>2934000</v>
          </cell>
          <cell r="G17">
            <v>2891930</v>
          </cell>
          <cell r="H17">
            <v>2891930</v>
          </cell>
          <cell r="I17">
            <v>2891930</v>
          </cell>
          <cell r="J17">
            <v>0</v>
          </cell>
          <cell r="K17">
            <v>2942081</v>
          </cell>
        </row>
        <row r="18">
          <cell r="H18">
            <v>0</v>
          </cell>
          <cell r="J18">
            <v>0</v>
          </cell>
        </row>
        <row r="19">
          <cell r="H19">
            <v>0</v>
          </cell>
          <cell r="J19">
            <v>0</v>
          </cell>
        </row>
        <row r="20">
          <cell r="H20">
            <v>0</v>
          </cell>
          <cell r="J20">
            <v>0</v>
          </cell>
        </row>
        <row r="21"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4">
          <cell r="H24">
            <v>0</v>
          </cell>
          <cell r="J24">
            <v>0</v>
          </cell>
        </row>
        <row r="25">
          <cell r="H25">
            <v>0</v>
          </cell>
          <cell r="J25">
            <v>0</v>
          </cell>
        </row>
        <row r="26">
          <cell r="H26">
            <v>0</v>
          </cell>
          <cell r="J26">
            <v>0</v>
          </cell>
        </row>
        <row r="27">
          <cell r="H27">
            <v>0</v>
          </cell>
          <cell r="J27">
            <v>0</v>
          </cell>
        </row>
        <row r="28">
          <cell r="F28">
            <v>1000</v>
          </cell>
          <cell r="G28">
            <v>760</v>
          </cell>
          <cell r="H28">
            <v>760</v>
          </cell>
          <cell r="I28">
            <v>760</v>
          </cell>
          <cell r="J28">
            <v>0</v>
          </cell>
          <cell r="K28">
            <v>760</v>
          </cell>
        </row>
        <row r="29">
          <cell r="E29">
            <v>5000</v>
          </cell>
          <cell r="F29">
            <v>2000</v>
          </cell>
          <cell r="G29">
            <v>1207</v>
          </cell>
          <cell r="H29">
            <v>1207</v>
          </cell>
          <cell r="I29">
            <v>1207</v>
          </cell>
          <cell r="J29">
            <v>0</v>
          </cell>
          <cell r="K29">
            <v>1207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E34">
            <v>0</v>
          </cell>
          <cell r="F34">
            <v>69700</v>
          </cell>
          <cell r="G34">
            <v>69600</v>
          </cell>
          <cell r="H34">
            <v>69600</v>
          </cell>
          <cell r="I34">
            <v>69600</v>
          </cell>
          <cell r="J34">
            <v>0</v>
          </cell>
          <cell r="K34">
            <v>69600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F40">
            <v>69700</v>
          </cell>
          <cell r="G40">
            <v>69600</v>
          </cell>
          <cell r="H40">
            <v>69600</v>
          </cell>
          <cell r="I40">
            <v>69600</v>
          </cell>
          <cell r="J40">
            <v>0</v>
          </cell>
          <cell r="K40">
            <v>69600</v>
          </cell>
        </row>
        <row r="41">
          <cell r="J41">
            <v>0</v>
          </cell>
        </row>
        <row r="43">
          <cell r="E43">
            <v>33000</v>
          </cell>
          <cell r="F43">
            <v>32000</v>
          </cell>
          <cell r="G43">
            <v>31848</v>
          </cell>
          <cell r="H43">
            <v>31848</v>
          </cell>
          <cell r="I43">
            <v>31848</v>
          </cell>
          <cell r="J43">
            <v>0</v>
          </cell>
        </row>
        <row r="44">
          <cell r="E44">
            <v>1500</v>
          </cell>
          <cell r="F44">
            <v>1500</v>
          </cell>
          <cell r="G44">
            <v>989</v>
          </cell>
          <cell r="H44">
            <v>989</v>
          </cell>
          <cell r="I44">
            <v>989</v>
          </cell>
          <cell r="J44">
            <v>0</v>
          </cell>
        </row>
        <row r="45">
          <cell r="E45">
            <v>12500</v>
          </cell>
          <cell r="F45">
            <v>10500</v>
          </cell>
          <cell r="G45">
            <v>10445</v>
          </cell>
          <cell r="H45">
            <v>10445</v>
          </cell>
          <cell r="I45">
            <v>10445</v>
          </cell>
          <cell r="J45">
            <v>0</v>
          </cell>
        </row>
        <row r="46">
          <cell r="E46">
            <v>1000</v>
          </cell>
          <cell r="F46">
            <v>1000</v>
          </cell>
          <cell r="G46">
            <v>321</v>
          </cell>
          <cell r="H46">
            <v>321</v>
          </cell>
          <cell r="I46">
            <v>321</v>
          </cell>
          <cell r="J46">
            <v>0</v>
          </cell>
        </row>
        <row r="47">
          <cell r="H47">
            <v>0</v>
          </cell>
          <cell r="J47">
            <v>0</v>
          </cell>
        </row>
        <row r="48">
          <cell r="E48">
            <v>1000</v>
          </cell>
          <cell r="H48">
            <v>0</v>
          </cell>
          <cell r="J48">
            <v>0</v>
          </cell>
        </row>
        <row r="49">
          <cell r="E49">
            <v>87000</v>
          </cell>
          <cell r="F49">
            <v>63300</v>
          </cell>
          <cell r="G49">
            <v>60028</v>
          </cell>
          <cell r="H49">
            <v>60028</v>
          </cell>
          <cell r="I49">
            <v>60028</v>
          </cell>
          <cell r="J49">
            <v>0</v>
          </cell>
          <cell r="K49">
            <v>65693</v>
          </cell>
        </row>
        <row r="52">
          <cell r="E52">
            <v>17000</v>
          </cell>
          <cell r="F52">
            <v>17000</v>
          </cell>
          <cell r="G52">
            <v>16969</v>
          </cell>
          <cell r="H52">
            <v>16969</v>
          </cell>
          <cell r="I52">
            <v>16969</v>
          </cell>
          <cell r="J52">
            <v>0</v>
          </cell>
          <cell r="K52">
            <v>16969</v>
          </cell>
        </row>
        <row r="53">
          <cell r="E53">
            <v>22000</v>
          </cell>
          <cell r="F53">
            <v>16000</v>
          </cell>
          <cell r="G53">
            <v>14655</v>
          </cell>
          <cell r="H53">
            <v>14655</v>
          </cell>
          <cell r="I53">
            <v>14655</v>
          </cell>
          <cell r="K53">
            <v>14655</v>
          </cell>
        </row>
        <row r="54">
          <cell r="E54">
            <v>85000</v>
          </cell>
          <cell r="F54">
            <v>85000</v>
          </cell>
          <cell r="G54">
            <v>74418</v>
          </cell>
          <cell r="H54">
            <v>74418</v>
          </cell>
          <cell r="I54">
            <v>74418</v>
          </cell>
          <cell r="J54">
            <v>0</v>
          </cell>
          <cell r="K54">
            <v>74361</v>
          </cell>
        </row>
        <row r="55">
          <cell r="E55">
            <v>32000</v>
          </cell>
          <cell r="F55">
            <v>32000</v>
          </cell>
          <cell r="G55">
            <v>27926</v>
          </cell>
          <cell r="H55">
            <v>27926</v>
          </cell>
          <cell r="I55">
            <v>27926</v>
          </cell>
          <cell r="J55">
            <v>0</v>
          </cell>
          <cell r="K55">
            <v>27926</v>
          </cell>
        </row>
        <row r="56">
          <cell r="E56">
            <v>11000</v>
          </cell>
          <cell r="F56">
            <v>11000</v>
          </cell>
          <cell r="G56">
            <v>10019</v>
          </cell>
          <cell r="H56">
            <v>10019</v>
          </cell>
          <cell r="I56">
            <v>10019</v>
          </cell>
          <cell r="J56">
            <v>0</v>
          </cell>
          <cell r="K56">
            <v>9829</v>
          </cell>
        </row>
        <row r="57">
          <cell r="H57">
            <v>0</v>
          </cell>
          <cell r="J57">
            <v>0</v>
          </cell>
        </row>
        <row r="58">
          <cell r="H58">
            <v>0</v>
          </cell>
          <cell r="J58">
            <v>0</v>
          </cell>
        </row>
        <row r="59">
          <cell r="E59">
            <v>27000</v>
          </cell>
          <cell r="F59">
            <v>25000</v>
          </cell>
          <cell r="G59">
            <v>23541</v>
          </cell>
          <cell r="H59">
            <v>23541</v>
          </cell>
          <cell r="I59">
            <v>23541</v>
          </cell>
          <cell r="J59">
            <v>0</v>
          </cell>
          <cell r="K59">
            <v>27565</v>
          </cell>
        </row>
        <row r="60">
          <cell r="E60">
            <v>148000</v>
          </cell>
          <cell r="F60">
            <v>169000</v>
          </cell>
          <cell r="G60">
            <v>159175</v>
          </cell>
          <cell r="H60">
            <v>159175</v>
          </cell>
          <cell r="I60">
            <v>159175</v>
          </cell>
          <cell r="J60">
            <v>0</v>
          </cell>
          <cell r="K60">
            <v>159175</v>
          </cell>
        </row>
        <row r="61">
          <cell r="E61">
            <v>177000</v>
          </cell>
          <cell r="F61">
            <v>160000</v>
          </cell>
          <cell r="G61">
            <v>155570</v>
          </cell>
          <cell r="H61">
            <v>155570</v>
          </cell>
          <cell r="I61">
            <v>155570</v>
          </cell>
          <cell r="J61">
            <v>0</v>
          </cell>
          <cell r="K61">
            <v>161230</v>
          </cell>
        </row>
        <row r="62">
          <cell r="E62">
            <v>5000</v>
          </cell>
          <cell r="F62">
            <v>52000</v>
          </cell>
          <cell r="G62">
            <v>51890</v>
          </cell>
          <cell r="H62">
            <v>51890</v>
          </cell>
          <cell r="I62">
            <v>51890</v>
          </cell>
          <cell r="J62">
            <v>0</v>
          </cell>
          <cell r="K62">
            <v>51890</v>
          </cell>
        </row>
        <row r="63">
          <cell r="E63">
            <v>50000</v>
          </cell>
          <cell r="F63">
            <v>36000</v>
          </cell>
          <cell r="G63">
            <v>35619</v>
          </cell>
          <cell r="H63">
            <v>35619</v>
          </cell>
          <cell r="I63">
            <v>35619</v>
          </cell>
          <cell r="J63">
            <v>0</v>
          </cell>
          <cell r="K63">
            <v>35916</v>
          </cell>
        </row>
        <row r="64">
          <cell r="E64">
            <v>50000</v>
          </cell>
          <cell r="F64">
            <v>36000</v>
          </cell>
          <cell r="G64">
            <v>35619</v>
          </cell>
          <cell r="H64">
            <v>35619</v>
          </cell>
          <cell r="I64">
            <v>35619</v>
          </cell>
          <cell r="J64">
            <v>0</v>
          </cell>
          <cell r="K64">
            <v>35916</v>
          </cell>
        </row>
        <row r="65">
          <cell r="J65">
            <v>0</v>
          </cell>
        </row>
        <row r="66">
          <cell r="E66">
            <v>9000</v>
          </cell>
          <cell r="F66">
            <v>8000</v>
          </cell>
          <cell r="G66">
            <v>6646</v>
          </cell>
          <cell r="H66">
            <v>6646</v>
          </cell>
          <cell r="I66">
            <v>6646</v>
          </cell>
          <cell r="J66">
            <v>0</v>
          </cell>
          <cell r="K66">
            <v>6646</v>
          </cell>
        </row>
        <row r="67">
          <cell r="E67">
            <v>5000</v>
          </cell>
          <cell r="F67">
            <v>5000</v>
          </cell>
          <cell r="G67">
            <v>4338</v>
          </cell>
          <cell r="H67">
            <v>4338</v>
          </cell>
          <cell r="I67">
            <v>4338</v>
          </cell>
          <cell r="J67">
            <v>0</v>
          </cell>
          <cell r="K67">
            <v>4338</v>
          </cell>
        </row>
        <row r="68">
          <cell r="E68">
            <v>3000</v>
          </cell>
          <cell r="F68">
            <v>2000</v>
          </cell>
          <cell r="G68">
            <v>1406</v>
          </cell>
          <cell r="H68">
            <v>1406</v>
          </cell>
          <cell r="I68">
            <v>1406</v>
          </cell>
          <cell r="J68">
            <v>0</v>
          </cell>
          <cell r="K68">
            <v>1406</v>
          </cell>
        </row>
        <row r="69">
          <cell r="H69">
            <v>0</v>
          </cell>
          <cell r="J69">
            <v>0</v>
          </cell>
        </row>
        <row r="70">
          <cell r="E70">
            <v>1000</v>
          </cell>
          <cell r="F70">
            <v>1000</v>
          </cell>
          <cell r="G70">
            <v>902</v>
          </cell>
          <cell r="H70">
            <v>902</v>
          </cell>
          <cell r="I70">
            <v>902</v>
          </cell>
          <cell r="J70">
            <v>0</v>
          </cell>
          <cell r="K70">
            <v>902</v>
          </cell>
        </row>
        <row r="71">
          <cell r="E71">
            <v>8000</v>
          </cell>
          <cell r="F71">
            <v>14000</v>
          </cell>
          <cell r="G71">
            <v>11827</v>
          </cell>
          <cell r="H71">
            <v>11827</v>
          </cell>
          <cell r="I71">
            <v>11827</v>
          </cell>
          <cell r="J71">
            <v>0</v>
          </cell>
          <cell r="K71">
            <v>24456</v>
          </cell>
        </row>
        <row r="72">
          <cell r="H72">
            <v>0</v>
          </cell>
          <cell r="J72">
            <v>0</v>
          </cell>
          <cell r="K72">
            <v>0</v>
          </cell>
        </row>
        <row r="73">
          <cell r="H73">
            <v>0</v>
          </cell>
          <cell r="J73">
            <v>0</v>
          </cell>
          <cell r="K73">
            <v>0</v>
          </cell>
        </row>
        <row r="74">
          <cell r="E74">
            <v>8000</v>
          </cell>
          <cell r="F74">
            <v>14000</v>
          </cell>
          <cell r="G74">
            <v>11827</v>
          </cell>
          <cell r="H74">
            <v>11827</v>
          </cell>
          <cell r="I74">
            <v>11827</v>
          </cell>
          <cell r="J74">
            <v>0</v>
          </cell>
          <cell r="K74">
            <v>24456</v>
          </cell>
        </row>
        <row r="75">
          <cell r="E75">
            <v>58000</v>
          </cell>
          <cell r="F75">
            <v>12000</v>
          </cell>
          <cell r="G75">
            <v>11247</v>
          </cell>
          <cell r="H75">
            <v>11247</v>
          </cell>
          <cell r="I75">
            <v>11247</v>
          </cell>
          <cell r="J75">
            <v>0</v>
          </cell>
          <cell r="K75">
            <v>11247</v>
          </cell>
        </row>
        <row r="76">
          <cell r="E76">
            <v>52000</v>
          </cell>
          <cell r="F76">
            <v>12000</v>
          </cell>
          <cell r="G76">
            <v>11247</v>
          </cell>
          <cell r="H76">
            <v>11247</v>
          </cell>
          <cell r="I76">
            <v>11247</v>
          </cell>
          <cell r="J76">
            <v>0</v>
          </cell>
          <cell r="K76">
            <v>11247</v>
          </cell>
        </row>
        <row r="77">
          <cell r="E77">
            <v>6000</v>
          </cell>
          <cell r="H77">
            <v>0</v>
          </cell>
          <cell r="J77">
            <v>0</v>
          </cell>
        </row>
        <row r="78">
          <cell r="H78">
            <v>0</v>
          </cell>
          <cell r="J78">
            <v>0</v>
          </cell>
        </row>
        <row r="79">
          <cell r="H79">
            <v>0</v>
          </cell>
          <cell r="J79">
            <v>0</v>
          </cell>
        </row>
        <row r="80">
          <cell r="E80">
            <v>8000</v>
          </cell>
          <cell r="F80">
            <v>8000</v>
          </cell>
          <cell r="G80">
            <v>6702</v>
          </cell>
          <cell r="H80">
            <v>6702</v>
          </cell>
          <cell r="I80">
            <v>6702</v>
          </cell>
          <cell r="J80">
            <v>0</v>
          </cell>
          <cell r="K80">
            <v>5721</v>
          </cell>
        </row>
        <row r="81">
          <cell r="H81">
            <v>0</v>
          </cell>
          <cell r="J81">
            <v>0</v>
          </cell>
        </row>
        <row r="82">
          <cell r="E82">
            <v>18000</v>
          </cell>
          <cell r="F82">
            <v>3000</v>
          </cell>
          <cell r="G82">
            <v>2970</v>
          </cell>
          <cell r="H82">
            <v>2970</v>
          </cell>
          <cell r="I82">
            <v>2970</v>
          </cell>
          <cell r="J82">
            <v>0</v>
          </cell>
          <cell r="K82">
            <v>2970</v>
          </cell>
        </row>
        <row r="83">
          <cell r="H83">
            <v>0</v>
          </cell>
          <cell r="J83">
            <v>0</v>
          </cell>
        </row>
        <row r="84">
          <cell r="H84">
            <v>0</v>
          </cell>
          <cell r="J84">
            <v>0</v>
          </cell>
        </row>
        <row r="85">
          <cell r="H85">
            <v>0</v>
          </cell>
          <cell r="J85">
            <v>0</v>
          </cell>
        </row>
        <row r="86">
          <cell r="H86">
            <v>0</v>
          </cell>
          <cell r="J86">
            <v>0</v>
          </cell>
          <cell r="K86">
            <v>0</v>
          </cell>
        </row>
        <row r="87">
          <cell r="H87">
            <v>0</v>
          </cell>
          <cell r="J87">
            <v>0</v>
          </cell>
          <cell r="K87">
            <v>0</v>
          </cell>
        </row>
        <row r="88">
          <cell r="H88">
            <v>0</v>
          </cell>
          <cell r="J88">
            <v>0</v>
          </cell>
          <cell r="K88">
            <v>0</v>
          </cell>
        </row>
        <row r="89">
          <cell r="H89">
            <v>0</v>
          </cell>
          <cell r="J89">
            <v>0</v>
          </cell>
          <cell r="K89">
            <v>0</v>
          </cell>
        </row>
        <row r="90">
          <cell r="H90">
            <v>0</v>
          </cell>
          <cell r="J90">
            <v>0</v>
          </cell>
          <cell r="K90">
            <v>0</v>
          </cell>
        </row>
        <row r="91">
          <cell r="H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H93">
            <v>0</v>
          </cell>
          <cell r="J93">
            <v>0</v>
          </cell>
          <cell r="K93">
            <v>0</v>
          </cell>
        </row>
        <row r="94">
          <cell r="H94">
            <v>0</v>
          </cell>
          <cell r="J94">
            <v>0</v>
          </cell>
          <cell r="K94">
            <v>0</v>
          </cell>
        </row>
        <row r="95">
          <cell r="H95">
            <v>0</v>
          </cell>
          <cell r="J95">
            <v>0</v>
          </cell>
          <cell r="K95">
            <v>0</v>
          </cell>
        </row>
        <row r="96">
          <cell r="E96">
            <v>2000</v>
          </cell>
          <cell r="F96">
            <v>1000</v>
          </cell>
          <cell r="G96">
            <v>90</v>
          </cell>
          <cell r="H96">
            <v>90</v>
          </cell>
          <cell r="I96">
            <v>90</v>
          </cell>
          <cell r="J96">
            <v>0</v>
          </cell>
          <cell r="K96">
            <v>90</v>
          </cell>
        </row>
        <row r="97">
          <cell r="H97">
            <v>0</v>
          </cell>
          <cell r="J97">
            <v>0</v>
          </cell>
          <cell r="K97">
            <v>0</v>
          </cell>
        </row>
        <row r="98">
          <cell r="E98">
            <v>23000</v>
          </cell>
          <cell r="F98">
            <v>16000</v>
          </cell>
          <cell r="G98">
            <v>12058</v>
          </cell>
          <cell r="H98">
            <v>12058</v>
          </cell>
          <cell r="I98">
            <v>12058</v>
          </cell>
          <cell r="J98">
            <v>0</v>
          </cell>
          <cell r="K98">
            <v>15276</v>
          </cell>
        </row>
        <row r="99">
          <cell r="E99">
            <v>5000</v>
          </cell>
          <cell r="F99">
            <v>6000</v>
          </cell>
          <cell r="G99">
            <v>4010</v>
          </cell>
          <cell r="H99">
            <v>4010</v>
          </cell>
          <cell r="I99">
            <v>4010</v>
          </cell>
          <cell r="J99">
            <v>0</v>
          </cell>
          <cell r="K99">
            <v>3937</v>
          </cell>
        </row>
        <row r="100">
          <cell r="E100">
            <v>4000</v>
          </cell>
          <cell r="F100">
            <v>5000</v>
          </cell>
          <cell r="G100">
            <v>3816</v>
          </cell>
          <cell r="H100">
            <v>3816</v>
          </cell>
          <cell r="I100">
            <v>3816</v>
          </cell>
          <cell r="J100">
            <v>0</v>
          </cell>
          <cell r="K100">
            <v>3816</v>
          </cell>
        </row>
        <row r="101">
          <cell r="E101">
            <v>7000</v>
          </cell>
          <cell r="F101">
            <v>5000</v>
          </cell>
          <cell r="G101">
            <v>4232</v>
          </cell>
          <cell r="H101">
            <v>4232</v>
          </cell>
          <cell r="I101">
            <v>4232</v>
          </cell>
          <cell r="J101">
            <v>0</v>
          </cell>
          <cell r="K101">
            <v>7523</v>
          </cell>
        </row>
        <row r="102">
          <cell r="H102">
            <v>0</v>
          </cell>
          <cell r="J102">
            <v>0</v>
          </cell>
        </row>
        <row r="103">
          <cell r="H103">
            <v>0</v>
          </cell>
          <cell r="J103">
            <v>0</v>
          </cell>
        </row>
        <row r="104">
          <cell r="H104">
            <v>0</v>
          </cell>
          <cell r="J104">
            <v>0</v>
          </cell>
        </row>
        <row r="105">
          <cell r="E105">
            <v>2000</v>
          </cell>
          <cell r="H105">
            <v>0</v>
          </cell>
          <cell r="J105">
            <v>0</v>
          </cell>
        </row>
        <row r="106">
          <cell r="E106">
            <v>5000</v>
          </cell>
          <cell r="H106">
            <v>0</v>
          </cell>
          <cell r="J106">
            <v>0</v>
          </cell>
        </row>
        <row r="107">
          <cell r="H107">
            <v>0</v>
          </cell>
          <cell r="J107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29">
          <cell r="H129">
            <v>0</v>
          </cell>
          <cell r="J129">
            <v>0</v>
          </cell>
        </row>
        <row r="130">
          <cell r="H130">
            <v>0</v>
          </cell>
          <cell r="J130">
            <v>0</v>
          </cell>
        </row>
        <row r="133">
          <cell r="H133">
            <v>0</v>
          </cell>
          <cell r="J133">
            <v>0</v>
          </cell>
        </row>
        <row r="134">
          <cell r="H134">
            <v>0</v>
          </cell>
          <cell r="J134">
            <v>0</v>
          </cell>
        </row>
        <row r="135">
          <cell r="H135">
            <v>0</v>
          </cell>
          <cell r="J135">
            <v>0</v>
          </cell>
        </row>
        <row r="136">
          <cell r="H136">
            <v>0</v>
          </cell>
          <cell r="J136">
            <v>0</v>
          </cell>
        </row>
        <row r="137">
          <cell r="H137">
            <v>0</v>
          </cell>
          <cell r="J137">
            <v>0</v>
          </cell>
        </row>
        <row r="138">
          <cell r="H138">
            <v>0</v>
          </cell>
          <cell r="J138">
            <v>0</v>
          </cell>
        </row>
        <row r="139">
          <cell r="H139">
            <v>0</v>
          </cell>
          <cell r="J139">
            <v>0</v>
          </cell>
        </row>
        <row r="140">
          <cell r="H140">
            <v>0</v>
          </cell>
          <cell r="J140">
            <v>0</v>
          </cell>
        </row>
        <row r="141">
          <cell r="H141">
            <v>0</v>
          </cell>
          <cell r="J141">
            <v>0</v>
          </cell>
        </row>
        <row r="142">
          <cell r="H142">
            <v>0</v>
          </cell>
          <cell r="J142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47">
          <cell r="H147">
            <v>0</v>
          </cell>
          <cell r="J147">
            <v>0</v>
          </cell>
        </row>
        <row r="148">
          <cell r="H148">
            <v>0</v>
          </cell>
          <cell r="J148">
            <v>0</v>
          </cell>
        </row>
        <row r="149">
          <cell r="E149">
            <v>37000</v>
          </cell>
          <cell r="F149">
            <v>61000</v>
          </cell>
          <cell r="G149">
            <v>55800</v>
          </cell>
          <cell r="H149">
            <v>55800</v>
          </cell>
          <cell r="I149">
            <v>55800</v>
          </cell>
          <cell r="J149">
            <v>0</v>
          </cell>
          <cell r="K149">
            <v>55800</v>
          </cell>
        </row>
        <row r="150">
          <cell r="E150">
            <v>37000</v>
          </cell>
          <cell r="F150">
            <v>61000</v>
          </cell>
          <cell r="G150">
            <v>55800</v>
          </cell>
          <cell r="H150">
            <v>55800</v>
          </cell>
          <cell r="I150">
            <v>55800</v>
          </cell>
          <cell r="J150">
            <v>0</v>
          </cell>
          <cell r="K150">
            <v>55800</v>
          </cell>
        </row>
        <row r="151">
          <cell r="E151">
            <v>37000</v>
          </cell>
          <cell r="F151">
            <v>61000</v>
          </cell>
          <cell r="G151">
            <v>55800</v>
          </cell>
          <cell r="H151">
            <v>55800</v>
          </cell>
          <cell r="I151">
            <v>55800</v>
          </cell>
          <cell r="J151">
            <v>0</v>
          </cell>
          <cell r="K151">
            <v>55800</v>
          </cell>
        </row>
        <row r="154">
          <cell r="E154">
            <v>0</v>
          </cell>
          <cell r="H154">
            <v>0</v>
          </cell>
          <cell r="J154">
            <v>0</v>
          </cell>
        </row>
        <row r="155">
          <cell r="H155">
            <v>0</v>
          </cell>
          <cell r="J155">
            <v>0</v>
          </cell>
        </row>
        <row r="156">
          <cell r="E156">
            <v>1330000</v>
          </cell>
          <cell r="F156">
            <v>1280000</v>
          </cell>
          <cell r="G156">
            <v>1253583</v>
          </cell>
          <cell r="H156">
            <v>1253583</v>
          </cell>
          <cell r="I156">
            <v>1253583</v>
          </cell>
          <cell r="J156">
            <v>0</v>
          </cell>
          <cell r="K156">
            <v>1255453</v>
          </cell>
        </row>
        <row r="157">
          <cell r="H157">
            <v>0</v>
          </cell>
          <cell r="J157">
            <v>0</v>
          </cell>
        </row>
        <row r="158">
          <cell r="H158">
            <v>0</v>
          </cell>
          <cell r="J158">
            <v>0</v>
          </cell>
        </row>
        <row r="159">
          <cell r="E159">
            <v>1300000</v>
          </cell>
          <cell r="F159">
            <v>1250000</v>
          </cell>
          <cell r="G159">
            <v>1231745</v>
          </cell>
          <cell r="H159">
            <v>1231745</v>
          </cell>
          <cell r="I159">
            <v>1231745</v>
          </cell>
          <cell r="J159">
            <v>0</v>
          </cell>
          <cell r="K159">
            <v>1231745</v>
          </cell>
        </row>
        <row r="160">
          <cell r="H160">
            <v>0</v>
          </cell>
          <cell r="J160">
            <v>0</v>
          </cell>
        </row>
        <row r="161">
          <cell r="H161">
            <v>0</v>
          </cell>
          <cell r="J161">
            <v>0</v>
          </cell>
        </row>
        <row r="162">
          <cell r="H162">
            <v>0</v>
          </cell>
          <cell r="J162">
            <v>0</v>
          </cell>
        </row>
        <row r="163">
          <cell r="H163">
            <v>0</v>
          </cell>
          <cell r="J163">
            <v>0</v>
          </cell>
        </row>
        <row r="164">
          <cell r="H164">
            <v>0</v>
          </cell>
          <cell r="J164">
            <v>0</v>
          </cell>
        </row>
        <row r="165">
          <cell r="E165">
            <v>30000</v>
          </cell>
          <cell r="F165">
            <v>30000</v>
          </cell>
          <cell r="G165">
            <v>21838</v>
          </cell>
          <cell r="H165">
            <v>21838</v>
          </cell>
          <cell r="I165">
            <v>21838</v>
          </cell>
          <cell r="J165">
            <v>0</v>
          </cell>
          <cell r="K165">
            <v>23708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J182">
            <v>0</v>
          </cell>
          <cell r="K182">
            <v>0</v>
          </cell>
        </row>
        <row r="183">
          <cell r="G183">
            <v>-72022</v>
          </cell>
          <cell r="H183">
            <v>-72022</v>
          </cell>
          <cell r="I183">
            <v>-72022</v>
          </cell>
          <cell r="J183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E262">
            <v>15000</v>
          </cell>
          <cell r="F262">
            <v>137984</v>
          </cell>
          <cell r="G262">
            <v>114367</v>
          </cell>
          <cell r="H262">
            <v>114367</v>
          </cell>
          <cell r="I262">
            <v>114367</v>
          </cell>
          <cell r="J262">
            <v>0</v>
          </cell>
          <cell r="K262">
            <v>193049</v>
          </cell>
        </row>
        <row r="264">
          <cell r="J264">
            <v>0</v>
          </cell>
        </row>
        <row r="266">
          <cell r="J266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6">
        <row r="17">
          <cell r="E17">
            <v>1951000</v>
          </cell>
          <cell r="F17">
            <v>1969000</v>
          </cell>
          <cell r="G17">
            <v>1936368</v>
          </cell>
          <cell r="H17">
            <v>1936368</v>
          </cell>
          <cell r="I17">
            <v>1936368</v>
          </cell>
          <cell r="J17">
            <v>0</v>
          </cell>
          <cell r="K17">
            <v>2046693</v>
          </cell>
        </row>
        <row r="18">
          <cell r="H18">
            <v>0</v>
          </cell>
          <cell r="J18">
            <v>0</v>
          </cell>
          <cell r="K18">
            <v>0</v>
          </cell>
        </row>
        <row r="19">
          <cell r="H19">
            <v>0</v>
          </cell>
          <cell r="J19">
            <v>0</v>
          </cell>
          <cell r="K19">
            <v>0</v>
          </cell>
        </row>
        <row r="20">
          <cell r="H20">
            <v>0</v>
          </cell>
          <cell r="J20">
            <v>0</v>
          </cell>
          <cell r="K20">
            <v>0</v>
          </cell>
        </row>
        <row r="21">
          <cell r="H21">
            <v>0</v>
          </cell>
          <cell r="J21">
            <v>0</v>
          </cell>
          <cell r="K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J27">
            <v>0</v>
          </cell>
          <cell r="K27">
            <v>0</v>
          </cell>
        </row>
        <row r="28">
          <cell r="H28">
            <v>0</v>
          </cell>
          <cell r="J28">
            <v>0</v>
          </cell>
          <cell r="K28">
            <v>0</v>
          </cell>
        </row>
        <row r="29">
          <cell r="H29">
            <v>0</v>
          </cell>
          <cell r="J29">
            <v>0</v>
          </cell>
          <cell r="K29">
            <v>0</v>
          </cell>
        </row>
        <row r="30">
          <cell r="H30">
            <v>0</v>
          </cell>
          <cell r="J30">
            <v>0</v>
          </cell>
          <cell r="K30">
            <v>0</v>
          </cell>
        </row>
        <row r="31">
          <cell r="H31">
            <v>0</v>
          </cell>
          <cell r="J31">
            <v>0</v>
          </cell>
          <cell r="K31">
            <v>0</v>
          </cell>
        </row>
        <row r="32">
          <cell r="H32">
            <v>0</v>
          </cell>
          <cell r="J32">
            <v>0</v>
          </cell>
          <cell r="K32">
            <v>0</v>
          </cell>
        </row>
        <row r="33">
          <cell r="H33">
            <v>0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72000</v>
          </cell>
          <cell r="G34">
            <v>71050</v>
          </cell>
          <cell r="H34">
            <v>71050</v>
          </cell>
          <cell r="I34">
            <v>71050</v>
          </cell>
          <cell r="J34">
            <v>0</v>
          </cell>
          <cell r="K34">
            <v>71050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>
            <v>72000</v>
          </cell>
          <cell r="G40">
            <v>71050</v>
          </cell>
          <cell r="H40">
            <v>71050</v>
          </cell>
          <cell r="I40">
            <v>71050</v>
          </cell>
          <cell r="J40">
            <v>0</v>
          </cell>
          <cell r="K40">
            <v>71050</v>
          </cell>
        </row>
        <row r="41">
          <cell r="J41">
            <v>0</v>
          </cell>
          <cell r="K41">
            <v>0</v>
          </cell>
        </row>
        <row r="43">
          <cell r="E43">
            <v>22000</v>
          </cell>
          <cell r="F43">
            <v>22000</v>
          </cell>
          <cell r="G43">
            <v>19537</v>
          </cell>
          <cell r="H43">
            <v>19537</v>
          </cell>
          <cell r="I43">
            <v>19537</v>
          </cell>
          <cell r="J43">
            <v>0</v>
          </cell>
          <cell r="K43">
            <v>0</v>
          </cell>
        </row>
        <row r="44">
          <cell r="E44">
            <v>1000</v>
          </cell>
          <cell r="F44">
            <v>1000</v>
          </cell>
          <cell r="G44">
            <v>606</v>
          </cell>
          <cell r="H44">
            <v>606</v>
          </cell>
          <cell r="I44">
            <v>606</v>
          </cell>
          <cell r="J44">
            <v>0</v>
          </cell>
          <cell r="K44">
            <v>0</v>
          </cell>
        </row>
        <row r="45">
          <cell r="E45">
            <v>10000</v>
          </cell>
          <cell r="F45">
            <v>10000</v>
          </cell>
          <cell r="G45">
            <v>6400</v>
          </cell>
          <cell r="H45">
            <v>6400</v>
          </cell>
          <cell r="I45">
            <v>6400</v>
          </cell>
          <cell r="J45">
            <v>0</v>
          </cell>
          <cell r="K45">
            <v>0</v>
          </cell>
        </row>
        <row r="46">
          <cell r="E46">
            <v>1000</v>
          </cell>
          <cell r="F46">
            <v>1000</v>
          </cell>
          <cell r="G46">
            <v>198</v>
          </cell>
          <cell r="H46">
            <v>198</v>
          </cell>
          <cell r="I46">
            <v>198</v>
          </cell>
          <cell r="J46">
            <v>0</v>
          </cell>
          <cell r="K46">
            <v>0</v>
          </cell>
        </row>
        <row r="47">
          <cell r="H47">
            <v>0</v>
          </cell>
          <cell r="J47">
            <v>0</v>
          </cell>
        </row>
        <row r="48">
          <cell r="E48">
            <v>1000</v>
          </cell>
          <cell r="F48">
            <v>1000</v>
          </cell>
          <cell r="H48">
            <v>0</v>
          </cell>
          <cell r="J48">
            <v>0</v>
          </cell>
        </row>
        <row r="49">
          <cell r="E49">
            <v>54000</v>
          </cell>
          <cell r="F49">
            <v>54000</v>
          </cell>
          <cell r="G49">
            <v>40808</v>
          </cell>
          <cell r="H49">
            <v>40808</v>
          </cell>
          <cell r="I49">
            <v>40808</v>
          </cell>
          <cell r="J49">
            <v>0</v>
          </cell>
          <cell r="K49">
            <v>46054</v>
          </cell>
        </row>
        <row r="52">
          <cell r="E52">
            <v>7000</v>
          </cell>
          <cell r="F52">
            <v>12500</v>
          </cell>
          <cell r="G52">
            <v>11066</v>
          </cell>
          <cell r="H52">
            <v>11066</v>
          </cell>
          <cell r="I52">
            <v>11065.55</v>
          </cell>
          <cell r="J52">
            <v>0.4500000000007276</v>
          </cell>
          <cell r="K52">
            <v>11066</v>
          </cell>
        </row>
        <row r="53">
          <cell r="E53">
            <v>30000</v>
          </cell>
          <cell r="F53">
            <v>30000</v>
          </cell>
          <cell r="G53">
            <v>28803</v>
          </cell>
          <cell r="H53">
            <v>28803</v>
          </cell>
          <cell r="I53">
            <v>28803.3</v>
          </cell>
          <cell r="J53">
            <v>-0.2999999999992724</v>
          </cell>
          <cell r="K53">
            <v>28803</v>
          </cell>
        </row>
        <row r="54">
          <cell r="E54">
            <v>78000</v>
          </cell>
          <cell r="F54">
            <v>94000</v>
          </cell>
          <cell r="G54">
            <v>92911</v>
          </cell>
          <cell r="H54">
            <v>92911</v>
          </cell>
          <cell r="I54">
            <v>92910.85</v>
          </cell>
          <cell r="J54">
            <v>0.14999999999417923</v>
          </cell>
          <cell r="K54">
            <v>92911</v>
          </cell>
        </row>
        <row r="55">
          <cell r="E55">
            <v>24000</v>
          </cell>
          <cell r="F55">
            <v>21500</v>
          </cell>
          <cell r="G55">
            <v>20612</v>
          </cell>
          <cell r="H55">
            <v>20612</v>
          </cell>
          <cell r="I55">
            <v>20612</v>
          </cell>
          <cell r="J55">
            <v>0</v>
          </cell>
          <cell r="K55">
            <v>22686</v>
          </cell>
        </row>
        <row r="56">
          <cell r="H56">
            <v>0</v>
          </cell>
          <cell r="J56">
            <v>0</v>
          </cell>
        </row>
        <row r="57">
          <cell r="H57">
            <v>0</v>
          </cell>
          <cell r="J57">
            <v>0</v>
          </cell>
        </row>
        <row r="58">
          <cell r="H58">
            <v>0</v>
          </cell>
          <cell r="J58">
            <v>0</v>
          </cell>
        </row>
        <row r="59">
          <cell r="E59">
            <v>5000</v>
          </cell>
          <cell r="F59">
            <v>6000</v>
          </cell>
          <cell r="G59">
            <v>5539</v>
          </cell>
          <cell r="H59">
            <v>5539</v>
          </cell>
          <cell r="I59">
            <v>5539</v>
          </cell>
          <cell r="J59">
            <v>0</v>
          </cell>
          <cell r="K59">
            <v>5539</v>
          </cell>
        </row>
        <row r="60">
          <cell r="E60">
            <v>168000</v>
          </cell>
          <cell r="F60">
            <v>176000</v>
          </cell>
          <cell r="G60">
            <v>169652</v>
          </cell>
          <cell r="H60">
            <v>169652</v>
          </cell>
          <cell r="I60">
            <v>169652</v>
          </cell>
          <cell r="J60">
            <v>0</v>
          </cell>
          <cell r="K60">
            <v>169694</v>
          </cell>
        </row>
        <row r="61">
          <cell r="E61">
            <v>65000</v>
          </cell>
          <cell r="F61">
            <v>107000</v>
          </cell>
          <cell r="G61">
            <v>101399</v>
          </cell>
          <cell r="H61">
            <v>101399</v>
          </cell>
          <cell r="I61">
            <v>101399</v>
          </cell>
          <cell r="J61">
            <v>0</v>
          </cell>
          <cell r="K61">
            <v>101633</v>
          </cell>
        </row>
        <row r="62">
          <cell r="E62">
            <v>45000</v>
          </cell>
          <cell r="F62">
            <v>69000</v>
          </cell>
          <cell r="G62">
            <v>67681</v>
          </cell>
          <cell r="H62">
            <v>67681</v>
          </cell>
          <cell r="I62">
            <v>67681</v>
          </cell>
          <cell r="J62">
            <v>0</v>
          </cell>
          <cell r="K62">
            <v>67681</v>
          </cell>
        </row>
        <row r="63">
          <cell r="E63">
            <v>138000</v>
          </cell>
          <cell r="F63">
            <v>136000</v>
          </cell>
          <cell r="G63">
            <v>135967</v>
          </cell>
          <cell r="H63">
            <v>135967</v>
          </cell>
          <cell r="I63">
            <v>135967</v>
          </cell>
          <cell r="J63">
            <v>0</v>
          </cell>
          <cell r="K63">
            <v>141051</v>
          </cell>
        </row>
        <row r="64">
          <cell r="E64">
            <v>138000</v>
          </cell>
          <cell r="F64">
            <v>136000</v>
          </cell>
          <cell r="G64">
            <v>135967</v>
          </cell>
          <cell r="H64">
            <v>135967</v>
          </cell>
          <cell r="I64">
            <v>135967</v>
          </cell>
          <cell r="J64">
            <v>0</v>
          </cell>
          <cell r="K64">
            <v>141051</v>
          </cell>
        </row>
        <row r="65">
          <cell r="H65">
            <v>0</v>
          </cell>
          <cell r="J65">
            <v>0</v>
          </cell>
          <cell r="K65">
            <v>0</v>
          </cell>
        </row>
        <row r="66">
          <cell r="E66">
            <v>12000</v>
          </cell>
          <cell r="F66">
            <v>10000</v>
          </cell>
          <cell r="G66">
            <v>7166</v>
          </cell>
          <cell r="H66">
            <v>7166</v>
          </cell>
          <cell r="I66">
            <v>7166</v>
          </cell>
          <cell r="J66">
            <v>0</v>
          </cell>
          <cell r="K66">
            <v>7166</v>
          </cell>
        </row>
        <row r="67">
          <cell r="E67">
            <v>8000</v>
          </cell>
          <cell r="F67">
            <v>8000</v>
          </cell>
          <cell r="G67">
            <v>6619</v>
          </cell>
          <cell r="H67">
            <v>6619</v>
          </cell>
          <cell r="I67">
            <v>6619</v>
          </cell>
          <cell r="J67">
            <v>0</v>
          </cell>
          <cell r="K67">
            <v>6619</v>
          </cell>
        </row>
        <row r="68">
          <cell r="E68">
            <v>4000</v>
          </cell>
          <cell r="F68">
            <v>2000</v>
          </cell>
          <cell r="G68">
            <v>547</v>
          </cell>
          <cell r="H68">
            <v>547</v>
          </cell>
          <cell r="I68">
            <v>547</v>
          </cell>
          <cell r="J68">
            <v>0</v>
          </cell>
          <cell r="K68">
            <v>547</v>
          </cell>
        </row>
        <row r="69">
          <cell r="H69">
            <v>0</v>
          </cell>
          <cell r="J69">
            <v>0</v>
          </cell>
        </row>
        <row r="70">
          <cell r="H70">
            <v>0</v>
          </cell>
          <cell r="J70">
            <v>0</v>
          </cell>
          <cell r="K70">
            <v>0</v>
          </cell>
        </row>
        <row r="71">
          <cell r="E71">
            <v>10000</v>
          </cell>
          <cell r="F71">
            <v>32000</v>
          </cell>
          <cell r="G71">
            <v>31776</v>
          </cell>
          <cell r="H71">
            <v>31776</v>
          </cell>
          <cell r="I71">
            <v>31776</v>
          </cell>
          <cell r="J71">
            <v>0</v>
          </cell>
          <cell r="K71">
            <v>2512</v>
          </cell>
        </row>
        <row r="72">
          <cell r="H72">
            <v>0</v>
          </cell>
          <cell r="J72">
            <v>0</v>
          </cell>
          <cell r="K72">
            <v>0</v>
          </cell>
        </row>
        <row r="73">
          <cell r="H73">
            <v>0</v>
          </cell>
          <cell r="J73">
            <v>0</v>
          </cell>
          <cell r="K73">
            <v>0</v>
          </cell>
        </row>
        <row r="74">
          <cell r="E74">
            <v>10000</v>
          </cell>
          <cell r="F74">
            <v>32000</v>
          </cell>
          <cell r="G74">
            <v>31776</v>
          </cell>
          <cell r="H74">
            <v>31776</v>
          </cell>
          <cell r="I74">
            <v>31776</v>
          </cell>
          <cell r="J74">
            <v>0</v>
          </cell>
          <cell r="K74">
            <v>2512</v>
          </cell>
        </row>
        <row r="75">
          <cell r="E75">
            <v>4000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E76">
            <v>4000</v>
          </cell>
          <cell r="J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</row>
        <row r="81">
          <cell r="J81">
            <v>0</v>
          </cell>
          <cell r="K81">
            <v>0</v>
          </cell>
        </row>
        <row r="82">
          <cell r="E82">
            <v>5000</v>
          </cell>
          <cell r="F82">
            <v>3000</v>
          </cell>
          <cell r="G82">
            <v>2960</v>
          </cell>
          <cell r="H82">
            <v>2960</v>
          </cell>
          <cell r="I82">
            <v>2960</v>
          </cell>
          <cell r="J82">
            <v>0</v>
          </cell>
          <cell r="K82">
            <v>2960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E98">
            <v>9000</v>
          </cell>
          <cell r="F98">
            <v>3000</v>
          </cell>
          <cell r="G98">
            <v>2593</v>
          </cell>
          <cell r="H98">
            <v>2593</v>
          </cell>
          <cell r="I98">
            <v>2593</v>
          </cell>
          <cell r="J98">
            <v>0</v>
          </cell>
          <cell r="K98">
            <v>2593</v>
          </cell>
        </row>
        <row r="99">
          <cell r="E99">
            <v>5000</v>
          </cell>
          <cell r="F99">
            <v>3000</v>
          </cell>
          <cell r="G99">
            <v>2593</v>
          </cell>
          <cell r="H99">
            <v>2593</v>
          </cell>
          <cell r="I99">
            <v>2593</v>
          </cell>
          <cell r="J99">
            <v>0</v>
          </cell>
          <cell r="K99">
            <v>2593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E106">
            <v>4000</v>
          </cell>
          <cell r="J106">
            <v>0</v>
          </cell>
          <cell r="K106">
            <v>0</v>
          </cell>
        </row>
        <row r="107"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E156">
            <v>30000</v>
          </cell>
          <cell r="F156">
            <v>30000</v>
          </cell>
          <cell r="G156">
            <v>22629</v>
          </cell>
          <cell r="H156">
            <v>22629</v>
          </cell>
          <cell r="I156">
            <v>22629</v>
          </cell>
          <cell r="J156">
            <v>0</v>
          </cell>
          <cell r="K156">
            <v>25007</v>
          </cell>
        </row>
        <row r="157">
          <cell r="H157">
            <v>0</v>
          </cell>
          <cell r="J157">
            <v>0</v>
          </cell>
        </row>
        <row r="158">
          <cell r="H158">
            <v>0</v>
          </cell>
          <cell r="J158">
            <v>0</v>
          </cell>
        </row>
        <row r="159">
          <cell r="H159">
            <v>0</v>
          </cell>
          <cell r="J159">
            <v>0</v>
          </cell>
        </row>
        <row r="160">
          <cell r="H160">
            <v>0</v>
          </cell>
          <cell r="J160">
            <v>0</v>
          </cell>
        </row>
        <row r="161">
          <cell r="H161">
            <v>0</v>
          </cell>
          <cell r="J161">
            <v>0</v>
          </cell>
        </row>
        <row r="162">
          <cell r="H162">
            <v>0</v>
          </cell>
          <cell r="J162">
            <v>0</v>
          </cell>
        </row>
        <row r="163">
          <cell r="H163">
            <v>0</v>
          </cell>
          <cell r="J163">
            <v>0</v>
          </cell>
        </row>
        <row r="164">
          <cell r="H164">
            <v>0</v>
          </cell>
          <cell r="J164">
            <v>0</v>
          </cell>
        </row>
        <row r="165">
          <cell r="E165">
            <v>30000</v>
          </cell>
          <cell r="F165">
            <v>30000</v>
          </cell>
          <cell r="G165">
            <v>22629</v>
          </cell>
          <cell r="H165">
            <v>22629</v>
          </cell>
          <cell r="I165">
            <v>22629</v>
          </cell>
          <cell r="J165">
            <v>0</v>
          </cell>
          <cell r="K165">
            <v>25007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4">
          <cell r="J264">
            <v>0</v>
          </cell>
        </row>
        <row r="266">
          <cell r="J266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7">
        <row r="17">
          <cell r="E17">
            <v>7454000</v>
          </cell>
          <cell r="F17">
            <v>7401000</v>
          </cell>
          <cell r="G17">
            <v>7400969</v>
          </cell>
          <cell r="H17">
            <v>7400969</v>
          </cell>
          <cell r="I17">
            <v>7400969</v>
          </cell>
          <cell r="J17">
            <v>0</v>
          </cell>
          <cell r="K17">
            <v>7527182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H40">
            <v>0</v>
          </cell>
          <cell r="J40">
            <v>0</v>
          </cell>
        </row>
        <row r="41">
          <cell r="J41">
            <v>0</v>
          </cell>
        </row>
        <row r="43">
          <cell r="E43">
            <v>85000</v>
          </cell>
          <cell r="F43">
            <v>80000</v>
          </cell>
          <cell r="G43">
            <v>79375</v>
          </cell>
          <cell r="H43">
            <v>79375</v>
          </cell>
          <cell r="I43">
            <v>79375</v>
          </cell>
          <cell r="J43">
            <v>0</v>
          </cell>
        </row>
        <row r="44">
          <cell r="E44">
            <v>3000</v>
          </cell>
          <cell r="F44">
            <v>3000</v>
          </cell>
          <cell r="G44">
            <v>2333</v>
          </cell>
          <cell r="H44">
            <v>2333</v>
          </cell>
          <cell r="I44">
            <v>2333</v>
          </cell>
          <cell r="J44">
            <v>0</v>
          </cell>
        </row>
        <row r="45">
          <cell r="E45">
            <v>30000</v>
          </cell>
          <cell r="F45">
            <v>26500</v>
          </cell>
          <cell r="G45">
            <v>26123</v>
          </cell>
          <cell r="H45">
            <v>26123</v>
          </cell>
          <cell r="I45">
            <v>26123</v>
          </cell>
          <cell r="J45">
            <v>0</v>
          </cell>
        </row>
        <row r="46">
          <cell r="E46">
            <v>1000</v>
          </cell>
          <cell r="F46">
            <v>1000</v>
          </cell>
          <cell r="G46">
            <v>799</v>
          </cell>
          <cell r="H46">
            <v>799</v>
          </cell>
          <cell r="I46">
            <v>799</v>
          </cell>
          <cell r="J46">
            <v>0</v>
          </cell>
        </row>
        <row r="47">
          <cell r="J47">
            <v>0</v>
          </cell>
        </row>
        <row r="48">
          <cell r="E48">
            <v>5000</v>
          </cell>
          <cell r="F48">
            <v>3000</v>
          </cell>
          <cell r="G48">
            <v>2068</v>
          </cell>
          <cell r="H48">
            <v>2068</v>
          </cell>
          <cell r="I48">
            <v>2068</v>
          </cell>
          <cell r="J48">
            <v>0</v>
          </cell>
        </row>
        <row r="49">
          <cell r="E49">
            <v>236000</v>
          </cell>
          <cell r="F49">
            <v>155500</v>
          </cell>
          <cell r="G49">
            <v>155381</v>
          </cell>
          <cell r="H49">
            <v>155381</v>
          </cell>
          <cell r="I49">
            <v>155381</v>
          </cell>
          <cell r="J49">
            <v>0</v>
          </cell>
          <cell r="K49">
            <v>169406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5930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  <cell r="K75">
            <v>5930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E142">
            <v>1370500</v>
          </cell>
          <cell r="F142">
            <v>2674500</v>
          </cell>
          <cell r="G142">
            <v>2673998</v>
          </cell>
          <cell r="H142">
            <v>2673998</v>
          </cell>
          <cell r="I142">
            <v>2673998</v>
          </cell>
          <cell r="J142">
            <v>0</v>
          </cell>
          <cell r="K142">
            <v>2673998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E150">
            <v>17315583</v>
          </cell>
          <cell r="F150">
            <v>16240900</v>
          </cell>
          <cell r="G150">
            <v>16194248</v>
          </cell>
          <cell r="H150">
            <v>16194248</v>
          </cell>
          <cell r="I150">
            <v>16194248</v>
          </cell>
          <cell r="J150">
            <v>0</v>
          </cell>
          <cell r="K150">
            <v>16291179</v>
          </cell>
        </row>
        <row r="151">
          <cell r="E151">
            <v>17315583</v>
          </cell>
          <cell r="F151">
            <v>16240900</v>
          </cell>
          <cell r="G151">
            <v>16194248</v>
          </cell>
          <cell r="H151">
            <v>16194248</v>
          </cell>
          <cell r="I151">
            <v>16194248</v>
          </cell>
          <cell r="J151">
            <v>0</v>
          </cell>
          <cell r="K151">
            <v>16291179</v>
          </cell>
        </row>
        <row r="152">
          <cell r="E152">
            <v>17285583</v>
          </cell>
          <cell r="F152">
            <v>16210900</v>
          </cell>
          <cell r="G152">
            <v>16170299</v>
          </cell>
          <cell r="H152">
            <v>16170299</v>
          </cell>
          <cell r="I152">
            <v>16170299</v>
          </cell>
          <cell r="J152">
            <v>0</v>
          </cell>
          <cell r="K152">
            <v>16267230</v>
          </cell>
        </row>
        <row r="154">
          <cell r="E154">
            <v>17285583</v>
          </cell>
        </row>
        <row r="155">
          <cell r="E155">
            <v>30000</v>
          </cell>
          <cell r="F155">
            <v>30000</v>
          </cell>
          <cell r="G155">
            <v>23949</v>
          </cell>
          <cell r="H155">
            <v>23949</v>
          </cell>
          <cell r="I155">
            <v>23949</v>
          </cell>
          <cell r="J155">
            <v>0</v>
          </cell>
          <cell r="K155">
            <v>23949</v>
          </cell>
        </row>
        <row r="156">
          <cell r="J156">
            <v>0</v>
          </cell>
        </row>
        <row r="157">
          <cell r="E157">
            <v>150000</v>
          </cell>
          <cell r="F157">
            <v>133000</v>
          </cell>
          <cell r="G157">
            <v>129002</v>
          </cell>
          <cell r="H157">
            <v>129002</v>
          </cell>
          <cell r="I157">
            <v>129002</v>
          </cell>
          <cell r="J157">
            <v>0</v>
          </cell>
          <cell r="K157">
            <v>139932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E166">
            <v>150000</v>
          </cell>
          <cell r="F166">
            <v>133000</v>
          </cell>
          <cell r="G166">
            <v>129002</v>
          </cell>
          <cell r="H166">
            <v>129002</v>
          </cell>
          <cell r="I166">
            <v>129002</v>
          </cell>
          <cell r="J166">
            <v>0</v>
          </cell>
          <cell r="K166">
            <v>139932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J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E183">
            <v>0</v>
          </cell>
          <cell r="F183">
            <v>0</v>
          </cell>
          <cell r="J183">
            <v>0</v>
          </cell>
          <cell r="K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D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540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8">
          <cell r="J218">
            <v>0</v>
          </cell>
        </row>
        <row r="219">
          <cell r="J219">
            <v>0</v>
          </cell>
          <cell r="K219">
            <v>540</v>
          </cell>
        </row>
        <row r="220">
          <cell r="D220">
            <v>0</v>
          </cell>
          <cell r="J220">
            <v>0</v>
          </cell>
          <cell r="K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E263">
            <v>1270661</v>
          </cell>
          <cell r="F263">
            <v>1243661</v>
          </cell>
          <cell r="G263">
            <v>908090</v>
          </cell>
          <cell r="H263">
            <v>908090</v>
          </cell>
          <cell r="I263">
            <v>908090</v>
          </cell>
          <cell r="J263">
            <v>0</v>
          </cell>
          <cell r="K263">
            <v>3688417</v>
          </cell>
        </row>
        <row r="265">
          <cell r="J265">
            <v>0</v>
          </cell>
        </row>
        <row r="267">
          <cell r="J267">
            <v>0</v>
          </cell>
        </row>
        <row r="271">
          <cell r="J271">
            <v>0</v>
          </cell>
        </row>
        <row r="272">
          <cell r="E272">
            <v>0</v>
          </cell>
          <cell r="J272">
            <v>0</v>
          </cell>
        </row>
        <row r="273">
          <cell r="J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J27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0C26-1B10-4E8C-839F-EB4C95107312}">
  <sheetPr>
    <tabColor rgb="FFFFFF00"/>
  </sheetPr>
  <dimension ref="A1:M283"/>
  <sheetViews>
    <sheetView tabSelected="1" showWhiteSpace="0" topLeftCell="A211" zoomScaleNormal="100" zoomScaleSheetLayoutView="85" workbookViewId="0">
      <selection activeCell="H283" sqref="H283"/>
    </sheetView>
  </sheetViews>
  <sheetFormatPr defaultRowHeight="12.75"/>
  <cols>
    <col min="1" max="1" width="5.140625" style="1" customWidth="1"/>
    <col min="2" max="2" width="57.7109375" style="151" customWidth="1"/>
    <col min="3" max="3" width="8" style="1" customWidth="1"/>
    <col min="4" max="4" width="8.5703125" style="1" hidden="1" customWidth="1"/>
    <col min="5" max="5" width="11.42578125" style="1" customWidth="1"/>
    <col min="6" max="6" width="13.5703125" style="1" customWidth="1"/>
    <col min="7" max="9" width="13.5703125" style="1" bestFit="1" customWidth="1"/>
    <col min="10" max="10" width="17.7109375" style="1" bestFit="1" customWidth="1"/>
    <col min="11" max="11" width="12.140625" style="1" customWidth="1"/>
    <col min="12" max="12" width="14" style="1" customWidth="1"/>
    <col min="13" max="13" width="7.5703125" bestFit="1" customWidth="1"/>
    <col min="14" max="14" width="58.7109375" customWidth="1"/>
    <col min="257" max="257" width="5.140625" customWidth="1"/>
    <col min="258" max="258" width="57.7109375" customWidth="1"/>
    <col min="259" max="259" width="8" customWidth="1"/>
    <col min="260" max="260" width="8.5703125" customWidth="1"/>
    <col min="261" max="261" width="11.42578125" customWidth="1"/>
    <col min="262" max="262" width="14" customWidth="1"/>
    <col min="263" max="265" width="13.5703125" bestFit="1" customWidth="1"/>
    <col min="266" max="266" width="17.7109375" bestFit="1" customWidth="1"/>
    <col min="267" max="267" width="12.140625" customWidth="1"/>
    <col min="268" max="268" width="14" customWidth="1"/>
    <col min="269" max="269" width="7.5703125" bestFit="1" customWidth="1"/>
    <col min="270" max="270" width="58.7109375" customWidth="1"/>
    <col min="513" max="513" width="5.140625" customWidth="1"/>
    <col min="514" max="514" width="57.7109375" customWidth="1"/>
    <col min="515" max="515" width="8" customWidth="1"/>
    <col min="516" max="516" width="8.5703125" customWidth="1"/>
    <col min="517" max="517" width="11.42578125" customWidth="1"/>
    <col min="518" max="518" width="14" customWidth="1"/>
    <col min="519" max="521" width="13.5703125" bestFit="1" customWidth="1"/>
    <col min="522" max="522" width="17.7109375" bestFit="1" customWidth="1"/>
    <col min="523" max="523" width="12.140625" customWidth="1"/>
    <col min="524" max="524" width="14" customWidth="1"/>
    <col min="525" max="525" width="7.5703125" bestFit="1" customWidth="1"/>
    <col min="526" max="526" width="58.7109375" customWidth="1"/>
    <col min="769" max="769" width="5.140625" customWidth="1"/>
    <col min="770" max="770" width="57.7109375" customWidth="1"/>
    <col min="771" max="771" width="8" customWidth="1"/>
    <col min="772" max="772" width="8.5703125" customWidth="1"/>
    <col min="773" max="773" width="11.42578125" customWidth="1"/>
    <col min="774" max="774" width="14" customWidth="1"/>
    <col min="775" max="777" width="13.5703125" bestFit="1" customWidth="1"/>
    <col min="778" max="778" width="17.7109375" bestFit="1" customWidth="1"/>
    <col min="779" max="779" width="12.140625" customWidth="1"/>
    <col min="780" max="780" width="14" customWidth="1"/>
    <col min="781" max="781" width="7.5703125" bestFit="1" customWidth="1"/>
    <col min="782" max="782" width="58.7109375" customWidth="1"/>
    <col min="1025" max="1025" width="5.140625" customWidth="1"/>
    <col min="1026" max="1026" width="57.7109375" customWidth="1"/>
    <col min="1027" max="1027" width="8" customWidth="1"/>
    <col min="1028" max="1028" width="8.5703125" customWidth="1"/>
    <col min="1029" max="1029" width="11.42578125" customWidth="1"/>
    <col min="1030" max="1030" width="14" customWidth="1"/>
    <col min="1031" max="1033" width="13.5703125" bestFit="1" customWidth="1"/>
    <col min="1034" max="1034" width="17.7109375" bestFit="1" customWidth="1"/>
    <col min="1035" max="1035" width="12.140625" customWidth="1"/>
    <col min="1036" max="1036" width="14" customWidth="1"/>
    <col min="1037" max="1037" width="7.5703125" bestFit="1" customWidth="1"/>
    <col min="1038" max="1038" width="58.7109375" customWidth="1"/>
    <col min="1281" max="1281" width="5.140625" customWidth="1"/>
    <col min="1282" max="1282" width="57.7109375" customWidth="1"/>
    <col min="1283" max="1283" width="8" customWidth="1"/>
    <col min="1284" max="1284" width="8.5703125" customWidth="1"/>
    <col min="1285" max="1285" width="11.42578125" customWidth="1"/>
    <col min="1286" max="1286" width="14" customWidth="1"/>
    <col min="1287" max="1289" width="13.5703125" bestFit="1" customWidth="1"/>
    <col min="1290" max="1290" width="17.7109375" bestFit="1" customWidth="1"/>
    <col min="1291" max="1291" width="12.140625" customWidth="1"/>
    <col min="1292" max="1292" width="14" customWidth="1"/>
    <col min="1293" max="1293" width="7.5703125" bestFit="1" customWidth="1"/>
    <col min="1294" max="1294" width="58.7109375" customWidth="1"/>
    <col min="1537" max="1537" width="5.140625" customWidth="1"/>
    <col min="1538" max="1538" width="57.7109375" customWidth="1"/>
    <col min="1539" max="1539" width="8" customWidth="1"/>
    <col min="1540" max="1540" width="8.5703125" customWidth="1"/>
    <col min="1541" max="1541" width="11.42578125" customWidth="1"/>
    <col min="1542" max="1542" width="14" customWidth="1"/>
    <col min="1543" max="1545" width="13.5703125" bestFit="1" customWidth="1"/>
    <col min="1546" max="1546" width="17.7109375" bestFit="1" customWidth="1"/>
    <col min="1547" max="1547" width="12.140625" customWidth="1"/>
    <col min="1548" max="1548" width="14" customWidth="1"/>
    <col min="1549" max="1549" width="7.5703125" bestFit="1" customWidth="1"/>
    <col min="1550" max="1550" width="58.7109375" customWidth="1"/>
    <col min="1793" max="1793" width="5.140625" customWidth="1"/>
    <col min="1794" max="1794" width="57.7109375" customWidth="1"/>
    <col min="1795" max="1795" width="8" customWidth="1"/>
    <col min="1796" max="1796" width="8.5703125" customWidth="1"/>
    <col min="1797" max="1797" width="11.42578125" customWidth="1"/>
    <col min="1798" max="1798" width="14" customWidth="1"/>
    <col min="1799" max="1801" width="13.5703125" bestFit="1" customWidth="1"/>
    <col min="1802" max="1802" width="17.7109375" bestFit="1" customWidth="1"/>
    <col min="1803" max="1803" width="12.140625" customWidth="1"/>
    <col min="1804" max="1804" width="14" customWidth="1"/>
    <col min="1805" max="1805" width="7.5703125" bestFit="1" customWidth="1"/>
    <col min="1806" max="1806" width="58.7109375" customWidth="1"/>
    <col min="2049" max="2049" width="5.140625" customWidth="1"/>
    <col min="2050" max="2050" width="57.7109375" customWidth="1"/>
    <col min="2051" max="2051" width="8" customWidth="1"/>
    <col min="2052" max="2052" width="8.5703125" customWidth="1"/>
    <col min="2053" max="2053" width="11.42578125" customWidth="1"/>
    <col min="2054" max="2054" width="14" customWidth="1"/>
    <col min="2055" max="2057" width="13.5703125" bestFit="1" customWidth="1"/>
    <col min="2058" max="2058" width="17.7109375" bestFit="1" customWidth="1"/>
    <col min="2059" max="2059" width="12.140625" customWidth="1"/>
    <col min="2060" max="2060" width="14" customWidth="1"/>
    <col min="2061" max="2061" width="7.5703125" bestFit="1" customWidth="1"/>
    <col min="2062" max="2062" width="58.7109375" customWidth="1"/>
    <col min="2305" max="2305" width="5.140625" customWidth="1"/>
    <col min="2306" max="2306" width="57.7109375" customWidth="1"/>
    <col min="2307" max="2307" width="8" customWidth="1"/>
    <col min="2308" max="2308" width="8.5703125" customWidth="1"/>
    <col min="2309" max="2309" width="11.42578125" customWidth="1"/>
    <col min="2310" max="2310" width="14" customWidth="1"/>
    <col min="2311" max="2313" width="13.5703125" bestFit="1" customWidth="1"/>
    <col min="2314" max="2314" width="17.7109375" bestFit="1" customWidth="1"/>
    <col min="2315" max="2315" width="12.140625" customWidth="1"/>
    <col min="2316" max="2316" width="14" customWidth="1"/>
    <col min="2317" max="2317" width="7.5703125" bestFit="1" customWidth="1"/>
    <col min="2318" max="2318" width="58.7109375" customWidth="1"/>
    <col min="2561" max="2561" width="5.140625" customWidth="1"/>
    <col min="2562" max="2562" width="57.7109375" customWidth="1"/>
    <col min="2563" max="2563" width="8" customWidth="1"/>
    <col min="2564" max="2564" width="8.5703125" customWidth="1"/>
    <col min="2565" max="2565" width="11.42578125" customWidth="1"/>
    <col min="2566" max="2566" width="14" customWidth="1"/>
    <col min="2567" max="2569" width="13.5703125" bestFit="1" customWidth="1"/>
    <col min="2570" max="2570" width="17.7109375" bestFit="1" customWidth="1"/>
    <col min="2571" max="2571" width="12.140625" customWidth="1"/>
    <col min="2572" max="2572" width="14" customWidth="1"/>
    <col min="2573" max="2573" width="7.5703125" bestFit="1" customWidth="1"/>
    <col min="2574" max="2574" width="58.7109375" customWidth="1"/>
    <col min="2817" max="2817" width="5.140625" customWidth="1"/>
    <col min="2818" max="2818" width="57.7109375" customWidth="1"/>
    <col min="2819" max="2819" width="8" customWidth="1"/>
    <col min="2820" max="2820" width="8.5703125" customWidth="1"/>
    <col min="2821" max="2821" width="11.42578125" customWidth="1"/>
    <col min="2822" max="2822" width="14" customWidth="1"/>
    <col min="2823" max="2825" width="13.5703125" bestFit="1" customWidth="1"/>
    <col min="2826" max="2826" width="17.7109375" bestFit="1" customWidth="1"/>
    <col min="2827" max="2827" width="12.140625" customWidth="1"/>
    <col min="2828" max="2828" width="14" customWidth="1"/>
    <col min="2829" max="2829" width="7.5703125" bestFit="1" customWidth="1"/>
    <col min="2830" max="2830" width="58.7109375" customWidth="1"/>
    <col min="3073" max="3073" width="5.140625" customWidth="1"/>
    <col min="3074" max="3074" width="57.7109375" customWidth="1"/>
    <col min="3075" max="3075" width="8" customWidth="1"/>
    <col min="3076" max="3076" width="8.5703125" customWidth="1"/>
    <col min="3077" max="3077" width="11.42578125" customWidth="1"/>
    <col min="3078" max="3078" width="14" customWidth="1"/>
    <col min="3079" max="3081" width="13.5703125" bestFit="1" customWidth="1"/>
    <col min="3082" max="3082" width="17.7109375" bestFit="1" customWidth="1"/>
    <col min="3083" max="3083" width="12.140625" customWidth="1"/>
    <col min="3084" max="3084" width="14" customWidth="1"/>
    <col min="3085" max="3085" width="7.5703125" bestFit="1" customWidth="1"/>
    <col min="3086" max="3086" width="58.7109375" customWidth="1"/>
    <col min="3329" max="3329" width="5.140625" customWidth="1"/>
    <col min="3330" max="3330" width="57.7109375" customWidth="1"/>
    <col min="3331" max="3331" width="8" customWidth="1"/>
    <col min="3332" max="3332" width="8.5703125" customWidth="1"/>
    <col min="3333" max="3333" width="11.42578125" customWidth="1"/>
    <col min="3334" max="3334" width="14" customWidth="1"/>
    <col min="3335" max="3337" width="13.5703125" bestFit="1" customWidth="1"/>
    <col min="3338" max="3338" width="17.7109375" bestFit="1" customWidth="1"/>
    <col min="3339" max="3339" width="12.140625" customWidth="1"/>
    <col min="3340" max="3340" width="14" customWidth="1"/>
    <col min="3341" max="3341" width="7.5703125" bestFit="1" customWidth="1"/>
    <col min="3342" max="3342" width="58.7109375" customWidth="1"/>
    <col min="3585" max="3585" width="5.140625" customWidth="1"/>
    <col min="3586" max="3586" width="57.7109375" customWidth="1"/>
    <col min="3587" max="3587" width="8" customWidth="1"/>
    <col min="3588" max="3588" width="8.5703125" customWidth="1"/>
    <col min="3589" max="3589" width="11.42578125" customWidth="1"/>
    <col min="3590" max="3590" width="14" customWidth="1"/>
    <col min="3591" max="3593" width="13.5703125" bestFit="1" customWidth="1"/>
    <col min="3594" max="3594" width="17.7109375" bestFit="1" customWidth="1"/>
    <col min="3595" max="3595" width="12.140625" customWidth="1"/>
    <col min="3596" max="3596" width="14" customWidth="1"/>
    <col min="3597" max="3597" width="7.5703125" bestFit="1" customWidth="1"/>
    <col min="3598" max="3598" width="58.7109375" customWidth="1"/>
    <col min="3841" max="3841" width="5.140625" customWidth="1"/>
    <col min="3842" max="3842" width="57.7109375" customWidth="1"/>
    <col min="3843" max="3843" width="8" customWidth="1"/>
    <col min="3844" max="3844" width="8.5703125" customWidth="1"/>
    <col min="3845" max="3845" width="11.42578125" customWidth="1"/>
    <col min="3846" max="3846" width="14" customWidth="1"/>
    <col min="3847" max="3849" width="13.5703125" bestFit="1" customWidth="1"/>
    <col min="3850" max="3850" width="17.7109375" bestFit="1" customWidth="1"/>
    <col min="3851" max="3851" width="12.140625" customWidth="1"/>
    <col min="3852" max="3852" width="14" customWidth="1"/>
    <col min="3853" max="3853" width="7.5703125" bestFit="1" customWidth="1"/>
    <col min="3854" max="3854" width="58.7109375" customWidth="1"/>
    <col min="4097" max="4097" width="5.140625" customWidth="1"/>
    <col min="4098" max="4098" width="57.7109375" customWidth="1"/>
    <col min="4099" max="4099" width="8" customWidth="1"/>
    <col min="4100" max="4100" width="8.5703125" customWidth="1"/>
    <col min="4101" max="4101" width="11.42578125" customWidth="1"/>
    <col min="4102" max="4102" width="14" customWidth="1"/>
    <col min="4103" max="4105" width="13.5703125" bestFit="1" customWidth="1"/>
    <col min="4106" max="4106" width="17.7109375" bestFit="1" customWidth="1"/>
    <col min="4107" max="4107" width="12.140625" customWidth="1"/>
    <col min="4108" max="4108" width="14" customWidth="1"/>
    <col min="4109" max="4109" width="7.5703125" bestFit="1" customWidth="1"/>
    <col min="4110" max="4110" width="58.7109375" customWidth="1"/>
    <col min="4353" max="4353" width="5.140625" customWidth="1"/>
    <col min="4354" max="4354" width="57.7109375" customWidth="1"/>
    <col min="4355" max="4355" width="8" customWidth="1"/>
    <col min="4356" max="4356" width="8.5703125" customWidth="1"/>
    <col min="4357" max="4357" width="11.42578125" customWidth="1"/>
    <col min="4358" max="4358" width="14" customWidth="1"/>
    <col min="4359" max="4361" width="13.5703125" bestFit="1" customWidth="1"/>
    <col min="4362" max="4362" width="17.7109375" bestFit="1" customWidth="1"/>
    <col min="4363" max="4363" width="12.140625" customWidth="1"/>
    <col min="4364" max="4364" width="14" customWidth="1"/>
    <col min="4365" max="4365" width="7.5703125" bestFit="1" customWidth="1"/>
    <col min="4366" max="4366" width="58.7109375" customWidth="1"/>
    <col min="4609" max="4609" width="5.140625" customWidth="1"/>
    <col min="4610" max="4610" width="57.7109375" customWidth="1"/>
    <col min="4611" max="4611" width="8" customWidth="1"/>
    <col min="4612" max="4612" width="8.5703125" customWidth="1"/>
    <col min="4613" max="4613" width="11.42578125" customWidth="1"/>
    <col min="4614" max="4614" width="14" customWidth="1"/>
    <col min="4615" max="4617" width="13.5703125" bestFit="1" customWidth="1"/>
    <col min="4618" max="4618" width="17.7109375" bestFit="1" customWidth="1"/>
    <col min="4619" max="4619" width="12.140625" customWidth="1"/>
    <col min="4620" max="4620" width="14" customWidth="1"/>
    <col min="4621" max="4621" width="7.5703125" bestFit="1" customWidth="1"/>
    <col min="4622" max="4622" width="58.7109375" customWidth="1"/>
    <col min="4865" max="4865" width="5.140625" customWidth="1"/>
    <col min="4866" max="4866" width="57.7109375" customWidth="1"/>
    <col min="4867" max="4867" width="8" customWidth="1"/>
    <col min="4868" max="4868" width="8.5703125" customWidth="1"/>
    <col min="4869" max="4869" width="11.42578125" customWidth="1"/>
    <col min="4870" max="4870" width="14" customWidth="1"/>
    <col min="4871" max="4873" width="13.5703125" bestFit="1" customWidth="1"/>
    <col min="4874" max="4874" width="17.7109375" bestFit="1" customWidth="1"/>
    <col min="4875" max="4875" width="12.140625" customWidth="1"/>
    <col min="4876" max="4876" width="14" customWidth="1"/>
    <col min="4877" max="4877" width="7.5703125" bestFit="1" customWidth="1"/>
    <col min="4878" max="4878" width="58.7109375" customWidth="1"/>
    <col min="5121" max="5121" width="5.140625" customWidth="1"/>
    <col min="5122" max="5122" width="57.7109375" customWidth="1"/>
    <col min="5123" max="5123" width="8" customWidth="1"/>
    <col min="5124" max="5124" width="8.5703125" customWidth="1"/>
    <col min="5125" max="5125" width="11.42578125" customWidth="1"/>
    <col min="5126" max="5126" width="14" customWidth="1"/>
    <col min="5127" max="5129" width="13.5703125" bestFit="1" customWidth="1"/>
    <col min="5130" max="5130" width="17.7109375" bestFit="1" customWidth="1"/>
    <col min="5131" max="5131" width="12.140625" customWidth="1"/>
    <col min="5132" max="5132" width="14" customWidth="1"/>
    <col min="5133" max="5133" width="7.5703125" bestFit="1" customWidth="1"/>
    <col min="5134" max="5134" width="58.7109375" customWidth="1"/>
    <col min="5377" max="5377" width="5.140625" customWidth="1"/>
    <col min="5378" max="5378" width="57.7109375" customWidth="1"/>
    <col min="5379" max="5379" width="8" customWidth="1"/>
    <col min="5380" max="5380" width="8.5703125" customWidth="1"/>
    <col min="5381" max="5381" width="11.42578125" customWidth="1"/>
    <col min="5382" max="5382" width="14" customWidth="1"/>
    <col min="5383" max="5385" width="13.5703125" bestFit="1" customWidth="1"/>
    <col min="5386" max="5386" width="17.7109375" bestFit="1" customWidth="1"/>
    <col min="5387" max="5387" width="12.140625" customWidth="1"/>
    <col min="5388" max="5388" width="14" customWidth="1"/>
    <col min="5389" max="5389" width="7.5703125" bestFit="1" customWidth="1"/>
    <col min="5390" max="5390" width="58.7109375" customWidth="1"/>
    <col min="5633" max="5633" width="5.140625" customWidth="1"/>
    <col min="5634" max="5634" width="57.7109375" customWidth="1"/>
    <col min="5635" max="5635" width="8" customWidth="1"/>
    <col min="5636" max="5636" width="8.5703125" customWidth="1"/>
    <col min="5637" max="5637" width="11.42578125" customWidth="1"/>
    <col min="5638" max="5638" width="14" customWidth="1"/>
    <col min="5639" max="5641" width="13.5703125" bestFit="1" customWidth="1"/>
    <col min="5642" max="5642" width="17.7109375" bestFit="1" customWidth="1"/>
    <col min="5643" max="5643" width="12.140625" customWidth="1"/>
    <col min="5644" max="5644" width="14" customWidth="1"/>
    <col min="5645" max="5645" width="7.5703125" bestFit="1" customWidth="1"/>
    <col min="5646" max="5646" width="58.7109375" customWidth="1"/>
    <col min="5889" max="5889" width="5.140625" customWidth="1"/>
    <col min="5890" max="5890" width="57.7109375" customWidth="1"/>
    <col min="5891" max="5891" width="8" customWidth="1"/>
    <col min="5892" max="5892" width="8.5703125" customWidth="1"/>
    <col min="5893" max="5893" width="11.42578125" customWidth="1"/>
    <col min="5894" max="5894" width="14" customWidth="1"/>
    <col min="5895" max="5897" width="13.5703125" bestFit="1" customWidth="1"/>
    <col min="5898" max="5898" width="17.7109375" bestFit="1" customWidth="1"/>
    <col min="5899" max="5899" width="12.140625" customWidth="1"/>
    <col min="5900" max="5900" width="14" customWidth="1"/>
    <col min="5901" max="5901" width="7.5703125" bestFit="1" customWidth="1"/>
    <col min="5902" max="5902" width="58.7109375" customWidth="1"/>
    <col min="6145" max="6145" width="5.140625" customWidth="1"/>
    <col min="6146" max="6146" width="57.7109375" customWidth="1"/>
    <col min="6147" max="6147" width="8" customWidth="1"/>
    <col min="6148" max="6148" width="8.5703125" customWidth="1"/>
    <col min="6149" max="6149" width="11.42578125" customWidth="1"/>
    <col min="6150" max="6150" width="14" customWidth="1"/>
    <col min="6151" max="6153" width="13.5703125" bestFit="1" customWidth="1"/>
    <col min="6154" max="6154" width="17.7109375" bestFit="1" customWidth="1"/>
    <col min="6155" max="6155" width="12.140625" customWidth="1"/>
    <col min="6156" max="6156" width="14" customWidth="1"/>
    <col min="6157" max="6157" width="7.5703125" bestFit="1" customWidth="1"/>
    <col min="6158" max="6158" width="58.7109375" customWidth="1"/>
    <col min="6401" max="6401" width="5.140625" customWidth="1"/>
    <col min="6402" max="6402" width="57.7109375" customWidth="1"/>
    <col min="6403" max="6403" width="8" customWidth="1"/>
    <col min="6404" max="6404" width="8.5703125" customWidth="1"/>
    <col min="6405" max="6405" width="11.42578125" customWidth="1"/>
    <col min="6406" max="6406" width="14" customWidth="1"/>
    <col min="6407" max="6409" width="13.5703125" bestFit="1" customWidth="1"/>
    <col min="6410" max="6410" width="17.7109375" bestFit="1" customWidth="1"/>
    <col min="6411" max="6411" width="12.140625" customWidth="1"/>
    <col min="6412" max="6412" width="14" customWidth="1"/>
    <col min="6413" max="6413" width="7.5703125" bestFit="1" customWidth="1"/>
    <col min="6414" max="6414" width="58.7109375" customWidth="1"/>
    <col min="6657" max="6657" width="5.140625" customWidth="1"/>
    <col min="6658" max="6658" width="57.7109375" customWidth="1"/>
    <col min="6659" max="6659" width="8" customWidth="1"/>
    <col min="6660" max="6660" width="8.5703125" customWidth="1"/>
    <col min="6661" max="6661" width="11.42578125" customWidth="1"/>
    <col min="6662" max="6662" width="14" customWidth="1"/>
    <col min="6663" max="6665" width="13.5703125" bestFit="1" customWidth="1"/>
    <col min="6666" max="6666" width="17.7109375" bestFit="1" customWidth="1"/>
    <col min="6667" max="6667" width="12.140625" customWidth="1"/>
    <col min="6668" max="6668" width="14" customWidth="1"/>
    <col min="6669" max="6669" width="7.5703125" bestFit="1" customWidth="1"/>
    <col min="6670" max="6670" width="58.7109375" customWidth="1"/>
    <col min="6913" max="6913" width="5.140625" customWidth="1"/>
    <col min="6914" max="6914" width="57.7109375" customWidth="1"/>
    <col min="6915" max="6915" width="8" customWidth="1"/>
    <col min="6916" max="6916" width="8.5703125" customWidth="1"/>
    <col min="6917" max="6917" width="11.42578125" customWidth="1"/>
    <col min="6918" max="6918" width="14" customWidth="1"/>
    <col min="6919" max="6921" width="13.5703125" bestFit="1" customWidth="1"/>
    <col min="6922" max="6922" width="17.7109375" bestFit="1" customWidth="1"/>
    <col min="6923" max="6923" width="12.140625" customWidth="1"/>
    <col min="6924" max="6924" width="14" customWidth="1"/>
    <col min="6925" max="6925" width="7.5703125" bestFit="1" customWidth="1"/>
    <col min="6926" max="6926" width="58.7109375" customWidth="1"/>
    <col min="7169" max="7169" width="5.140625" customWidth="1"/>
    <col min="7170" max="7170" width="57.7109375" customWidth="1"/>
    <col min="7171" max="7171" width="8" customWidth="1"/>
    <col min="7172" max="7172" width="8.5703125" customWidth="1"/>
    <col min="7173" max="7173" width="11.42578125" customWidth="1"/>
    <col min="7174" max="7174" width="14" customWidth="1"/>
    <col min="7175" max="7177" width="13.5703125" bestFit="1" customWidth="1"/>
    <col min="7178" max="7178" width="17.7109375" bestFit="1" customWidth="1"/>
    <col min="7179" max="7179" width="12.140625" customWidth="1"/>
    <col min="7180" max="7180" width="14" customWidth="1"/>
    <col min="7181" max="7181" width="7.5703125" bestFit="1" customWidth="1"/>
    <col min="7182" max="7182" width="58.7109375" customWidth="1"/>
    <col min="7425" max="7425" width="5.140625" customWidth="1"/>
    <col min="7426" max="7426" width="57.7109375" customWidth="1"/>
    <col min="7427" max="7427" width="8" customWidth="1"/>
    <col min="7428" max="7428" width="8.5703125" customWidth="1"/>
    <col min="7429" max="7429" width="11.42578125" customWidth="1"/>
    <col min="7430" max="7430" width="14" customWidth="1"/>
    <col min="7431" max="7433" width="13.5703125" bestFit="1" customWidth="1"/>
    <col min="7434" max="7434" width="17.7109375" bestFit="1" customWidth="1"/>
    <col min="7435" max="7435" width="12.140625" customWidth="1"/>
    <col min="7436" max="7436" width="14" customWidth="1"/>
    <col min="7437" max="7437" width="7.5703125" bestFit="1" customWidth="1"/>
    <col min="7438" max="7438" width="58.7109375" customWidth="1"/>
    <col min="7681" max="7681" width="5.140625" customWidth="1"/>
    <col min="7682" max="7682" width="57.7109375" customWidth="1"/>
    <col min="7683" max="7683" width="8" customWidth="1"/>
    <col min="7684" max="7684" width="8.5703125" customWidth="1"/>
    <col min="7685" max="7685" width="11.42578125" customWidth="1"/>
    <col min="7686" max="7686" width="14" customWidth="1"/>
    <col min="7687" max="7689" width="13.5703125" bestFit="1" customWidth="1"/>
    <col min="7690" max="7690" width="17.7109375" bestFit="1" customWidth="1"/>
    <col min="7691" max="7691" width="12.140625" customWidth="1"/>
    <col min="7692" max="7692" width="14" customWidth="1"/>
    <col min="7693" max="7693" width="7.5703125" bestFit="1" customWidth="1"/>
    <col min="7694" max="7694" width="58.7109375" customWidth="1"/>
    <col min="7937" max="7937" width="5.140625" customWidth="1"/>
    <col min="7938" max="7938" width="57.7109375" customWidth="1"/>
    <col min="7939" max="7939" width="8" customWidth="1"/>
    <col min="7940" max="7940" width="8.5703125" customWidth="1"/>
    <col min="7941" max="7941" width="11.42578125" customWidth="1"/>
    <col min="7942" max="7942" width="14" customWidth="1"/>
    <col min="7943" max="7945" width="13.5703125" bestFit="1" customWidth="1"/>
    <col min="7946" max="7946" width="17.7109375" bestFit="1" customWidth="1"/>
    <col min="7947" max="7947" width="12.140625" customWidth="1"/>
    <col min="7948" max="7948" width="14" customWidth="1"/>
    <col min="7949" max="7949" width="7.5703125" bestFit="1" customWidth="1"/>
    <col min="7950" max="7950" width="58.7109375" customWidth="1"/>
    <col min="8193" max="8193" width="5.140625" customWidth="1"/>
    <col min="8194" max="8194" width="57.7109375" customWidth="1"/>
    <col min="8195" max="8195" width="8" customWidth="1"/>
    <col min="8196" max="8196" width="8.5703125" customWidth="1"/>
    <col min="8197" max="8197" width="11.42578125" customWidth="1"/>
    <col min="8198" max="8198" width="14" customWidth="1"/>
    <col min="8199" max="8201" width="13.5703125" bestFit="1" customWidth="1"/>
    <col min="8202" max="8202" width="17.7109375" bestFit="1" customWidth="1"/>
    <col min="8203" max="8203" width="12.140625" customWidth="1"/>
    <col min="8204" max="8204" width="14" customWidth="1"/>
    <col min="8205" max="8205" width="7.5703125" bestFit="1" customWidth="1"/>
    <col min="8206" max="8206" width="58.7109375" customWidth="1"/>
    <col min="8449" max="8449" width="5.140625" customWidth="1"/>
    <col min="8450" max="8450" width="57.7109375" customWidth="1"/>
    <col min="8451" max="8451" width="8" customWidth="1"/>
    <col min="8452" max="8452" width="8.5703125" customWidth="1"/>
    <col min="8453" max="8453" width="11.42578125" customWidth="1"/>
    <col min="8454" max="8454" width="14" customWidth="1"/>
    <col min="8455" max="8457" width="13.5703125" bestFit="1" customWidth="1"/>
    <col min="8458" max="8458" width="17.7109375" bestFit="1" customWidth="1"/>
    <col min="8459" max="8459" width="12.140625" customWidth="1"/>
    <col min="8460" max="8460" width="14" customWidth="1"/>
    <col min="8461" max="8461" width="7.5703125" bestFit="1" customWidth="1"/>
    <col min="8462" max="8462" width="58.7109375" customWidth="1"/>
    <col min="8705" max="8705" width="5.140625" customWidth="1"/>
    <col min="8706" max="8706" width="57.7109375" customWidth="1"/>
    <col min="8707" max="8707" width="8" customWidth="1"/>
    <col min="8708" max="8708" width="8.5703125" customWidth="1"/>
    <col min="8709" max="8709" width="11.42578125" customWidth="1"/>
    <col min="8710" max="8710" width="14" customWidth="1"/>
    <col min="8711" max="8713" width="13.5703125" bestFit="1" customWidth="1"/>
    <col min="8714" max="8714" width="17.7109375" bestFit="1" customWidth="1"/>
    <col min="8715" max="8715" width="12.140625" customWidth="1"/>
    <col min="8716" max="8716" width="14" customWidth="1"/>
    <col min="8717" max="8717" width="7.5703125" bestFit="1" customWidth="1"/>
    <col min="8718" max="8718" width="58.7109375" customWidth="1"/>
    <col min="8961" max="8961" width="5.140625" customWidth="1"/>
    <col min="8962" max="8962" width="57.7109375" customWidth="1"/>
    <col min="8963" max="8963" width="8" customWidth="1"/>
    <col min="8964" max="8964" width="8.5703125" customWidth="1"/>
    <col min="8965" max="8965" width="11.42578125" customWidth="1"/>
    <col min="8966" max="8966" width="14" customWidth="1"/>
    <col min="8967" max="8969" width="13.5703125" bestFit="1" customWidth="1"/>
    <col min="8970" max="8970" width="17.7109375" bestFit="1" customWidth="1"/>
    <col min="8971" max="8971" width="12.140625" customWidth="1"/>
    <col min="8972" max="8972" width="14" customWidth="1"/>
    <col min="8973" max="8973" width="7.5703125" bestFit="1" customWidth="1"/>
    <col min="8974" max="8974" width="58.7109375" customWidth="1"/>
    <col min="9217" max="9217" width="5.140625" customWidth="1"/>
    <col min="9218" max="9218" width="57.7109375" customWidth="1"/>
    <col min="9219" max="9219" width="8" customWidth="1"/>
    <col min="9220" max="9220" width="8.5703125" customWidth="1"/>
    <col min="9221" max="9221" width="11.42578125" customWidth="1"/>
    <col min="9222" max="9222" width="14" customWidth="1"/>
    <col min="9223" max="9225" width="13.5703125" bestFit="1" customWidth="1"/>
    <col min="9226" max="9226" width="17.7109375" bestFit="1" customWidth="1"/>
    <col min="9227" max="9227" width="12.140625" customWidth="1"/>
    <col min="9228" max="9228" width="14" customWidth="1"/>
    <col min="9229" max="9229" width="7.5703125" bestFit="1" customWidth="1"/>
    <col min="9230" max="9230" width="58.7109375" customWidth="1"/>
    <col min="9473" max="9473" width="5.140625" customWidth="1"/>
    <col min="9474" max="9474" width="57.7109375" customWidth="1"/>
    <col min="9475" max="9475" width="8" customWidth="1"/>
    <col min="9476" max="9476" width="8.5703125" customWidth="1"/>
    <col min="9477" max="9477" width="11.42578125" customWidth="1"/>
    <col min="9478" max="9478" width="14" customWidth="1"/>
    <col min="9479" max="9481" width="13.5703125" bestFit="1" customWidth="1"/>
    <col min="9482" max="9482" width="17.7109375" bestFit="1" customWidth="1"/>
    <col min="9483" max="9483" width="12.140625" customWidth="1"/>
    <col min="9484" max="9484" width="14" customWidth="1"/>
    <col min="9485" max="9485" width="7.5703125" bestFit="1" customWidth="1"/>
    <col min="9486" max="9486" width="58.7109375" customWidth="1"/>
    <col min="9729" max="9729" width="5.140625" customWidth="1"/>
    <col min="9730" max="9730" width="57.7109375" customWidth="1"/>
    <col min="9731" max="9731" width="8" customWidth="1"/>
    <col min="9732" max="9732" width="8.5703125" customWidth="1"/>
    <col min="9733" max="9733" width="11.42578125" customWidth="1"/>
    <col min="9734" max="9734" width="14" customWidth="1"/>
    <col min="9735" max="9737" width="13.5703125" bestFit="1" customWidth="1"/>
    <col min="9738" max="9738" width="17.7109375" bestFit="1" customWidth="1"/>
    <col min="9739" max="9739" width="12.140625" customWidth="1"/>
    <col min="9740" max="9740" width="14" customWidth="1"/>
    <col min="9741" max="9741" width="7.5703125" bestFit="1" customWidth="1"/>
    <col min="9742" max="9742" width="58.7109375" customWidth="1"/>
    <col min="9985" max="9985" width="5.140625" customWidth="1"/>
    <col min="9986" max="9986" width="57.7109375" customWidth="1"/>
    <col min="9987" max="9987" width="8" customWidth="1"/>
    <col min="9988" max="9988" width="8.5703125" customWidth="1"/>
    <col min="9989" max="9989" width="11.42578125" customWidth="1"/>
    <col min="9990" max="9990" width="14" customWidth="1"/>
    <col min="9991" max="9993" width="13.5703125" bestFit="1" customWidth="1"/>
    <col min="9994" max="9994" width="17.7109375" bestFit="1" customWidth="1"/>
    <col min="9995" max="9995" width="12.140625" customWidth="1"/>
    <col min="9996" max="9996" width="14" customWidth="1"/>
    <col min="9997" max="9997" width="7.5703125" bestFit="1" customWidth="1"/>
    <col min="9998" max="9998" width="58.7109375" customWidth="1"/>
    <col min="10241" max="10241" width="5.140625" customWidth="1"/>
    <col min="10242" max="10242" width="57.7109375" customWidth="1"/>
    <col min="10243" max="10243" width="8" customWidth="1"/>
    <col min="10244" max="10244" width="8.5703125" customWidth="1"/>
    <col min="10245" max="10245" width="11.42578125" customWidth="1"/>
    <col min="10246" max="10246" width="14" customWidth="1"/>
    <col min="10247" max="10249" width="13.5703125" bestFit="1" customWidth="1"/>
    <col min="10250" max="10250" width="17.7109375" bestFit="1" customWidth="1"/>
    <col min="10251" max="10251" width="12.140625" customWidth="1"/>
    <col min="10252" max="10252" width="14" customWidth="1"/>
    <col min="10253" max="10253" width="7.5703125" bestFit="1" customWidth="1"/>
    <col min="10254" max="10254" width="58.7109375" customWidth="1"/>
    <col min="10497" max="10497" width="5.140625" customWidth="1"/>
    <col min="10498" max="10498" width="57.7109375" customWidth="1"/>
    <col min="10499" max="10499" width="8" customWidth="1"/>
    <col min="10500" max="10500" width="8.5703125" customWidth="1"/>
    <col min="10501" max="10501" width="11.42578125" customWidth="1"/>
    <col min="10502" max="10502" width="14" customWidth="1"/>
    <col min="10503" max="10505" width="13.5703125" bestFit="1" customWidth="1"/>
    <col min="10506" max="10506" width="17.7109375" bestFit="1" customWidth="1"/>
    <col min="10507" max="10507" width="12.140625" customWidth="1"/>
    <col min="10508" max="10508" width="14" customWidth="1"/>
    <col min="10509" max="10509" width="7.5703125" bestFit="1" customWidth="1"/>
    <col min="10510" max="10510" width="58.7109375" customWidth="1"/>
    <col min="10753" max="10753" width="5.140625" customWidth="1"/>
    <col min="10754" max="10754" width="57.7109375" customWidth="1"/>
    <col min="10755" max="10755" width="8" customWidth="1"/>
    <col min="10756" max="10756" width="8.5703125" customWidth="1"/>
    <col min="10757" max="10757" width="11.42578125" customWidth="1"/>
    <col min="10758" max="10758" width="14" customWidth="1"/>
    <col min="10759" max="10761" width="13.5703125" bestFit="1" customWidth="1"/>
    <col min="10762" max="10762" width="17.7109375" bestFit="1" customWidth="1"/>
    <col min="10763" max="10763" width="12.140625" customWidth="1"/>
    <col min="10764" max="10764" width="14" customWidth="1"/>
    <col min="10765" max="10765" width="7.5703125" bestFit="1" customWidth="1"/>
    <col min="10766" max="10766" width="58.7109375" customWidth="1"/>
    <col min="11009" max="11009" width="5.140625" customWidth="1"/>
    <col min="11010" max="11010" width="57.7109375" customWidth="1"/>
    <col min="11011" max="11011" width="8" customWidth="1"/>
    <col min="11012" max="11012" width="8.5703125" customWidth="1"/>
    <col min="11013" max="11013" width="11.42578125" customWidth="1"/>
    <col min="11014" max="11014" width="14" customWidth="1"/>
    <col min="11015" max="11017" width="13.5703125" bestFit="1" customWidth="1"/>
    <col min="11018" max="11018" width="17.7109375" bestFit="1" customWidth="1"/>
    <col min="11019" max="11019" width="12.140625" customWidth="1"/>
    <col min="11020" max="11020" width="14" customWidth="1"/>
    <col min="11021" max="11021" width="7.5703125" bestFit="1" customWidth="1"/>
    <col min="11022" max="11022" width="58.7109375" customWidth="1"/>
    <col min="11265" max="11265" width="5.140625" customWidth="1"/>
    <col min="11266" max="11266" width="57.7109375" customWidth="1"/>
    <col min="11267" max="11267" width="8" customWidth="1"/>
    <col min="11268" max="11268" width="8.5703125" customWidth="1"/>
    <col min="11269" max="11269" width="11.42578125" customWidth="1"/>
    <col min="11270" max="11270" width="14" customWidth="1"/>
    <col min="11271" max="11273" width="13.5703125" bestFit="1" customWidth="1"/>
    <col min="11274" max="11274" width="17.7109375" bestFit="1" customWidth="1"/>
    <col min="11275" max="11275" width="12.140625" customWidth="1"/>
    <col min="11276" max="11276" width="14" customWidth="1"/>
    <col min="11277" max="11277" width="7.5703125" bestFit="1" customWidth="1"/>
    <col min="11278" max="11278" width="58.7109375" customWidth="1"/>
    <col min="11521" max="11521" width="5.140625" customWidth="1"/>
    <col min="11522" max="11522" width="57.7109375" customWidth="1"/>
    <col min="11523" max="11523" width="8" customWidth="1"/>
    <col min="11524" max="11524" width="8.5703125" customWidth="1"/>
    <col min="11525" max="11525" width="11.42578125" customWidth="1"/>
    <col min="11526" max="11526" width="14" customWidth="1"/>
    <col min="11527" max="11529" width="13.5703125" bestFit="1" customWidth="1"/>
    <col min="11530" max="11530" width="17.7109375" bestFit="1" customWidth="1"/>
    <col min="11531" max="11531" width="12.140625" customWidth="1"/>
    <col min="11532" max="11532" width="14" customWidth="1"/>
    <col min="11533" max="11533" width="7.5703125" bestFit="1" customWidth="1"/>
    <col min="11534" max="11534" width="58.7109375" customWidth="1"/>
    <col min="11777" max="11777" width="5.140625" customWidth="1"/>
    <col min="11778" max="11778" width="57.7109375" customWidth="1"/>
    <col min="11779" max="11779" width="8" customWidth="1"/>
    <col min="11780" max="11780" width="8.5703125" customWidth="1"/>
    <col min="11781" max="11781" width="11.42578125" customWidth="1"/>
    <col min="11782" max="11782" width="14" customWidth="1"/>
    <col min="11783" max="11785" width="13.5703125" bestFit="1" customWidth="1"/>
    <col min="11786" max="11786" width="17.7109375" bestFit="1" customWidth="1"/>
    <col min="11787" max="11787" width="12.140625" customWidth="1"/>
    <col min="11788" max="11788" width="14" customWidth="1"/>
    <col min="11789" max="11789" width="7.5703125" bestFit="1" customWidth="1"/>
    <col min="11790" max="11790" width="58.7109375" customWidth="1"/>
    <col min="12033" max="12033" width="5.140625" customWidth="1"/>
    <col min="12034" max="12034" width="57.7109375" customWidth="1"/>
    <col min="12035" max="12035" width="8" customWidth="1"/>
    <col min="12036" max="12036" width="8.5703125" customWidth="1"/>
    <col min="12037" max="12037" width="11.42578125" customWidth="1"/>
    <col min="12038" max="12038" width="14" customWidth="1"/>
    <col min="12039" max="12041" width="13.5703125" bestFit="1" customWidth="1"/>
    <col min="12042" max="12042" width="17.7109375" bestFit="1" customWidth="1"/>
    <col min="12043" max="12043" width="12.140625" customWidth="1"/>
    <col min="12044" max="12044" width="14" customWidth="1"/>
    <col min="12045" max="12045" width="7.5703125" bestFit="1" customWidth="1"/>
    <col min="12046" max="12046" width="58.7109375" customWidth="1"/>
    <col min="12289" max="12289" width="5.140625" customWidth="1"/>
    <col min="12290" max="12290" width="57.7109375" customWidth="1"/>
    <col min="12291" max="12291" width="8" customWidth="1"/>
    <col min="12292" max="12292" width="8.5703125" customWidth="1"/>
    <col min="12293" max="12293" width="11.42578125" customWidth="1"/>
    <col min="12294" max="12294" width="14" customWidth="1"/>
    <col min="12295" max="12297" width="13.5703125" bestFit="1" customWidth="1"/>
    <col min="12298" max="12298" width="17.7109375" bestFit="1" customWidth="1"/>
    <col min="12299" max="12299" width="12.140625" customWidth="1"/>
    <col min="12300" max="12300" width="14" customWidth="1"/>
    <col min="12301" max="12301" width="7.5703125" bestFit="1" customWidth="1"/>
    <col min="12302" max="12302" width="58.7109375" customWidth="1"/>
    <col min="12545" max="12545" width="5.140625" customWidth="1"/>
    <col min="12546" max="12546" width="57.7109375" customWidth="1"/>
    <col min="12547" max="12547" width="8" customWidth="1"/>
    <col min="12548" max="12548" width="8.5703125" customWidth="1"/>
    <col min="12549" max="12549" width="11.42578125" customWidth="1"/>
    <col min="12550" max="12550" width="14" customWidth="1"/>
    <col min="12551" max="12553" width="13.5703125" bestFit="1" customWidth="1"/>
    <col min="12554" max="12554" width="17.7109375" bestFit="1" customWidth="1"/>
    <col min="12555" max="12555" width="12.140625" customWidth="1"/>
    <col min="12556" max="12556" width="14" customWidth="1"/>
    <col min="12557" max="12557" width="7.5703125" bestFit="1" customWidth="1"/>
    <col min="12558" max="12558" width="58.7109375" customWidth="1"/>
    <col min="12801" max="12801" width="5.140625" customWidth="1"/>
    <col min="12802" max="12802" width="57.7109375" customWidth="1"/>
    <col min="12803" max="12803" width="8" customWidth="1"/>
    <col min="12804" max="12804" width="8.5703125" customWidth="1"/>
    <col min="12805" max="12805" width="11.42578125" customWidth="1"/>
    <col min="12806" max="12806" width="14" customWidth="1"/>
    <col min="12807" max="12809" width="13.5703125" bestFit="1" customWidth="1"/>
    <col min="12810" max="12810" width="17.7109375" bestFit="1" customWidth="1"/>
    <col min="12811" max="12811" width="12.140625" customWidth="1"/>
    <col min="12812" max="12812" width="14" customWidth="1"/>
    <col min="12813" max="12813" width="7.5703125" bestFit="1" customWidth="1"/>
    <col min="12814" max="12814" width="58.7109375" customWidth="1"/>
    <col min="13057" max="13057" width="5.140625" customWidth="1"/>
    <col min="13058" max="13058" width="57.7109375" customWidth="1"/>
    <col min="13059" max="13059" width="8" customWidth="1"/>
    <col min="13060" max="13060" width="8.5703125" customWidth="1"/>
    <col min="13061" max="13061" width="11.42578125" customWidth="1"/>
    <col min="13062" max="13062" width="14" customWidth="1"/>
    <col min="13063" max="13065" width="13.5703125" bestFit="1" customWidth="1"/>
    <col min="13066" max="13066" width="17.7109375" bestFit="1" customWidth="1"/>
    <col min="13067" max="13067" width="12.140625" customWidth="1"/>
    <col min="13068" max="13068" width="14" customWidth="1"/>
    <col min="13069" max="13069" width="7.5703125" bestFit="1" customWidth="1"/>
    <col min="13070" max="13070" width="58.7109375" customWidth="1"/>
    <col min="13313" max="13313" width="5.140625" customWidth="1"/>
    <col min="13314" max="13314" width="57.7109375" customWidth="1"/>
    <col min="13315" max="13315" width="8" customWidth="1"/>
    <col min="13316" max="13316" width="8.5703125" customWidth="1"/>
    <col min="13317" max="13317" width="11.42578125" customWidth="1"/>
    <col min="13318" max="13318" width="14" customWidth="1"/>
    <col min="13319" max="13321" width="13.5703125" bestFit="1" customWidth="1"/>
    <col min="13322" max="13322" width="17.7109375" bestFit="1" customWidth="1"/>
    <col min="13323" max="13323" width="12.140625" customWidth="1"/>
    <col min="13324" max="13324" width="14" customWidth="1"/>
    <col min="13325" max="13325" width="7.5703125" bestFit="1" customWidth="1"/>
    <col min="13326" max="13326" width="58.7109375" customWidth="1"/>
    <col min="13569" max="13569" width="5.140625" customWidth="1"/>
    <col min="13570" max="13570" width="57.7109375" customWidth="1"/>
    <col min="13571" max="13571" width="8" customWidth="1"/>
    <col min="13572" max="13572" width="8.5703125" customWidth="1"/>
    <col min="13573" max="13573" width="11.42578125" customWidth="1"/>
    <col min="13574" max="13574" width="14" customWidth="1"/>
    <col min="13575" max="13577" width="13.5703125" bestFit="1" customWidth="1"/>
    <col min="13578" max="13578" width="17.7109375" bestFit="1" customWidth="1"/>
    <col min="13579" max="13579" width="12.140625" customWidth="1"/>
    <col min="13580" max="13580" width="14" customWidth="1"/>
    <col min="13581" max="13581" width="7.5703125" bestFit="1" customWidth="1"/>
    <col min="13582" max="13582" width="58.7109375" customWidth="1"/>
    <col min="13825" max="13825" width="5.140625" customWidth="1"/>
    <col min="13826" max="13826" width="57.7109375" customWidth="1"/>
    <col min="13827" max="13827" width="8" customWidth="1"/>
    <col min="13828" max="13828" width="8.5703125" customWidth="1"/>
    <col min="13829" max="13829" width="11.42578125" customWidth="1"/>
    <col min="13830" max="13830" width="14" customWidth="1"/>
    <col min="13831" max="13833" width="13.5703125" bestFit="1" customWidth="1"/>
    <col min="13834" max="13834" width="17.7109375" bestFit="1" customWidth="1"/>
    <col min="13835" max="13835" width="12.140625" customWidth="1"/>
    <col min="13836" max="13836" width="14" customWidth="1"/>
    <col min="13837" max="13837" width="7.5703125" bestFit="1" customWidth="1"/>
    <col min="13838" max="13838" width="58.7109375" customWidth="1"/>
    <col min="14081" max="14081" width="5.140625" customWidth="1"/>
    <col min="14082" max="14082" width="57.7109375" customWidth="1"/>
    <col min="14083" max="14083" width="8" customWidth="1"/>
    <col min="14084" max="14084" width="8.5703125" customWidth="1"/>
    <col min="14085" max="14085" width="11.42578125" customWidth="1"/>
    <col min="14086" max="14086" width="14" customWidth="1"/>
    <col min="14087" max="14089" width="13.5703125" bestFit="1" customWidth="1"/>
    <col min="14090" max="14090" width="17.7109375" bestFit="1" customWidth="1"/>
    <col min="14091" max="14091" width="12.140625" customWidth="1"/>
    <col min="14092" max="14092" width="14" customWidth="1"/>
    <col min="14093" max="14093" width="7.5703125" bestFit="1" customWidth="1"/>
    <col min="14094" max="14094" width="58.7109375" customWidth="1"/>
    <col min="14337" max="14337" width="5.140625" customWidth="1"/>
    <col min="14338" max="14338" width="57.7109375" customWidth="1"/>
    <col min="14339" max="14339" width="8" customWidth="1"/>
    <col min="14340" max="14340" width="8.5703125" customWidth="1"/>
    <col min="14341" max="14341" width="11.42578125" customWidth="1"/>
    <col min="14342" max="14342" width="14" customWidth="1"/>
    <col min="14343" max="14345" width="13.5703125" bestFit="1" customWidth="1"/>
    <col min="14346" max="14346" width="17.7109375" bestFit="1" customWidth="1"/>
    <col min="14347" max="14347" width="12.140625" customWidth="1"/>
    <col min="14348" max="14348" width="14" customWidth="1"/>
    <col min="14349" max="14349" width="7.5703125" bestFit="1" customWidth="1"/>
    <col min="14350" max="14350" width="58.7109375" customWidth="1"/>
    <col min="14593" max="14593" width="5.140625" customWidth="1"/>
    <col min="14594" max="14594" width="57.7109375" customWidth="1"/>
    <col min="14595" max="14595" width="8" customWidth="1"/>
    <col min="14596" max="14596" width="8.5703125" customWidth="1"/>
    <col min="14597" max="14597" width="11.42578125" customWidth="1"/>
    <col min="14598" max="14598" width="14" customWidth="1"/>
    <col min="14599" max="14601" width="13.5703125" bestFit="1" customWidth="1"/>
    <col min="14602" max="14602" width="17.7109375" bestFit="1" customWidth="1"/>
    <col min="14603" max="14603" width="12.140625" customWidth="1"/>
    <col min="14604" max="14604" width="14" customWidth="1"/>
    <col min="14605" max="14605" width="7.5703125" bestFit="1" customWidth="1"/>
    <col min="14606" max="14606" width="58.7109375" customWidth="1"/>
    <col min="14849" max="14849" width="5.140625" customWidth="1"/>
    <col min="14850" max="14850" width="57.7109375" customWidth="1"/>
    <col min="14851" max="14851" width="8" customWidth="1"/>
    <col min="14852" max="14852" width="8.5703125" customWidth="1"/>
    <col min="14853" max="14853" width="11.42578125" customWidth="1"/>
    <col min="14854" max="14854" width="14" customWidth="1"/>
    <col min="14855" max="14857" width="13.5703125" bestFit="1" customWidth="1"/>
    <col min="14858" max="14858" width="17.7109375" bestFit="1" customWidth="1"/>
    <col min="14859" max="14859" width="12.140625" customWidth="1"/>
    <col min="14860" max="14860" width="14" customWidth="1"/>
    <col min="14861" max="14861" width="7.5703125" bestFit="1" customWidth="1"/>
    <col min="14862" max="14862" width="58.7109375" customWidth="1"/>
    <col min="15105" max="15105" width="5.140625" customWidth="1"/>
    <col min="15106" max="15106" width="57.7109375" customWidth="1"/>
    <col min="15107" max="15107" width="8" customWidth="1"/>
    <col min="15108" max="15108" width="8.5703125" customWidth="1"/>
    <col min="15109" max="15109" width="11.42578125" customWidth="1"/>
    <col min="15110" max="15110" width="14" customWidth="1"/>
    <col min="15111" max="15113" width="13.5703125" bestFit="1" customWidth="1"/>
    <col min="15114" max="15114" width="17.7109375" bestFit="1" customWidth="1"/>
    <col min="15115" max="15115" width="12.140625" customWidth="1"/>
    <col min="15116" max="15116" width="14" customWidth="1"/>
    <col min="15117" max="15117" width="7.5703125" bestFit="1" customWidth="1"/>
    <col min="15118" max="15118" width="58.7109375" customWidth="1"/>
    <col min="15361" max="15361" width="5.140625" customWidth="1"/>
    <col min="15362" max="15362" width="57.7109375" customWidth="1"/>
    <col min="15363" max="15363" width="8" customWidth="1"/>
    <col min="15364" max="15364" width="8.5703125" customWidth="1"/>
    <col min="15365" max="15365" width="11.42578125" customWidth="1"/>
    <col min="15366" max="15366" width="14" customWidth="1"/>
    <col min="15367" max="15369" width="13.5703125" bestFit="1" customWidth="1"/>
    <col min="15370" max="15370" width="17.7109375" bestFit="1" customWidth="1"/>
    <col min="15371" max="15371" width="12.140625" customWidth="1"/>
    <col min="15372" max="15372" width="14" customWidth="1"/>
    <col min="15373" max="15373" width="7.5703125" bestFit="1" customWidth="1"/>
    <col min="15374" max="15374" width="58.7109375" customWidth="1"/>
    <col min="15617" max="15617" width="5.140625" customWidth="1"/>
    <col min="15618" max="15618" width="57.7109375" customWidth="1"/>
    <col min="15619" max="15619" width="8" customWidth="1"/>
    <col min="15620" max="15620" width="8.5703125" customWidth="1"/>
    <col min="15621" max="15621" width="11.42578125" customWidth="1"/>
    <col min="15622" max="15622" width="14" customWidth="1"/>
    <col min="15623" max="15625" width="13.5703125" bestFit="1" customWidth="1"/>
    <col min="15626" max="15626" width="17.7109375" bestFit="1" customWidth="1"/>
    <col min="15627" max="15627" width="12.140625" customWidth="1"/>
    <col min="15628" max="15628" width="14" customWidth="1"/>
    <col min="15629" max="15629" width="7.5703125" bestFit="1" customWidth="1"/>
    <col min="15630" max="15630" width="58.7109375" customWidth="1"/>
    <col min="15873" max="15873" width="5.140625" customWidth="1"/>
    <col min="15874" max="15874" width="57.7109375" customWidth="1"/>
    <col min="15875" max="15875" width="8" customWidth="1"/>
    <col min="15876" max="15876" width="8.5703125" customWidth="1"/>
    <col min="15877" max="15877" width="11.42578125" customWidth="1"/>
    <col min="15878" max="15878" width="14" customWidth="1"/>
    <col min="15879" max="15881" width="13.5703125" bestFit="1" customWidth="1"/>
    <col min="15882" max="15882" width="17.7109375" bestFit="1" customWidth="1"/>
    <col min="15883" max="15883" width="12.140625" customWidth="1"/>
    <col min="15884" max="15884" width="14" customWidth="1"/>
    <col min="15885" max="15885" width="7.5703125" bestFit="1" customWidth="1"/>
    <col min="15886" max="15886" width="58.7109375" customWidth="1"/>
    <col min="16129" max="16129" width="5.140625" customWidth="1"/>
    <col min="16130" max="16130" width="57.7109375" customWidth="1"/>
    <col min="16131" max="16131" width="8" customWidth="1"/>
    <col min="16132" max="16132" width="8.5703125" customWidth="1"/>
    <col min="16133" max="16133" width="11.42578125" customWidth="1"/>
    <col min="16134" max="16134" width="14" customWidth="1"/>
    <col min="16135" max="16137" width="13.5703125" bestFit="1" customWidth="1"/>
    <col min="16138" max="16138" width="17.7109375" bestFit="1" customWidth="1"/>
    <col min="16139" max="16139" width="12.140625" customWidth="1"/>
    <col min="16140" max="16140" width="14" customWidth="1"/>
    <col min="16141" max="16141" width="7.5703125" bestFit="1" customWidth="1"/>
    <col min="16142" max="16142" width="58.7109375" customWidth="1"/>
  </cols>
  <sheetData>
    <row r="1" spans="1:12" s="1" customFormat="1" ht="13.5" thickBot="1">
      <c r="B1" s="227" t="s">
        <v>483</v>
      </c>
      <c r="C1" s="2"/>
      <c r="D1" s="2"/>
      <c r="E1" s="2"/>
      <c r="F1" s="2"/>
      <c r="G1" s="2"/>
      <c r="H1" s="2"/>
      <c r="I1" s="2"/>
      <c r="K1" s="185"/>
      <c r="L1" s="185"/>
    </row>
    <row r="2" spans="1:12" s="1" customFormat="1" ht="15.75" customHeight="1" thickBot="1">
      <c r="B2" s="3"/>
      <c r="C2" s="209" t="s">
        <v>0</v>
      </c>
      <c r="D2" s="210"/>
      <c r="E2" s="210"/>
      <c r="F2" s="210"/>
      <c r="G2" s="210"/>
      <c r="H2" s="210"/>
      <c r="I2" s="210"/>
      <c r="J2" s="210"/>
      <c r="K2" s="210"/>
      <c r="L2" s="211"/>
    </row>
    <row r="3" spans="1:12" s="1" customFormat="1" ht="15.75" customHeight="1">
      <c r="B3" s="3"/>
      <c r="C3" s="2"/>
      <c r="D3" s="2"/>
      <c r="E3" s="2"/>
      <c r="F3" s="2"/>
      <c r="G3" s="2"/>
      <c r="H3" s="2"/>
      <c r="I3" s="2"/>
    </row>
    <row r="4" spans="1:12" s="1" customFormat="1" ht="15.75">
      <c r="B4" s="212" t="s">
        <v>1</v>
      </c>
      <c r="C4" s="212"/>
      <c r="D4" s="212"/>
      <c r="E4" s="212"/>
      <c r="F4" s="212"/>
      <c r="G4" s="212"/>
      <c r="H4" s="212"/>
      <c r="I4" s="212"/>
      <c r="J4" s="212"/>
      <c r="K4" s="212"/>
    </row>
    <row r="5" spans="1:12" s="1" customFormat="1" ht="15.75" thickBot="1">
      <c r="B5" s="213" t="str">
        <f>'[1]61TOTAL'!B6:K6</f>
        <v>la data de 31.12.2018</v>
      </c>
      <c r="C5" s="213"/>
      <c r="D5" s="213"/>
      <c r="E5" s="213"/>
      <c r="F5" s="213"/>
      <c r="G5" s="213"/>
      <c r="H5" s="213"/>
      <c r="I5" s="213"/>
      <c r="J5" s="213"/>
      <c r="K5" s="213"/>
    </row>
    <row r="6" spans="1:12" s="1" customFormat="1" hidden="1">
      <c r="B6" s="214"/>
      <c r="C6" s="214"/>
      <c r="D6" s="214"/>
      <c r="E6" s="214"/>
      <c r="F6" s="214"/>
      <c r="G6" s="214"/>
      <c r="H6" s="214"/>
      <c r="I6" s="214"/>
      <c r="J6" s="214"/>
      <c r="K6" s="214"/>
    </row>
    <row r="7" spans="1:12" s="1" customFormat="1" hidden="1">
      <c r="B7" s="4"/>
      <c r="C7" s="4"/>
      <c r="D7" s="4"/>
      <c r="E7" s="5"/>
      <c r="F7" s="6"/>
      <c r="G7" s="6"/>
      <c r="H7" s="6"/>
      <c r="I7" s="6"/>
      <c r="J7" s="6"/>
      <c r="K7" s="6"/>
      <c r="L7" s="6"/>
    </row>
    <row r="8" spans="1:12" s="1" customFormat="1" ht="13.5" hidden="1" thickBot="1">
      <c r="B8" s="7"/>
      <c r="C8" s="7"/>
      <c r="D8" s="7"/>
      <c r="E8" s="8"/>
      <c r="F8" s="9"/>
      <c r="G8" s="9"/>
      <c r="H8" s="9"/>
      <c r="I8" s="9"/>
      <c r="J8" s="9"/>
      <c r="K8" s="9"/>
      <c r="L8" s="9"/>
    </row>
    <row r="9" spans="1:12" s="1" customFormat="1" ht="35.25" customHeight="1">
      <c r="A9" s="215" t="s">
        <v>2</v>
      </c>
      <c r="B9" s="216"/>
      <c r="C9" s="219" t="s">
        <v>3</v>
      </c>
      <c r="D9" s="221" t="s">
        <v>4</v>
      </c>
      <c r="E9" s="221" t="s">
        <v>5</v>
      </c>
      <c r="F9" s="223" t="s">
        <v>6</v>
      </c>
      <c r="G9" s="225" t="s">
        <v>7</v>
      </c>
      <c r="H9" s="206" t="s">
        <v>8</v>
      </c>
      <c r="I9" s="206" t="s">
        <v>9</v>
      </c>
      <c r="J9" s="206" t="s">
        <v>10</v>
      </c>
      <c r="K9" s="206" t="s">
        <v>11</v>
      </c>
      <c r="L9" s="206" t="s">
        <v>12</v>
      </c>
    </row>
    <row r="10" spans="1:12" s="1" customFormat="1" ht="37.5" customHeight="1" thickBot="1">
      <c r="A10" s="217"/>
      <c r="B10" s="218"/>
      <c r="C10" s="220"/>
      <c r="D10" s="222"/>
      <c r="E10" s="222"/>
      <c r="F10" s="224"/>
      <c r="G10" s="226"/>
      <c r="H10" s="207"/>
      <c r="I10" s="207"/>
      <c r="J10" s="207"/>
      <c r="K10" s="207"/>
      <c r="L10" s="207"/>
    </row>
    <row r="11" spans="1:12" s="1" customFormat="1" ht="12" customHeight="1">
      <c r="A11" s="208">
        <v>0</v>
      </c>
      <c r="B11" s="208"/>
      <c r="C11" s="10">
        <v>1</v>
      </c>
      <c r="D11" s="10"/>
      <c r="E11" s="10"/>
      <c r="F11" s="11">
        <v>2</v>
      </c>
      <c r="G11" s="12">
        <v>3</v>
      </c>
      <c r="H11" s="13">
        <v>4</v>
      </c>
      <c r="I11" s="13">
        <v>5</v>
      </c>
      <c r="J11" s="14">
        <v>6</v>
      </c>
      <c r="K11" s="13">
        <v>7</v>
      </c>
      <c r="L11" s="13">
        <v>8</v>
      </c>
    </row>
    <row r="12" spans="1:12" s="1" customFormat="1" ht="41.25" customHeight="1">
      <c r="A12" s="203" t="s">
        <v>13</v>
      </c>
      <c r="B12" s="203"/>
      <c r="C12" s="15"/>
      <c r="D12" s="16">
        <f t="shared" ref="D12:L12" si="0">D13+D185</f>
        <v>0</v>
      </c>
      <c r="E12" s="159">
        <f>E256</f>
        <v>1381645</v>
      </c>
      <c r="F12" s="159">
        <f t="shared" si="0"/>
        <v>35692744</v>
      </c>
      <c r="G12" s="159">
        <f t="shared" si="0"/>
        <v>36081045</v>
      </c>
      <c r="H12" s="159">
        <f t="shared" si="0"/>
        <v>35388285</v>
      </c>
      <c r="I12" s="159">
        <f t="shared" si="0"/>
        <v>35388285</v>
      </c>
      <c r="J12" s="159">
        <f t="shared" si="0"/>
        <v>35388284.700000003</v>
      </c>
      <c r="K12" s="159">
        <f t="shared" si="0"/>
        <v>0.29999999999563443</v>
      </c>
      <c r="L12" s="159">
        <f t="shared" si="0"/>
        <v>38571248</v>
      </c>
    </row>
    <row r="13" spans="1:12" s="1" customFormat="1" ht="20.25" customHeight="1">
      <c r="A13" s="195" t="s">
        <v>14</v>
      </c>
      <c r="B13" s="195"/>
      <c r="C13" s="17"/>
      <c r="D13" s="18">
        <f>D15+D50+D131+D149+D156+D182</f>
        <v>0</v>
      </c>
      <c r="E13" s="160"/>
      <c r="F13" s="160">
        <f t="shared" ref="F13:L13" si="1">F15+F50+F131+F149+F156+F182</f>
        <v>34407083</v>
      </c>
      <c r="G13" s="160">
        <f t="shared" si="1"/>
        <v>34699400</v>
      </c>
      <c r="H13" s="160">
        <f t="shared" si="1"/>
        <v>34365828</v>
      </c>
      <c r="I13" s="160">
        <f t="shared" si="1"/>
        <v>34365828</v>
      </c>
      <c r="J13" s="160">
        <f t="shared" si="1"/>
        <v>34365827.700000003</v>
      </c>
      <c r="K13" s="160">
        <f t="shared" si="1"/>
        <v>0.29999999999563443</v>
      </c>
      <c r="L13" s="160">
        <f t="shared" si="1"/>
        <v>34689242</v>
      </c>
    </row>
    <row r="14" spans="1:12" s="1" customFormat="1" ht="19.5" customHeight="1">
      <c r="A14" s="19" t="s">
        <v>15</v>
      </c>
      <c r="B14" s="20"/>
      <c r="C14" s="21" t="s">
        <v>16</v>
      </c>
      <c r="D14" s="22">
        <f>D15+D50+D108+D124+D128+D131+D145+D149+D156+D211</f>
        <v>0</v>
      </c>
      <c r="E14" s="161"/>
      <c r="F14" s="161">
        <f>F15+F50+F108+F124+F128+F131+F145+F149+F156+F211</f>
        <v>34407083</v>
      </c>
      <c r="G14" s="161">
        <f t="shared" ref="G14:L14" si="2">G15+G50+G108+G124+G128+G131+G145+G149+G156+G211</f>
        <v>34699400</v>
      </c>
      <c r="H14" s="161">
        <f t="shared" si="2"/>
        <v>34437850</v>
      </c>
      <c r="I14" s="161">
        <f t="shared" si="2"/>
        <v>34437850</v>
      </c>
      <c r="J14" s="161">
        <f t="shared" si="2"/>
        <v>34437849.700000003</v>
      </c>
      <c r="K14" s="161">
        <f t="shared" si="2"/>
        <v>0.29999999999563443</v>
      </c>
      <c r="L14" s="161">
        <f t="shared" si="2"/>
        <v>34689782</v>
      </c>
    </row>
    <row r="15" spans="1:12" s="27" customFormat="1" ht="27.75" customHeight="1">
      <c r="A15" s="23" t="s">
        <v>17</v>
      </c>
      <c r="B15" s="24"/>
      <c r="C15" s="25" t="s">
        <v>18</v>
      </c>
      <c r="D15" s="26"/>
      <c r="E15" s="162"/>
      <c r="F15" s="163">
        <f t="shared" ref="F15:L15" si="3">F16+F34+F42</f>
        <v>12874000</v>
      </c>
      <c r="G15" s="163">
        <f t="shared" si="3"/>
        <v>12915000</v>
      </c>
      <c r="H15" s="163">
        <f t="shared" si="3"/>
        <v>12809143</v>
      </c>
      <c r="I15" s="163">
        <f t="shared" si="3"/>
        <v>12809143</v>
      </c>
      <c r="J15" s="163">
        <f t="shared" si="3"/>
        <v>12809143</v>
      </c>
      <c r="K15" s="163">
        <f t="shared" si="3"/>
        <v>0</v>
      </c>
      <c r="L15" s="163">
        <f t="shared" si="3"/>
        <v>12939726</v>
      </c>
    </row>
    <row r="16" spans="1:12" s="1" customFormat="1" ht="17.25" customHeight="1">
      <c r="A16" s="28" t="s">
        <v>19</v>
      </c>
      <c r="B16" s="28"/>
      <c r="C16" s="29" t="s">
        <v>20</v>
      </c>
      <c r="D16" s="30"/>
      <c r="E16" s="164"/>
      <c r="F16" s="165">
        <f>F17+F21+F22+F27+F26+F28+F29+F30+F31+F32+F33</f>
        <v>12289000</v>
      </c>
      <c r="G16" s="165">
        <f t="shared" ref="G16:L16" si="4">G17+G21+G22+G27+G26+G28+G29+G30+G31+G32+G33</f>
        <v>12307000</v>
      </c>
      <c r="H16" s="165">
        <f t="shared" si="4"/>
        <v>12231234</v>
      </c>
      <c r="I16" s="165">
        <f t="shared" si="4"/>
        <v>12231234</v>
      </c>
      <c r="J16" s="165">
        <f t="shared" si="4"/>
        <v>12231234</v>
      </c>
      <c r="K16" s="165">
        <f t="shared" si="4"/>
        <v>0</v>
      </c>
      <c r="L16" s="165">
        <f t="shared" si="4"/>
        <v>12517923</v>
      </c>
    </row>
    <row r="17" spans="1:12" s="1" customFormat="1" ht="17.25" customHeight="1">
      <c r="A17" s="31"/>
      <c r="B17" s="32" t="s">
        <v>21</v>
      </c>
      <c r="C17" s="33" t="s">
        <v>22</v>
      </c>
      <c r="D17" s="34"/>
      <c r="E17" s="166"/>
      <c r="F17" s="167">
        <f>[1]SPAS!E17+[1]CRESE!E17+'[1]HANDI+68 PRIMARIE'!E17</f>
        <v>12284000</v>
      </c>
      <c r="G17" s="167">
        <f>[1]SPAS!F17+[1]CRESE!F17+'[1]HANDI+68 PRIMARIE'!F17</f>
        <v>12304000</v>
      </c>
      <c r="H17" s="167">
        <f>[1]SPAS!G17+[1]CRESE!G17+'[1]HANDI+68 PRIMARIE'!G17</f>
        <v>12229267</v>
      </c>
      <c r="I17" s="167">
        <f>[1]SPAS!H17+[1]CRESE!H17+'[1]HANDI+68 PRIMARIE'!H17</f>
        <v>12229267</v>
      </c>
      <c r="J17" s="167">
        <f>[1]SPAS!I17+[1]CRESE!I17+'[1]HANDI+68 PRIMARIE'!I17</f>
        <v>12229267</v>
      </c>
      <c r="K17" s="167">
        <f>[1]SPAS!J17+[1]CRESE!J17+'[1]HANDI+68 PRIMARIE'!J17</f>
        <v>0</v>
      </c>
      <c r="L17" s="167">
        <f>[1]SPAS!K17+[1]CRESE!K17+'[1]HANDI+68 PRIMARIE'!K17</f>
        <v>12515956</v>
      </c>
    </row>
    <row r="18" spans="1:12" s="40" customFormat="1" ht="16.5" hidden="1" customHeight="1">
      <c r="A18" s="36"/>
      <c r="B18" s="37" t="s">
        <v>23</v>
      </c>
      <c r="C18" s="38" t="s">
        <v>24</v>
      </c>
      <c r="D18" s="39"/>
      <c r="E18" s="168"/>
      <c r="F18" s="169">
        <f>[1]SPAS!E18+[1]CRESE!E18+'[1]HANDI+68 PRIMARIE'!E18</f>
        <v>0</v>
      </c>
      <c r="G18" s="169">
        <f>[1]SPAS!F18+[1]CRESE!F18+'[1]HANDI+68 PRIMARIE'!F18</f>
        <v>0</v>
      </c>
      <c r="H18" s="169">
        <f>[1]SPAS!G18+[1]CRESE!G18+'[1]HANDI+68 PRIMARIE'!G18</f>
        <v>0</v>
      </c>
      <c r="I18" s="169">
        <f>[1]SPAS!H18+[1]CRESE!H18+'[1]HANDI+68 PRIMARIE'!H18</f>
        <v>0</v>
      </c>
      <c r="J18" s="169">
        <f>[1]SPAS!I18+[1]CRESE!I18+'[1]HANDI+68 PRIMARIE'!I18</f>
        <v>0</v>
      </c>
      <c r="K18" s="169">
        <f>[1]SPAS!J18+[1]CRESE!J18+'[1]HANDI+68 PRIMARIE'!J18</f>
        <v>0</v>
      </c>
      <c r="L18" s="169">
        <f>[1]SPAS!K18+[1]CRESE!K18+'[1]HANDI+68 PRIMARIE'!K18</f>
        <v>0</v>
      </c>
    </row>
    <row r="19" spans="1:12" s="40" customFormat="1" ht="17.25" hidden="1" customHeight="1">
      <c r="A19" s="36"/>
      <c r="B19" s="37" t="s">
        <v>25</v>
      </c>
      <c r="C19" s="38" t="s">
        <v>26</v>
      </c>
      <c r="D19" s="39"/>
      <c r="E19" s="168"/>
      <c r="F19" s="169">
        <f>[1]SPAS!E19+[1]CRESE!E19+'[1]HANDI+68 PRIMARIE'!E19</f>
        <v>0</v>
      </c>
      <c r="G19" s="169">
        <f>[1]SPAS!F19+[1]CRESE!F19+'[1]HANDI+68 PRIMARIE'!F19</f>
        <v>0</v>
      </c>
      <c r="H19" s="169">
        <f>[1]SPAS!G19+[1]CRESE!G19+'[1]HANDI+68 PRIMARIE'!G19</f>
        <v>0</v>
      </c>
      <c r="I19" s="169">
        <f>[1]SPAS!H19+[1]CRESE!H19+'[1]HANDI+68 PRIMARIE'!H19</f>
        <v>0</v>
      </c>
      <c r="J19" s="169">
        <f>[1]SPAS!I19+[1]CRESE!I19+'[1]HANDI+68 PRIMARIE'!I19</f>
        <v>0</v>
      </c>
      <c r="K19" s="169">
        <f>[1]SPAS!J19+[1]CRESE!J19+'[1]HANDI+68 PRIMARIE'!J19</f>
        <v>0</v>
      </c>
      <c r="L19" s="169">
        <f>[1]SPAS!K19+[1]CRESE!K19+'[1]HANDI+68 PRIMARIE'!K19</f>
        <v>0</v>
      </c>
    </row>
    <row r="20" spans="1:12" s="40" customFormat="1" ht="17.25" hidden="1" customHeight="1">
      <c r="A20" s="36"/>
      <c r="B20" s="37" t="s">
        <v>27</v>
      </c>
      <c r="C20" s="38" t="s">
        <v>28</v>
      </c>
      <c r="D20" s="39"/>
      <c r="E20" s="168"/>
      <c r="F20" s="169">
        <f>[1]SPAS!E20+[1]CRESE!E20+'[1]HANDI+68 PRIMARIE'!E20</f>
        <v>0</v>
      </c>
      <c r="G20" s="169">
        <f>[1]SPAS!F20+[1]CRESE!F20+'[1]HANDI+68 PRIMARIE'!F20</f>
        <v>0</v>
      </c>
      <c r="H20" s="169">
        <f>[1]SPAS!G20+[1]CRESE!G20+'[1]HANDI+68 PRIMARIE'!G20</f>
        <v>0</v>
      </c>
      <c r="I20" s="169">
        <f>[1]SPAS!H20+[1]CRESE!H20+'[1]HANDI+68 PRIMARIE'!H20</f>
        <v>0</v>
      </c>
      <c r="J20" s="169">
        <f>[1]SPAS!I20+[1]CRESE!I20+'[1]HANDI+68 PRIMARIE'!I20</f>
        <v>0</v>
      </c>
      <c r="K20" s="169">
        <f>[1]SPAS!J20+[1]CRESE!J20+'[1]HANDI+68 PRIMARIE'!J20</f>
        <v>0</v>
      </c>
      <c r="L20" s="169">
        <f>[1]SPAS!K20+[1]CRESE!K20+'[1]HANDI+68 PRIMARIE'!K20</f>
        <v>0</v>
      </c>
    </row>
    <row r="21" spans="1:12" s="1" customFormat="1" ht="17.25" hidden="1" customHeight="1">
      <c r="A21" s="31"/>
      <c r="B21" s="32" t="s">
        <v>29</v>
      </c>
      <c r="C21" s="33" t="s">
        <v>30</v>
      </c>
      <c r="D21" s="34"/>
      <c r="E21" s="166"/>
      <c r="F21" s="167">
        <f>[1]SPAS!E21+[1]CRESE!E21+'[1]HANDI+68 PRIMARIE'!E21</f>
        <v>0</v>
      </c>
      <c r="G21" s="167">
        <f>[1]SPAS!F21+[1]CRESE!F21+'[1]HANDI+68 PRIMARIE'!F21</f>
        <v>0</v>
      </c>
      <c r="H21" s="167">
        <f>[1]SPAS!G21+[1]CRESE!G21+'[1]HANDI+68 PRIMARIE'!G21</f>
        <v>0</v>
      </c>
      <c r="I21" s="167">
        <f>[1]SPAS!H21+[1]CRESE!H21+'[1]HANDI+68 PRIMARIE'!H21</f>
        <v>0</v>
      </c>
      <c r="J21" s="167">
        <f>[1]SPAS!I21+[1]CRESE!I21+'[1]HANDI+68 PRIMARIE'!I21</f>
        <v>0</v>
      </c>
      <c r="K21" s="167">
        <f>[1]SPAS!J21+[1]CRESE!J21+'[1]HANDI+68 PRIMARIE'!J21</f>
        <v>0</v>
      </c>
      <c r="L21" s="167">
        <f>[1]SPAS!K21+[1]CRESE!K21+'[1]HANDI+68 PRIMARIE'!K21</f>
        <v>0</v>
      </c>
    </row>
    <row r="22" spans="1:12" s="1" customFormat="1" ht="17.25" hidden="1" customHeight="1">
      <c r="A22" s="31"/>
      <c r="B22" s="32" t="s">
        <v>31</v>
      </c>
      <c r="C22" s="33" t="s">
        <v>32</v>
      </c>
      <c r="D22" s="34" t="s">
        <v>33</v>
      </c>
      <c r="E22" s="166"/>
      <c r="F22" s="167">
        <f>[1]SPAS!E22+[1]CRESE!E22+'[1]HANDI+68 PRIMARIE'!E22</f>
        <v>0</v>
      </c>
      <c r="G22" s="167">
        <f>[1]SPAS!F22+[1]CRESE!F22+'[1]HANDI+68 PRIMARIE'!F22</f>
        <v>0</v>
      </c>
      <c r="H22" s="167">
        <f>[1]SPAS!G22+[1]CRESE!G22+'[1]HANDI+68 PRIMARIE'!G22</f>
        <v>0</v>
      </c>
      <c r="I22" s="167">
        <f>[1]SPAS!H22+[1]CRESE!H22+'[1]HANDI+68 PRIMARIE'!H22</f>
        <v>0</v>
      </c>
      <c r="J22" s="167">
        <f>[1]SPAS!I22+[1]CRESE!I22+'[1]HANDI+68 PRIMARIE'!I22</f>
        <v>0</v>
      </c>
      <c r="K22" s="167">
        <f>[1]SPAS!J22+[1]CRESE!J22+'[1]HANDI+68 PRIMARIE'!J22</f>
        <v>0</v>
      </c>
      <c r="L22" s="167">
        <f>[1]SPAS!K22+[1]CRESE!K22+'[1]HANDI+68 PRIMARIE'!K22</f>
        <v>0</v>
      </c>
    </row>
    <row r="23" spans="1:12" s="1" customFormat="1" ht="17.25" hidden="1" customHeight="1">
      <c r="A23" s="31"/>
      <c r="B23" s="32" t="s">
        <v>34</v>
      </c>
      <c r="C23" s="33" t="s">
        <v>35</v>
      </c>
      <c r="D23" s="34"/>
      <c r="E23" s="166"/>
      <c r="F23" s="167">
        <f>[1]SPAS!E23+[1]CRESE!E23+'[1]HANDI+68 PRIMARIE'!E23</f>
        <v>0</v>
      </c>
      <c r="G23" s="167">
        <f>[1]SPAS!F23+[1]CRESE!F23+'[1]HANDI+68 PRIMARIE'!F23</f>
        <v>0</v>
      </c>
      <c r="H23" s="167">
        <f>[1]SPAS!G23+[1]CRESE!G23+'[1]HANDI+68 PRIMARIE'!G23</f>
        <v>0</v>
      </c>
      <c r="I23" s="167">
        <f>[1]SPAS!H23+[1]CRESE!H23+'[1]HANDI+68 PRIMARIE'!H23</f>
        <v>0</v>
      </c>
      <c r="J23" s="167">
        <f>[1]SPAS!I23+[1]CRESE!I23+'[1]HANDI+68 PRIMARIE'!I23</f>
        <v>0</v>
      </c>
      <c r="K23" s="167">
        <f>[1]SPAS!J23+[1]CRESE!J23+'[1]HANDI+68 PRIMARIE'!J23</f>
        <v>0</v>
      </c>
      <c r="L23" s="167">
        <f>[1]SPAS!K23+[1]CRESE!K23+'[1]HANDI+68 PRIMARIE'!K23</f>
        <v>0</v>
      </c>
    </row>
    <row r="24" spans="1:12" s="1" customFormat="1" ht="17.25" hidden="1" customHeight="1">
      <c r="A24" s="31"/>
      <c r="B24" s="32" t="s">
        <v>36</v>
      </c>
      <c r="C24" s="33" t="s">
        <v>37</v>
      </c>
      <c r="D24" s="34"/>
      <c r="E24" s="166"/>
      <c r="F24" s="167">
        <f>[1]SPAS!E24+[1]CRESE!E24+'[1]HANDI+68 PRIMARIE'!E24</f>
        <v>0</v>
      </c>
      <c r="G24" s="167">
        <f>[1]SPAS!F24+[1]CRESE!F24+'[1]HANDI+68 PRIMARIE'!F24</f>
        <v>0</v>
      </c>
      <c r="H24" s="167">
        <f>[1]SPAS!G24+[1]CRESE!G24+'[1]HANDI+68 PRIMARIE'!G24</f>
        <v>0</v>
      </c>
      <c r="I24" s="167">
        <f>[1]SPAS!H24+[1]CRESE!H24+'[1]HANDI+68 PRIMARIE'!H24</f>
        <v>0</v>
      </c>
      <c r="J24" s="167">
        <f>[1]SPAS!I24+[1]CRESE!I24+'[1]HANDI+68 PRIMARIE'!I24</f>
        <v>0</v>
      </c>
      <c r="K24" s="167">
        <f>[1]SPAS!J24+[1]CRESE!J24+'[1]HANDI+68 PRIMARIE'!J24</f>
        <v>0</v>
      </c>
      <c r="L24" s="167">
        <f>[1]SPAS!K24+[1]CRESE!K24+'[1]HANDI+68 PRIMARIE'!K24</f>
        <v>0</v>
      </c>
    </row>
    <row r="25" spans="1:12" s="1" customFormat="1" ht="14.25" hidden="1" customHeight="1">
      <c r="A25" s="31"/>
      <c r="B25" s="32" t="s">
        <v>38</v>
      </c>
      <c r="C25" s="33" t="s">
        <v>39</v>
      </c>
      <c r="D25" s="34"/>
      <c r="E25" s="166"/>
      <c r="F25" s="167">
        <f>[1]SPAS!E25+[1]CRESE!E25+'[1]HANDI+68 PRIMARIE'!E25</f>
        <v>0</v>
      </c>
      <c r="G25" s="167">
        <f>[1]SPAS!F25+[1]CRESE!F25+'[1]HANDI+68 PRIMARIE'!F25</f>
        <v>0</v>
      </c>
      <c r="H25" s="167">
        <f>[1]SPAS!G25+[1]CRESE!G25+'[1]HANDI+68 PRIMARIE'!G25</f>
        <v>0</v>
      </c>
      <c r="I25" s="167">
        <f>[1]SPAS!H25+[1]CRESE!H25+'[1]HANDI+68 PRIMARIE'!H25</f>
        <v>0</v>
      </c>
      <c r="J25" s="167">
        <f>[1]SPAS!I25+[1]CRESE!I25+'[1]HANDI+68 PRIMARIE'!I25</f>
        <v>0</v>
      </c>
      <c r="K25" s="167">
        <f>[1]SPAS!J25+[1]CRESE!J25+'[1]HANDI+68 PRIMARIE'!J25</f>
        <v>0</v>
      </c>
      <c r="L25" s="167">
        <f>[1]SPAS!K25+[1]CRESE!K25+'[1]HANDI+68 PRIMARIE'!K25</f>
        <v>0</v>
      </c>
    </row>
    <row r="26" spans="1:12" s="1" customFormat="1" ht="17.25" hidden="1" customHeight="1">
      <c r="A26" s="31"/>
      <c r="B26" s="32" t="s">
        <v>40</v>
      </c>
      <c r="C26" s="33" t="s">
        <v>41</v>
      </c>
      <c r="D26" s="34"/>
      <c r="E26" s="166"/>
      <c r="F26" s="167">
        <f>[1]SPAS!E26+[1]CRESE!E26+'[1]HANDI+68 PRIMARIE'!E26</f>
        <v>0</v>
      </c>
      <c r="G26" s="167">
        <f>[1]SPAS!F26+[1]CRESE!F26+'[1]HANDI+68 PRIMARIE'!F26</f>
        <v>0</v>
      </c>
      <c r="H26" s="167">
        <f>[1]SPAS!G26+[1]CRESE!G26+'[1]HANDI+68 PRIMARIE'!G26</f>
        <v>0</v>
      </c>
      <c r="I26" s="167">
        <f>[1]SPAS!H26+[1]CRESE!H26+'[1]HANDI+68 PRIMARIE'!H26</f>
        <v>0</v>
      </c>
      <c r="J26" s="167">
        <f>[1]SPAS!I26+[1]CRESE!I26+'[1]HANDI+68 PRIMARIE'!I26</f>
        <v>0</v>
      </c>
      <c r="K26" s="167">
        <f>[1]SPAS!J26+[1]CRESE!J26+'[1]HANDI+68 PRIMARIE'!J26</f>
        <v>0</v>
      </c>
      <c r="L26" s="167">
        <f>[1]SPAS!K26+[1]CRESE!K26+'[1]HANDI+68 PRIMARIE'!K26</f>
        <v>0</v>
      </c>
    </row>
    <row r="27" spans="1:12" s="1" customFormat="1" ht="17.25" hidden="1" customHeight="1">
      <c r="A27" s="31"/>
      <c r="B27" s="32" t="s">
        <v>42</v>
      </c>
      <c r="C27" s="33" t="s">
        <v>43</v>
      </c>
      <c r="D27" s="34"/>
      <c r="E27" s="166"/>
      <c r="F27" s="167">
        <f>[1]SPAS!E27+[1]CRESE!E27+'[1]HANDI+68 PRIMARIE'!E27</f>
        <v>0</v>
      </c>
      <c r="G27" s="167">
        <f>[1]SPAS!F27+[1]CRESE!F27+'[1]HANDI+68 PRIMARIE'!F27</f>
        <v>0</v>
      </c>
      <c r="H27" s="167">
        <f>[1]SPAS!G27+[1]CRESE!G27+'[1]HANDI+68 PRIMARIE'!G27</f>
        <v>0</v>
      </c>
      <c r="I27" s="167">
        <f>[1]SPAS!H27+[1]CRESE!H27+'[1]HANDI+68 PRIMARIE'!H27</f>
        <v>0</v>
      </c>
      <c r="J27" s="167">
        <f>[1]SPAS!I27+[1]CRESE!I27+'[1]HANDI+68 PRIMARIE'!I27</f>
        <v>0</v>
      </c>
      <c r="K27" s="167">
        <f>[1]SPAS!J27+[1]CRESE!J27+'[1]HANDI+68 PRIMARIE'!J27</f>
        <v>0</v>
      </c>
      <c r="L27" s="167">
        <f>[1]SPAS!K27+[1]CRESE!K27+'[1]HANDI+68 PRIMARIE'!K27</f>
        <v>0</v>
      </c>
    </row>
    <row r="28" spans="1:12" s="1" customFormat="1" ht="15" customHeight="1">
      <c r="A28" s="31"/>
      <c r="B28" s="32" t="s">
        <v>44</v>
      </c>
      <c r="C28" s="33" t="s">
        <v>45</v>
      </c>
      <c r="D28" s="34"/>
      <c r="E28" s="166"/>
      <c r="F28" s="167">
        <f>[1]SPAS!E28+[1]CRESE!E28+'[1]HANDI+68 PRIMARIE'!E28</f>
        <v>0</v>
      </c>
      <c r="G28" s="167">
        <f>[1]SPAS!F28+[1]CRESE!F28+'[1]HANDI+68 PRIMARIE'!F28</f>
        <v>1000</v>
      </c>
      <c r="H28" s="167">
        <f>[1]SPAS!G28+[1]CRESE!G28+'[1]HANDI+68 PRIMARIE'!G28</f>
        <v>760</v>
      </c>
      <c r="I28" s="167">
        <f>[1]SPAS!H28+[1]CRESE!H28+'[1]HANDI+68 PRIMARIE'!H28</f>
        <v>760</v>
      </c>
      <c r="J28" s="167">
        <f>[1]SPAS!I28+[1]CRESE!I28+'[1]HANDI+68 PRIMARIE'!I28</f>
        <v>760</v>
      </c>
      <c r="K28" s="167">
        <f>[1]SPAS!J28+[1]CRESE!J28+'[1]HANDI+68 PRIMARIE'!J28</f>
        <v>0</v>
      </c>
      <c r="L28" s="167">
        <f>[1]SPAS!K28+[1]CRESE!K28+'[1]HANDI+68 PRIMARIE'!K28</f>
        <v>760</v>
      </c>
    </row>
    <row r="29" spans="1:12" s="1" customFormat="1" ht="15" customHeight="1">
      <c r="A29" s="41"/>
      <c r="B29" s="42" t="s">
        <v>46</v>
      </c>
      <c r="C29" s="33" t="s">
        <v>47</v>
      </c>
      <c r="D29" s="34"/>
      <c r="E29" s="166"/>
      <c r="F29" s="167">
        <f>[1]SPAS!E29+[1]CRESE!E29+'[1]HANDI+68 PRIMARIE'!E29</f>
        <v>5000</v>
      </c>
      <c r="G29" s="167">
        <f>[1]SPAS!F29+[1]CRESE!F29+'[1]HANDI+68 PRIMARIE'!F29</f>
        <v>2000</v>
      </c>
      <c r="H29" s="167">
        <f>[1]SPAS!G29+[1]CRESE!G29+'[1]HANDI+68 PRIMARIE'!G29</f>
        <v>1207</v>
      </c>
      <c r="I29" s="167">
        <f>[1]SPAS!H29+[1]CRESE!H29+'[1]HANDI+68 PRIMARIE'!H29</f>
        <v>1207</v>
      </c>
      <c r="J29" s="167">
        <f>[1]SPAS!I29+[1]CRESE!I29+'[1]HANDI+68 PRIMARIE'!I29</f>
        <v>1207</v>
      </c>
      <c r="K29" s="167">
        <f>[1]SPAS!J29+[1]CRESE!J29+'[1]HANDI+68 PRIMARIE'!J29</f>
        <v>0</v>
      </c>
      <c r="L29" s="167">
        <f>[1]SPAS!K29+[1]CRESE!K29+'[1]HANDI+68 PRIMARIE'!K29</f>
        <v>1207</v>
      </c>
    </row>
    <row r="30" spans="1:12" s="1" customFormat="1" ht="15" customHeight="1">
      <c r="A30" s="41"/>
      <c r="B30" s="42" t="s">
        <v>48</v>
      </c>
      <c r="C30" s="33" t="s">
        <v>49</v>
      </c>
      <c r="D30" s="34"/>
      <c r="E30" s="166"/>
      <c r="F30" s="167">
        <f>[1]SPAS!E30+[1]CRESE!E30+'[1]HANDI+68 PRIMARIE'!E30</f>
        <v>0</v>
      </c>
      <c r="G30" s="167">
        <f>[1]SPAS!F30+[1]CRESE!F30+'[1]HANDI+68 PRIMARIE'!F30</f>
        <v>0</v>
      </c>
      <c r="H30" s="167">
        <f>[1]SPAS!G30+[1]CRESE!G30+'[1]HANDI+68 PRIMARIE'!G30</f>
        <v>0</v>
      </c>
      <c r="I30" s="167">
        <f>[1]SPAS!H30+[1]CRESE!H30+'[1]HANDI+68 PRIMARIE'!H30</f>
        <v>0</v>
      </c>
      <c r="J30" s="167">
        <f>[1]SPAS!I30+[1]CRESE!I30+'[1]HANDI+68 PRIMARIE'!I30</f>
        <v>0</v>
      </c>
      <c r="K30" s="167">
        <f>[1]SPAS!J30+[1]CRESE!J30+'[1]HANDI+68 PRIMARIE'!J30</f>
        <v>0</v>
      </c>
      <c r="L30" s="167">
        <f>[1]SPAS!K30+[1]CRESE!K30+'[1]HANDI+68 PRIMARIE'!K30</f>
        <v>0</v>
      </c>
    </row>
    <row r="31" spans="1:12" s="1" customFormat="1" ht="15" hidden="1" customHeight="1">
      <c r="A31" s="41"/>
      <c r="B31" s="42" t="s">
        <v>50</v>
      </c>
      <c r="C31" s="33" t="s">
        <v>51</v>
      </c>
      <c r="D31" s="34"/>
      <c r="E31" s="166"/>
      <c r="F31" s="167">
        <f>[1]SPAS!E31+[1]CRESE!E31+'[1]HANDI+68 PRIMARIE'!E31</f>
        <v>0</v>
      </c>
      <c r="G31" s="167">
        <f>[1]SPAS!F31+[1]CRESE!F31+'[1]HANDI+68 PRIMARIE'!F31</f>
        <v>0</v>
      </c>
      <c r="H31" s="167">
        <f>[1]SPAS!G31+[1]CRESE!G31+'[1]HANDI+68 PRIMARIE'!G31</f>
        <v>0</v>
      </c>
      <c r="I31" s="167">
        <f>[1]SPAS!H31+[1]CRESE!H31+'[1]HANDI+68 PRIMARIE'!H31</f>
        <v>0</v>
      </c>
      <c r="J31" s="167">
        <f>[1]SPAS!I31+[1]CRESE!I31+'[1]HANDI+68 PRIMARIE'!I31</f>
        <v>0</v>
      </c>
      <c r="K31" s="167">
        <f>[1]SPAS!J31+[1]CRESE!J31+'[1]HANDI+68 PRIMARIE'!J31</f>
        <v>0</v>
      </c>
      <c r="L31" s="167">
        <f>[1]SPAS!K31+[1]CRESE!K31+'[1]HANDI+68 PRIMARIE'!K31</f>
        <v>0</v>
      </c>
    </row>
    <row r="32" spans="1:12" s="1" customFormat="1" ht="15" hidden="1" customHeight="1">
      <c r="A32" s="41"/>
      <c r="B32" s="42" t="s">
        <v>52</v>
      </c>
      <c r="C32" s="33" t="s">
        <v>53</v>
      </c>
      <c r="D32" s="34"/>
      <c r="E32" s="166"/>
      <c r="F32" s="167">
        <f>[1]SPAS!E32+[1]CRESE!E32+'[1]HANDI+68 PRIMARIE'!E32</f>
        <v>0</v>
      </c>
      <c r="G32" s="167">
        <f>[1]SPAS!F32+[1]CRESE!F32+'[1]HANDI+68 PRIMARIE'!F32</f>
        <v>0</v>
      </c>
      <c r="H32" s="167">
        <f>[1]SPAS!G32+[1]CRESE!G32+'[1]HANDI+68 PRIMARIE'!G32</f>
        <v>0</v>
      </c>
      <c r="I32" s="167">
        <f>[1]SPAS!H32+[1]CRESE!H32+'[1]HANDI+68 PRIMARIE'!H32</f>
        <v>0</v>
      </c>
      <c r="J32" s="167">
        <f>[1]SPAS!I32+[1]CRESE!I32+'[1]HANDI+68 PRIMARIE'!I32</f>
        <v>0</v>
      </c>
      <c r="K32" s="167">
        <f>[1]SPAS!J32+[1]CRESE!J32+'[1]HANDI+68 PRIMARIE'!J32</f>
        <v>0</v>
      </c>
      <c r="L32" s="167">
        <f>[1]SPAS!K32+[1]CRESE!K32+'[1]HANDI+68 PRIMARIE'!K32</f>
        <v>0</v>
      </c>
    </row>
    <row r="33" spans="1:12" s="1" customFormat="1" ht="15" hidden="1" customHeight="1">
      <c r="A33" s="41"/>
      <c r="B33" s="32" t="s">
        <v>54</v>
      </c>
      <c r="C33" s="33" t="s">
        <v>55</v>
      </c>
      <c r="D33" s="34"/>
      <c r="E33" s="166"/>
      <c r="F33" s="167">
        <f>[1]SPAS!E33+[1]CRESE!E33+'[1]HANDI+68 PRIMARIE'!E33</f>
        <v>0</v>
      </c>
      <c r="G33" s="167">
        <f>[1]SPAS!F33+[1]CRESE!F33+'[1]HANDI+68 PRIMARIE'!F33</f>
        <v>0</v>
      </c>
      <c r="H33" s="167">
        <f>[1]SPAS!G33+[1]CRESE!G33+'[1]HANDI+68 PRIMARIE'!G33</f>
        <v>0</v>
      </c>
      <c r="I33" s="167">
        <f>[1]SPAS!H33+[1]CRESE!H33+'[1]HANDI+68 PRIMARIE'!H33</f>
        <v>0</v>
      </c>
      <c r="J33" s="167">
        <f>[1]SPAS!I33+[1]CRESE!I33+'[1]HANDI+68 PRIMARIE'!I33</f>
        <v>0</v>
      </c>
      <c r="K33" s="167">
        <f>[1]SPAS!J33+[1]CRESE!J33+'[1]HANDI+68 PRIMARIE'!J33</f>
        <v>0</v>
      </c>
      <c r="L33" s="167">
        <f>[1]SPAS!K33+[1]CRESE!K33+'[1]HANDI+68 PRIMARIE'!K33</f>
        <v>0</v>
      </c>
    </row>
    <row r="34" spans="1:12" s="1" customFormat="1" ht="17.25" customHeight="1">
      <c r="A34" s="28" t="s">
        <v>56</v>
      </c>
      <c r="B34" s="43"/>
      <c r="C34" s="29" t="s">
        <v>57</v>
      </c>
      <c r="D34" s="30"/>
      <c r="E34" s="164"/>
      <c r="F34" s="170">
        <f>[1]SPAS!E34+[1]CRESE!E34+'[1]HANDI+68 PRIMARIE'!E34</f>
        <v>0</v>
      </c>
      <c r="G34" s="170">
        <f>[1]SPAS!F34+[1]CRESE!F34+'[1]HANDI+68 PRIMARIE'!F34</f>
        <v>141700</v>
      </c>
      <c r="H34" s="170">
        <f>[1]SPAS!G34+[1]CRESE!G34+'[1]HANDI+68 PRIMARIE'!G34</f>
        <v>140650</v>
      </c>
      <c r="I34" s="170">
        <f>[1]SPAS!H34+[1]CRESE!H34+'[1]HANDI+68 PRIMARIE'!H34</f>
        <v>140650</v>
      </c>
      <c r="J34" s="170">
        <f>[1]SPAS!I34+[1]CRESE!I34+'[1]HANDI+68 PRIMARIE'!I34</f>
        <v>140650</v>
      </c>
      <c r="K34" s="170">
        <f>[1]SPAS!J34+[1]CRESE!J34+'[1]HANDI+68 PRIMARIE'!J34</f>
        <v>0</v>
      </c>
      <c r="L34" s="170">
        <f>[1]SPAS!K34+[1]CRESE!K34+'[1]HANDI+68 PRIMARIE'!K34</f>
        <v>140650</v>
      </c>
    </row>
    <row r="35" spans="1:12" s="1" customFormat="1" ht="13.5" hidden="1" customHeight="1">
      <c r="A35" s="41"/>
      <c r="B35" s="32" t="s">
        <v>58</v>
      </c>
      <c r="C35" s="33" t="s">
        <v>59</v>
      </c>
      <c r="D35" s="34"/>
      <c r="E35" s="166"/>
      <c r="F35" s="167">
        <f>[1]SPAS!E35+[1]CRESE!E35+'[1]HANDI+68 PRIMARIE'!E35</f>
        <v>0</v>
      </c>
      <c r="G35" s="167">
        <f>[1]SPAS!F35+[1]CRESE!F35+'[1]HANDI+68 PRIMARIE'!F35</f>
        <v>0</v>
      </c>
      <c r="H35" s="167">
        <f>[1]SPAS!G35+[1]CRESE!G35+'[1]HANDI+68 PRIMARIE'!G35</f>
        <v>0</v>
      </c>
      <c r="I35" s="167">
        <f>[1]SPAS!H35+[1]CRESE!H35+'[1]HANDI+68 PRIMARIE'!H35</f>
        <v>0</v>
      </c>
      <c r="J35" s="167">
        <f>[1]SPAS!I35+[1]CRESE!I35+'[1]HANDI+68 PRIMARIE'!I35</f>
        <v>0</v>
      </c>
      <c r="K35" s="167">
        <f>[1]SPAS!J35+[1]CRESE!J35+'[1]HANDI+68 PRIMARIE'!J35</f>
        <v>0</v>
      </c>
      <c r="L35" s="167">
        <f>[1]SPAS!K35+[1]CRESE!K35+'[1]HANDI+68 PRIMARIE'!K35</f>
        <v>0</v>
      </c>
    </row>
    <row r="36" spans="1:12" s="1" customFormat="1" ht="13.5" hidden="1" customHeight="1">
      <c r="A36" s="41"/>
      <c r="B36" s="32" t="s">
        <v>60</v>
      </c>
      <c r="C36" s="33" t="s">
        <v>61</v>
      </c>
      <c r="D36" s="34"/>
      <c r="E36" s="166"/>
      <c r="F36" s="167">
        <f>[1]SPAS!E36+[1]CRESE!E36+'[1]HANDI+68 PRIMARIE'!E36</f>
        <v>0</v>
      </c>
      <c r="G36" s="167">
        <f>[1]SPAS!F36+[1]CRESE!F36+'[1]HANDI+68 PRIMARIE'!F36</f>
        <v>0</v>
      </c>
      <c r="H36" s="167">
        <f>[1]SPAS!G36+[1]CRESE!G36+'[1]HANDI+68 PRIMARIE'!G36</f>
        <v>0</v>
      </c>
      <c r="I36" s="167">
        <f>[1]SPAS!H36+[1]CRESE!H36+'[1]HANDI+68 PRIMARIE'!H36</f>
        <v>0</v>
      </c>
      <c r="J36" s="167">
        <f>[1]SPAS!I36+[1]CRESE!I36+'[1]HANDI+68 PRIMARIE'!I36</f>
        <v>0</v>
      </c>
      <c r="K36" s="167">
        <f>[1]SPAS!J36+[1]CRESE!J36+'[1]HANDI+68 PRIMARIE'!J36</f>
        <v>0</v>
      </c>
      <c r="L36" s="167">
        <f>[1]SPAS!K36+[1]CRESE!K36+'[1]HANDI+68 PRIMARIE'!K36</f>
        <v>0</v>
      </c>
    </row>
    <row r="37" spans="1:12" s="1" customFormat="1" ht="17.25" hidden="1" customHeight="1">
      <c r="A37" s="41"/>
      <c r="B37" s="32" t="s">
        <v>62</v>
      </c>
      <c r="C37" s="33" t="s">
        <v>63</v>
      </c>
      <c r="D37" s="34"/>
      <c r="E37" s="166"/>
      <c r="F37" s="167">
        <f>[1]SPAS!E37+[1]CRESE!E37+'[1]HANDI+68 PRIMARIE'!E37</f>
        <v>0</v>
      </c>
      <c r="G37" s="167">
        <f>[1]SPAS!F37+[1]CRESE!F37+'[1]HANDI+68 PRIMARIE'!F37</f>
        <v>0</v>
      </c>
      <c r="H37" s="167">
        <f>[1]SPAS!G37+[1]CRESE!G37+'[1]HANDI+68 PRIMARIE'!G37</f>
        <v>0</v>
      </c>
      <c r="I37" s="167">
        <f>[1]SPAS!H37+[1]CRESE!H37+'[1]HANDI+68 PRIMARIE'!H37</f>
        <v>0</v>
      </c>
      <c r="J37" s="167">
        <f>[1]SPAS!I37+[1]CRESE!I37+'[1]HANDI+68 PRIMARIE'!I37</f>
        <v>0</v>
      </c>
      <c r="K37" s="167">
        <f>[1]SPAS!J37+[1]CRESE!J37+'[1]HANDI+68 PRIMARIE'!J37</f>
        <v>0</v>
      </c>
      <c r="L37" s="167">
        <f>[1]SPAS!K37+[1]CRESE!K37+'[1]HANDI+68 PRIMARIE'!K37</f>
        <v>0</v>
      </c>
    </row>
    <row r="38" spans="1:12" s="1" customFormat="1" ht="15.75" hidden="1" customHeight="1">
      <c r="A38" s="41"/>
      <c r="B38" s="32" t="s">
        <v>64</v>
      </c>
      <c r="C38" s="33" t="s">
        <v>65</v>
      </c>
      <c r="D38" s="34"/>
      <c r="E38" s="166"/>
      <c r="F38" s="167">
        <f>[1]SPAS!E38+[1]CRESE!E38+'[1]HANDI+68 PRIMARIE'!E38</f>
        <v>0</v>
      </c>
      <c r="G38" s="167">
        <f>[1]SPAS!F38+[1]CRESE!F38+'[1]HANDI+68 PRIMARIE'!F38</f>
        <v>0</v>
      </c>
      <c r="H38" s="167">
        <f>[1]SPAS!G38+[1]CRESE!G38+'[1]HANDI+68 PRIMARIE'!G38</f>
        <v>0</v>
      </c>
      <c r="I38" s="167">
        <f>[1]SPAS!H38+[1]CRESE!H38+'[1]HANDI+68 PRIMARIE'!H38</f>
        <v>0</v>
      </c>
      <c r="J38" s="167">
        <f>[1]SPAS!I38+[1]CRESE!I38+'[1]HANDI+68 PRIMARIE'!I38</f>
        <v>0</v>
      </c>
      <c r="K38" s="167">
        <f>[1]SPAS!J38+[1]CRESE!J38+'[1]HANDI+68 PRIMARIE'!J38</f>
        <v>0</v>
      </c>
      <c r="L38" s="167">
        <f>[1]SPAS!K38+[1]CRESE!K38+'[1]HANDI+68 PRIMARIE'!K38</f>
        <v>0</v>
      </c>
    </row>
    <row r="39" spans="1:12" s="1" customFormat="1" ht="15.75" customHeight="1">
      <c r="A39" s="41"/>
      <c r="B39" s="42" t="s">
        <v>66</v>
      </c>
      <c r="C39" s="33" t="s">
        <v>67</v>
      </c>
      <c r="D39" s="34"/>
      <c r="E39" s="166"/>
      <c r="F39" s="167">
        <f>[1]SPAS!E39+[1]CRESE!E39+'[1]HANDI+68 PRIMARIE'!E39</f>
        <v>0</v>
      </c>
      <c r="G39" s="167">
        <f>[1]SPAS!F39+[1]CRESE!F39+'[1]HANDI+68 PRIMARIE'!F39</f>
        <v>0</v>
      </c>
      <c r="H39" s="167">
        <f>[1]SPAS!G39+[1]CRESE!G39+'[1]HANDI+68 PRIMARIE'!G39</f>
        <v>0</v>
      </c>
      <c r="I39" s="167">
        <f>[1]SPAS!H39+[1]CRESE!H39+'[1]HANDI+68 PRIMARIE'!H39</f>
        <v>0</v>
      </c>
      <c r="J39" s="167">
        <f>[1]SPAS!I39+[1]CRESE!I39+'[1]HANDI+68 PRIMARIE'!I39</f>
        <v>0</v>
      </c>
      <c r="K39" s="167">
        <f>[1]SPAS!J39+[1]CRESE!J39+'[1]HANDI+68 PRIMARIE'!J39</f>
        <v>0</v>
      </c>
      <c r="L39" s="167">
        <f>[1]SPAS!K39+[1]CRESE!K39+'[1]HANDI+68 PRIMARIE'!K39</f>
        <v>0</v>
      </c>
    </row>
    <row r="40" spans="1:12" s="1" customFormat="1" ht="15.75" customHeight="1">
      <c r="A40" s="41"/>
      <c r="B40" s="42" t="s">
        <v>68</v>
      </c>
      <c r="C40" s="33" t="s">
        <v>69</v>
      </c>
      <c r="D40" s="34"/>
      <c r="E40" s="166"/>
      <c r="F40" s="167">
        <f>[1]SPAS!E40+[1]CRESE!E40+'[1]HANDI+68 PRIMARIE'!E40</f>
        <v>0</v>
      </c>
      <c r="G40" s="167">
        <f>[1]SPAS!F40+[1]CRESE!F40+'[1]HANDI+68 PRIMARIE'!F40</f>
        <v>141700</v>
      </c>
      <c r="H40" s="167">
        <f>[1]SPAS!G40+[1]CRESE!G40+'[1]HANDI+68 PRIMARIE'!G40</f>
        <v>140650</v>
      </c>
      <c r="I40" s="167">
        <f>[1]SPAS!H40+[1]CRESE!H40+'[1]HANDI+68 PRIMARIE'!H40</f>
        <v>140650</v>
      </c>
      <c r="J40" s="167">
        <f>[1]SPAS!I40+[1]CRESE!I40+'[1]HANDI+68 PRIMARIE'!I40</f>
        <v>140650</v>
      </c>
      <c r="K40" s="167">
        <f>[1]SPAS!J40+[1]CRESE!J40+'[1]HANDI+68 PRIMARIE'!J40</f>
        <v>0</v>
      </c>
      <c r="L40" s="167">
        <f>[1]SPAS!K40+[1]CRESE!K40+'[1]HANDI+68 PRIMARIE'!K40</f>
        <v>140650</v>
      </c>
    </row>
    <row r="41" spans="1:12" s="1" customFormat="1" ht="13.5" customHeight="1">
      <c r="A41" s="31"/>
      <c r="B41" s="32" t="s">
        <v>70</v>
      </c>
      <c r="C41" s="33" t="s">
        <v>71</v>
      </c>
      <c r="D41" s="34"/>
      <c r="E41" s="166"/>
      <c r="F41" s="167">
        <f>[1]SPAS!E41+[1]CRESE!E41+'[1]HANDI+68 PRIMARIE'!E41</f>
        <v>0</v>
      </c>
      <c r="G41" s="167">
        <f>[1]SPAS!F41+[1]CRESE!F41+'[1]HANDI+68 PRIMARIE'!F41</f>
        <v>0</v>
      </c>
      <c r="H41" s="167">
        <f>[1]SPAS!G41+[1]CRESE!G41+'[1]HANDI+68 PRIMARIE'!G41</f>
        <v>0</v>
      </c>
      <c r="I41" s="167">
        <f>[1]SPAS!H41+[1]CRESE!H41+'[1]HANDI+68 PRIMARIE'!H41</f>
        <v>0</v>
      </c>
      <c r="J41" s="167">
        <f>[1]SPAS!I41+[1]CRESE!I41+'[1]HANDI+68 PRIMARIE'!I41</f>
        <v>0</v>
      </c>
      <c r="K41" s="167">
        <f>[1]SPAS!J41+[1]CRESE!J41+'[1]HANDI+68 PRIMARIE'!J41</f>
        <v>0</v>
      </c>
      <c r="L41" s="167">
        <f>[1]SPAS!K41+[1]CRESE!K41+'[1]HANDI+68 PRIMARIE'!K41</f>
        <v>0</v>
      </c>
    </row>
    <row r="42" spans="1:12" s="1" customFormat="1" ht="16.5" customHeight="1">
      <c r="A42" s="45" t="s">
        <v>72</v>
      </c>
      <c r="B42" s="46"/>
      <c r="C42" s="29" t="s">
        <v>73</v>
      </c>
      <c r="D42" s="30"/>
      <c r="E42" s="164"/>
      <c r="F42" s="170">
        <f>F43+F44+F45+F46+F47+F48+F49</f>
        <v>585000</v>
      </c>
      <c r="G42" s="170">
        <f t="shared" ref="G42:L42" si="5">G43+G44+G45+G46+G47+G48+G49</f>
        <v>466300</v>
      </c>
      <c r="H42" s="170">
        <f t="shared" si="5"/>
        <v>437259</v>
      </c>
      <c r="I42" s="170">
        <f t="shared" si="5"/>
        <v>437259</v>
      </c>
      <c r="J42" s="170">
        <f t="shared" si="5"/>
        <v>437259</v>
      </c>
      <c r="K42" s="170">
        <f t="shared" si="5"/>
        <v>0</v>
      </c>
      <c r="L42" s="170">
        <f t="shared" si="5"/>
        <v>281153</v>
      </c>
    </row>
    <row r="43" spans="1:12" s="1" customFormat="1" ht="16.5" customHeight="1">
      <c r="A43" s="41"/>
      <c r="B43" s="47" t="s">
        <v>74</v>
      </c>
      <c r="C43" s="33" t="s">
        <v>75</v>
      </c>
      <c r="D43" s="34"/>
      <c r="E43" s="166"/>
      <c r="F43" s="167">
        <f>[1]SPAS!E43+[1]CRESE!E43+'[1]HANDI+68 PRIMARIE'!E43</f>
        <v>140000</v>
      </c>
      <c r="G43" s="167">
        <f>[1]SPAS!F43+[1]CRESE!F43+'[1]HANDI+68 PRIMARIE'!F43</f>
        <v>134000</v>
      </c>
      <c r="H43" s="167">
        <f>[1]SPAS!G43+[1]CRESE!G43+'[1]HANDI+68 PRIMARIE'!G43</f>
        <v>130760</v>
      </c>
      <c r="I43" s="167">
        <f>[1]SPAS!H43+[1]CRESE!H43+'[1]HANDI+68 PRIMARIE'!H43</f>
        <v>130760</v>
      </c>
      <c r="J43" s="167">
        <f>[1]SPAS!I43+[1]CRESE!I43+'[1]HANDI+68 PRIMARIE'!I43</f>
        <v>130760</v>
      </c>
      <c r="K43" s="167">
        <f>[1]SPAS!J43+[1]CRESE!J43+'[1]HANDI+68 PRIMARIE'!J43</f>
        <v>0</v>
      </c>
      <c r="L43" s="167">
        <f>[1]SPAS!K43+[1]CRESE!K43+'[1]HANDI+68 PRIMARIE'!K43</f>
        <v>0</v>
      </c>
    </row>
    <row r="44" spans="1:12" s="1" customFormat="1" ht="16.5" customHeight="1">
      <c r="A44" s="48"/>
      <c r="B44" s="42" t="s">
        <v>76</v>
      </c>
      <c r="C44" s="33" t="s">
        <v>77</v>
      </c>
      <c r="D44" s="34"/>
      <c r="E44" s="166"/>
      <c r="F44" s="167">
        <f>[1]SPAS!E44+[1]CRESE!E44+'[1]HANDI+68 PRIMARIE'!E44</f>
        <v>5500</v>
      </c>
      <c r="G44" s="167">
        <f>[1]SPAS!F44+[1]CRESE!F44+'[1]HANDI+68 PRIMARIE'!F44</f>
        <v>5500</v>
      </c>
      <c r="H44" s="167">
        <f>[1]SPAS!G44+[1]CRESE!G44+'[1]HANDI+68 PRIMARIE'!G44</f>
        <v>3928</v>
      </c>
      <c r="I44" s="167">
        <f>[1]SPAS!H44+[1]CRESE!H44+'[1]HANDI+68 PRIMARIE'!H44</f>
        <v>3928</v>
      </c>
      <c r="J44" s="167">
        <f>[1]SPAS!I44+[1]CRESE!I44+'[1]HANDI+68 PRIMARIE'!I44</f>
        <v>3928</v>
      </c>
      <c r="K44" s="167">
        <f>[1]SPAS!J44+[1]CRESE!J44+'[1]HANDI+68 PRIMARIE'!J44</f>
        <v>0</v>
      </c>
      <c r="L44" s="167">
        <f>[1]SPAS!K44+[1]CRESE!K44+'[1]HANDI+68 PRIMARIE'!K44</f>
        <v>0</v>
      </c>
    </row>
    <row r="45" spans="1:12" s="1" customFormat="1" ht="16.5" customHeight="1">
      <c r="A45" s="48"/>
      <c r="B45" s="42" t="s">
        <v>78</v>
      </c>
      <c r="C45" s="33" t="s">
        <v>79</v>
      </c>
      <c r="D45" s="34"/>
      <c r="E45" s="166"/>
      <c r="F45" s="167">
        <f>[1]SPAS!E45+[1]CRESE!E45+'[1]HANDI+68 PRIMARIE'!E45</f>
        <v>52500</v>
      </c>
      <c r="G45" s="167">
        <f>[1]SPAS!F45+[1]CRESE!F45+'[1]HANDI+68 PRIMARIE'!F45</f>
        <v>47000</v>
      </c>
      <c r="H45" s="167">
        <f>[1]SPAS!G45+[1]CRESE!G45+'[1]HANDI+68 PRIMARIE'!G45</f>
        <v>42968</v>
      </c>
      <c r="I45" s="167">
        <f>[1]SPAS!H45+[1]CRESE!H45+'[1]HANDI+68 PRIMARIE'!H45</f>
        <v>42968</v>
      </c>
      <c r="J45" s="167">
        <f>[1]SPAS!I45+[1]CRESE!I45+'[1]HANDI+68 PRIMARIE'!I45</f>
        <v>42968</v>
      </c>
      <c r="K45" s="167">
        <f>[1]SPAS!J45+[1]CRESE!J45+'[1]HANDI+68 PRIMARIE'!J45</f>
        <v>0</v>
      </c>
      <c r="L45" s="167">
        <f>[1]SPAS!K45+[1]CRESE!K45+'[1]HANDI+68 PRIMARIE'!K45</f>
        <v>0</v>
      </c>
    </row>
    <row r="46" spans="1:12" s="1" customFormat="1" ht="16.5" customHeight="1">
      <c r="A46" s="48"/>
      <c r="B46" s="49" t="s">
        <v>80</v>
      </c>
      <c r="C46" s="33" t="s">
        <v>81</v>
      </c>
      <c r="D46" s="34"/>
      <c r="E46" s="166"/>
      <c r="F46" s="167">
        <f>[1]SPAS!E46+[1]CRESE!E46+'[1]HANDI+68 PRIMARIE'!E46</f>
        <v>3000</v>
      </c>
      <c r="G46" s="167">
        <f>[1]SPAS!F46+[1]CRESE!F46+'[1]HANDI+68 PRIMARIE'!F46</f>
        <v>3000</v>
      </c>
      <c r="H46" s="167">
        <f>[1]SPAS!G46+[1]CRESE!G46+'[1]HANDI+68 PRIMARIE'!G46</f>
        <v>1318</v>
      </c>
      <c r="I46" s="167">
        <f>[1]SPAS!H46+[1]CRESE!H46+'[1]HANDI+68 PRIMARIE'!H46</f>
        <v>1318</v>
      </c>
      <c r="J46" s="167">
        <f>[1]SPAS!I46+[1]CRESE!I46+'[1]HANDI+68 PRIMARIE'!I46</f>
        <v>1318</v>
      </c>
      <c r="K46" s="167">
        <f>[1]SPAS!J46+[1]CRESE!J46+'[1]HANDI+68 PRIMARIE'!J46</f>
        <v>0</v>
      </c>
      <c r="L46" s="167">
        <f>[1]SPAS!K46+[1]CRESE!K46+'[1]HANDI+68 PRIMARIE'!K46</f>
        <v>0</v>
      </c>
    </row>
    <row r="47" spans="1:12" s="1" customFormat="1" ht="16.5" customHeight="1">
      <c r="A47" s="48"/>
      <c r="B47" s="49" t="s">
        <v>82</v>
      </c>
      <c r="C47" s="33" t="s">
        <v>83</v>
      </c>
      <c r="D47" s="34"/>
      <c r="E47" s="166"/>
      <c r="F47" s="167">
        <f>[1]SPAS!E47+[1]CRESE!E47+'[1]HANDI+68 PRIMARIE'!E47</f>
        <v>0</v>
      </c>
      <c r="G47" s="167">
        <f>[1]SPAS!F47+[1]CRESE!F47+'[1]HANDI+68 PRIMARIE'!F47</f>
        <v>0</v>
      </c>
      <c r="H47" s="167">
        <f>[1]SPAS!G47+[1]CRESE!G47+'[1]HANDI+68 PRIMARIE'!G47</f>
        <v>0</v>
      </c>
      <c r="I47" s="167">
        <f>[1]SPAS!H47+[1]CRESE!H47+'[1]HANDI+68 PRIMARIE'!H47</f>
        <v>0</v>
      </c>
      <c r="J47" s="167">
        <f>[1]SPAS!I47+[1]CRESE!I47+'[1]HANDI+68 PRIMARIE'!I47</f>
        <v>0</v>
      </c>
      <c r="K47" s="167">
        <f>[1]SPAS!J47+[1]CRESE!J47+'[1]HANDI+68 PRIMARIE'!J47</f>
        <v>0</v>
      </c>
      <c r="L47" s="167">
        <f>[1]SPAS!K47+[1]CRESE!K47+'[1]HANDI+68 PRIMARIE'!K47</f>
        <v>0</v>
      </c>
    </row>
    <row r="48" spans="1:12" s="1" customFormat="1" ht="16.5" customHeight="1">
      <c r="A48" s="48"/>
      <c r="B48" s="42" t="s">
        <v>84</v>
      </c>
      <c r="C48" s="33" t="s">
        <v>85</v>
      </c>
      <c r="D48" s="34"/>
      <c r="E48" s="166"/>
      <c r="F48" s="167">
        <f>[1]SPAS!E48+[1]CRESE!E48+'[1]HANDI+68 PRIMARIE'!E48</f>
        <v>7000</v>
      </c>
      <c r="G48" s="167">
        <f>[1]SPAS!F48+[1]CRESE!F48+'[1]HANDI+68 PRIMARIE'!F48</f>
        <v>4000</v>
      </c>
      <c r="H48" s="167">
        <f>[1]SPAS!G48+[1]CRESE!G48+'[1]HANDI+68 PRIMARIE'!G48</f>
        <v>2068</v>
      </c>
      <c r="I48" s="167">
        <f>[1]SPAS!H48+[1]CRESE!H48+'[1]HANDI+68 PRIMARIE'!H48</f>
        <v>2068</v>
      </c>
      <c r="J48" s="167">
        <f>[1]SPAS!I48+[1]CRESE!I48+'[1]HANDI+68 PRIMARIE'!I48</f>
        <v>2068</v>
      </c>
      <c r="K48" s="167">
        <f>[1]SPAS!J48+[1]CRESE!J48+'[1]HANDI+68 PRIMARIE'!J48</f>
        <v>0</v>
      </c>
      <c r="L48" s="167">
        <f>[1]SPAS!K48+[1]CRESE!K48+'[1]HANDI+68 PRIMARIE'!K48</f>
        <v>0</v>
      </c>
    </row>
    <row r="49" spans="1:13" s="1" customFormat="1" ht="14.25" customHeight="1">
      <c r="A49" s="48"/>
      <c r="B49" s="50" t="s">
        <v>86</v>
      </c>
      <c r="C49" s="51" t="s">
        <v>87</v>
      </c>
      <c r="D49" s="52"/>
      <c r="E49" s="171"/>
      <c r="F49" s="167">
        <f>[1]SPAS!E49+[1]CRESE!E49+'[1]HANDI+68 PRIMARIE'!E49</f>
        <v>377000</v>
      </c>
      <c r="G49" s="172">
        <f>[1]SPAS!F49+[1]CRESE!F49+'[1]HANDI+68 PRIMARIE'!F49</f>
        <v>272800</v>
      </c>
      <c r="H49" s="172">
        <f>[1]SPAS!G49+[1]CRESE!G49+'[1]HANDI+68 PRIMARIE'!G49</f>
        <v>256217</v>
      </c>
      <c r="I49" s="172">
        <f>[1]SPAS!H49+[1]CRESE!H49+'[1]HANDI+68 PRIMARIE'!H49</f>
        <v>256217</v>
      </c>
      <c r="J49" s="172">
        <f>[1]SPAS!I49+[1]CRESE!I49+'[1]HANDI+68 PRIMARIE'!I49</f>
        <v>256217</v>
      </c>
      <c r="K49" s="172">
        <f>[1]SPAS!J49+[1]CRESE!J49+'[1]HANDI+68 PRIMARIE'!J49</f>
        <v>0</v>
      </c>
      <c r="L49" s="172">
        <f>[1]SPAS!K49+[1]CRESE!K49+'[1]HANDI+68 PRIMARIE'!K49</f>
        <v>281153</v>
      </c>
    </row>
    <row r="50" spans="1:13" s="27" customFormat="1" ht="48" customHeight="1">
      <c r="A50" s="204" t="s">
        <v>88</v>
      </c>
      <c r="B50" s="204"/>
      <c r="C50" s="25" t="s">
        <v>89</v>
      </c>
      <c r="D50" s="26"/>
      <c r="E50" s="162"/>
      <c r="F50" s="173">
        <f>F51+F62+F63+F66+F71+F75+F78+F79+F80+F81+F82+F83+F96+F97+F98</f>
        <v>1300000</v>
      </c>
      <c r="G50" s="173">
        <f t="shared" ref="G50:L50" si="6">G51+G62+G63+G66+G71+G75+G78+G79+G80+G81+G82+G83+G96+G97+G98</f>
        <v>1365000</v>
      </c>
      <c r="H50" s="173">
        <f t="shared" si="6"/>
        <v>1299447</v>
      </c>
      <c r="I50" s="173">
        <f t="shared" si="6"/>
        <v>1299447</v>
      </c>
      <c r="J50" s="181">
        <f t="shared" si="6"/>
        <v>1299446.7</v>
      </c>
      <c r="K50" s="173">
        <f t="shared" si="6"/>
        <v>0.29999999999563443</v>
      </c>
      <c r="L50" s="173">
        <f t="shared" si="6"/>
        <v>1308147</v>
      </c>
    </row>
    <row r="51" spans="1:13" s="1" customFormat="1" ht="14.25" customHeight="1">
      <c r="A51" s="54" t="s">
        <v>90</v>
      </c>
      <c r="B51" s="43"/>
      <c r="C51" s="29" t="s">
        <v>91</v>
      </c>
      <c r="D51" s="30"/>
      <c r="E51" s="164"/>
      <c r="F51" s="170">
        <f t="shared" ref="F51:L51" si="7">F52+F53+F54+F55+F56+F57+F58+F59+F60+F61</f>
        <v>896000</v>
      </c>
      <c r="G51" s="170">
        <f t="shared" si="7"/>
        <v>962000</v>
      </c>
      <c r="H51" s="170">
        <f t="shared" si="7"/>
        <v>912255</v>
      </c>
      <c r="I51" s="170">
        <f t="shared" si="7"/>
        <v>912255</v>
      </c>
      <c r="J51" s="170">
        <f t="shared" si="7"/>
        <v>912254.7</v>
      </c>
      <c r="K51" s="170">
        <f t="shared" si="7"/>
        <v>0.29999999999563443</v>
      </c>
      <c r="L51" s="170">
        <f t="shared" si="7"/>
        <v>924042</v>
      </c>
    </row>
    <row r="52" spans="1:13" s="1" customFormat="1" ht="20.100000000000001" customHeight="1">
      <c r="A52" s="48"/>
      <c r="B52" s="42" t="s">
        <v>92</v>
      </c>
      <c r="C52" s="33" t="s">
        <v>93</v>
      </c>
      <c r="D52" s="34"/>
      <c r="E52" s="166"/>
      <c r="F52" s="167">
        <f>[1]SPAS!E52+[1]CRESE!E52+'[1]HANDI+68 PRIMARIE'!E53</f>
        <v>24000</v>
      </c>
      <c r="G52" s="167">
        <f>[1]SPAS!F52+[1]CRESE!F52+'[1]HANDI+68 PRIMARIE'!F53</f>
        <v>29500</v>
      </c>
      <c r="H52" s="167">
        <f>[1]SPAS!G52+[1]CRESE!G52+'[1]HANDI+68 PRIMARIE'!G53</f>
        <v>28035</v>
      </c>
      <c r="I52" s="167">
        <f>[1]SPAS!H52+[1]CRESE!H52+'[1]HANDI+68 PRIMARIE'!H53</f>
        <v>28035</v>
      </c>
      <c r="J52" s="167">
        <f>[1]SPAS!I52+[1]CRESE!I52+'[1]HANDI+68 PRIMARIE'!I53</f>
        <v>28034.55</v>
      </c>
      <c r="K52" s="167">
        <f>[1]SPAS!J52+[1]CRESE!J52+'[1]HANDI+68 PRIMARIE'!J53</f>
        <v>0.4500000000007276</v>
      </c>
      <c r="L52" s="167">
        <f>[1]SPAS!K52+[1]CRESE!K52+'[1]HANDI+68 PRIMARIE'!K53</f>
        <v>28035</v>
      </c>
    </row>
    <row r="53" spans="1:13" s="1" customFormat="1" ht="17.25" customHeight="1">
      <c r="A53" s="48"/>
      <c r="B53" s="42" t="s">
        <v>94</v>
      </c>
      <c r="C53" s="33" t="s">
        <v>95</v>
      </c>
      <c r="D53" s="34"/>
      <c r="E53" s="166"/>
      <c r="F53" s="167">
        <f>[1]SPAS!E53+[1]CRESE!E53+'[1]HANDI+68 PRIMARIE'!E54</f>
        <v>52000</v>
      </c>
      <c r="G53" s="167">
        <f>[1]SPAS!F53+[1]CRESE!F53+'[1]HANDI+68 PRIMARIE'!F54</f>
        <v>46000</v>
      </c>
      <c r="H53" s="167">
        <f>[1]SPAS!G53+[1]CRESE!G53+'[1]HANDI+68 PRIMARIE'!G54</f>
        <v>43458</v>
      </c>
      <c r="I53" s="167">
        <f>[1]SPAS!H53+[1]CRESE!H53+'[1]HANDI+68 PRIMARIE'!H54</f>
        <v>43458</v>
      </c>
      <c r="J53" s="167">
        <f>[1]SPAS!I53+[1]CRESE!I53+'[1]HANDI+68 PRIMARIE'!I54</f>
        <v>43458.3</v>
      </c>
      <c r="K53" s="167">
        <f>[1]SPAS!J53+[1]CRESE!J53+'[1]HANDI+68 PRIMARIE'!J54</f>
        <v>-0.2999999999992724</v>
      </c>
      <c r="L53" s="167">
        <f>[1]SPAS!K53+[1]CRESE!K53+'[1]HANDI+68 PRIMARIE'!K54</f>
        <v>43458</v>
      </c>
      <c r="M53" s="55"/>
    </row>
    <row r="54" spans="1:13" s="1" customFormat="1" ht="17.25" customHeight="1">
      <c r="A54" s="48"/>
      <c r="B54" s="42" t="s">
        <v>96</v>
      </c>
      <c r="C54" s="33" t="s">
        <v>97</v>
      </c>
      <c r="D54" s="34"/>
      <c r="E54" s="166"/>
      <c r="F54" s="167">
        <f>[1]SPAS!E54+[1]CRESE!E54+'[1]HANDI+68 PRIMARIE'!E55</f>
        <v>163000</v>
      </c>
      <c r="G54" s="167">
        <f>[1]SPAS!F54+[1]CRESE!F54+'[1]HANDI+68 PRIMARIE'!F55</f>
        <v>179000</v>
      </c>
      <c r="H54" s="167">
        <f>[1]SPAS!G54+[1]CRESE!G54+'[1]HANDI+68 PRIMARIE'!G55</f>
        <v>167329</v>
      </c>
      <c r="I54" s="167">
        <f>[1]SPAS!H54+[1]CRESE!H54+'[1]HANDI+68 PRIMARIE'!H55</f>
        <v>167329</v>
      </c>
      <c r="J54" s="167">
        <f>[1]SPAS!I54+[1]CRESE!I54+'[1]HANDI+68 PRIMARIE'!I55</f>
        <v>167328.85</v>
      </c>
      <c r="K54" s="167">
        <f>[1]SPAS!J54+[1]CRESE!J54+'[1]HANDI+68 PRIMARIE'!J55</f>
        <v>0.14999999999417923</v>
      </c>
      <c r="L54" s="167">
        <f>[1]SPAS!K54+[1]CRESE!K54+'[1]HANDI+68 PRIMARIE'!K55</f>
        <v>167272</v>
      </c>
    </row>
    <row r="55" spans="1:13" s="1" customFormat="1" ht="17.25" customHeight="1">
      <c r="A55" s="48"/>
      <c r="B55" s="42" t="s">
        <v>98</v>
      </c>
      <c r="C55" s="33" t="s">
        <v>99</v>
      </c>
      <c r="D55" s="34"/>
      <c r="E55" s="166"/>
      <c r="F55" s="167">
        <f>[1]SPAS!E55+[1]CRESE!E55+'[1]HANDI+68 PRIMARIE'!E56</f>
        <v>56000</v>
      </c>
      <c r="G55" s="167">
        <f>[1]SPAS!F55+[1]CRESE!F55+'[1]HANDI+68 PRIMARIE'!F56</f>
        <v>53500</v>
      </c>
      <c r="H55" s="167">
        <f>[1]SPAS!G55+[1]CRESE!G55+'[1]HANDI+68 PRIMARIE'!G56</f>
        <v>48538</v>
      </c>
      <c r="I55" s="167">
        <f>[1]SPAS!H55+[1]CRESE!H55+'[1]HANDI+68 PRIMARIE'!H56</f>
        <v>48538</v>
      </c>
      <c r="J55" s="167">
        <f>[1]SPAS!I55+[1]CRESE!I55+'[1]HANDI+68 PRIMARIE'!I56</f>
        <v>48538</v>
      </c>
      <c r="K55" s="167">
        <f>[1]SPAS!J55+[1]CRESE!J55+'[1]HANDI+68 PRIMARIE'!J56</f>
        <v>0</v>
      </c>
      <c r="L55" s="167">
        <f>[1]SPAS!K55+[1]CRESE!K55+'[1]HANDI+68 PRIMARIE'!K56</f>
        <v>50612</v>
      </c>
    </row>
    <row r="56" spans="1:13" s="1" customFormat="1" ht="17.25" customHeight="1">
      <c r="A56" s="48"/>
      <c r="B56" s="42" t="s">
        <v>100</v>
      </c>
      <c r="C56" s="33" t="s">
        <v>101</v>
      </c>
      <c r="D56" s="34"/>
      <c r="E56" s="166"/>
      <c r="F56" s="167">
        <f>[1]SPAS!E56+[1]CRESE!E56+'[1]HANDI+68 PRIMARIE'!E57</f>
        <v>11000</v>
      </c>
      <c r="G56" s="167">
        <f>[1]SPAS!F56+[1]CRESE!F56+'[1]HANDI+68 PRIMARIE'!F57</f>
        <v>11000</v>
      </c>
      <c r="H56" s="167">
        <f>[1]SPAS!G56+[1]CRESE!G56+'[1]HANDI+68 PRIMARIE'!G57</f>
        <v>10019</v>
      </c>
      <c r="I56" s="167">
        <f>[1]SPAS!H56+[1]CRESE!H56+'[1]HANDI+68 PRIMARIE'!H57</f>
        <v>10019</v>
      </c>
      <c r="J56" s="167">
        <f>[1]SPAS!I56+[1]CRESE!I56+'[1]HANDI+68 PRIMARIE'!I57</f>
        <v>10019</v>
      </c>
      <c r="K56" s="167">
        <f>[1]SPAS!J56+[1]CRESE!J56+'[1]HANDI+68 PRIMARIE'!J57</f>
        <v>0</v>
      </c>
      <c r="L56" s="167">
        <f>[1]SPAS!K56+[1]CRESE!K56+'[1]HANDI+68 PRIMARIE'!K57</f>
        <v>9829</v>
      </c>
    </row>
    <row r="57" spans="1:13" s="1" customFormat="1" ht="17.25" customHeight="1">
      <c r="A57" s="48"/>
      <c r="B57" s="42" t="s">
        <v>102</v>
      </c>
      <c r="C57" s="33" t="s">
        <v>103</v>
      </c>
      <c r="D57" s="34"/>
      <c r="E57" s="166"/>
      <c r="F57" s="167">
        <f>[1]SPAS!E57+[1]CRESE!E57+'[1]HANDI+68 PRIMARIE'!E58</f>
        <v>0</v>
      </c>
      <c r="G57" s="167">
        <f>[1]SPAS!F57+[1]CRESE!F57+'[1]HANDI+68 PRIMARIE'!F58</f>
        <v>0</v>
      </c>
      <c r="H57" s="167">
        <f>[1]SPAS!G57+[1]CRESE!G57+'[1]HANDI+68 PRIMARIE'!G58</f>
        <v>0</v>
      </c>
      <c r="I57" s="167">
        <f>[1]SPAS!H57+[1]CRESE!H57+'[1]HANDI+68 PRIMARIE'!H58</f>
        <v>0</v>
      </c>
      <c r="J57" s="167">
        <f>[1]SPAS!I57+[1]CRESE!I57+'[1]HANDI+68 PRIMARIE'!I58</f>
        <v>0</v>
      </c>
      <c r="K57" s="167">
        <f>[1]SPAS!J57+[1]CRESE!J57+'[1]HANDI+68 PRIMARIE'!J58</f>
        <v>0</v>
      </c>
      <c r="L57" s="167">
        <f>[1]SPAS!K57+[1]CRESE!K57+'[1]HANDI+68 PRIMARIE'!K58</f>
        <v>0</v>
      </c>
    </row>
    <row r="58" spans="1:13" s="1" customFormat="1" ht="17.25" customHeight="1">
      <c r="A58" s="48"/>
      <c r="B58" s="42" t="s">
        <v>104</v>
      </c>
      <c r="C58" s="33" t="s">
        <v>105</v>
      </c>
      <c r="D58" s="34"/>
      <c r="E58" s="166"/>
      <c r="F58" s="167">
        <f>[1]SPAS!E58+[1]CRESE!E58+'[1]HANDI+68 PRIMARIE'!E59</f>
        <v>0</v>
      </c>
      <c r="G58" s="167">
        <f>[1]SPAS!F58+[1]CRESE!F58+'[1]HANDI+68 PRIMARIE'!F59</f>
        <v>0</v>
      </c>
      <c r="H58" s="167">
        <f>[1]SPAS!G58+[1]CRESE!G58+'[1]HANDI+68 PRIMARIE'!G59</f>
        <v>0</v>
      </c>
      <c r="I58" s="167">
        <f>[1]SPAS!H58+[1]CRESE!H58+'[1]HANDI+68 PRIMARIE'!H59</f>
        <v>0</v>
      </c>
      <c r="J58" s="167">
        <f>[1]SPAS!I58+[1]CRESE!I58+'[1]HANDI+68 PRIMARIE'!I59</f>
        <v>0</v>
      </c>
      <c r="K58" s="167">
        <f>[1]SPAS!J58+[1]CRESE!J58+'[1]HANDI+68 PRIMARIE'!J59</f>
        <v>0</v>
      </c>
      <c r="L58" s="167">
        <f>[1]SPAS!K58+[1]CRESE!K58+'[1]HANDI+68 PRIMARIE'!K59</f>
        <v>0</v>
      </c>
    </row>
    <row r="59" spans="1:13" s="1" customFormat="1" ht="15" customHeight="1">
      <c r="A59" s="48"/>
      <c r="B59" s="42" t="s">
        <v>106</v>
      </c>
      <c r="C59" s="33" t="s">
        <v>107</v>
      </c>
      <c r="D59" s="34"/>
      <c r="E59" s="166"/>
      <c r="F59" s="167">
        <f>[1]SPAS!E59+[1]CRESE!E59+'[1]HANDI+68 PRIMARIE'!E60</f>
        <v>32000</v>
      </c>
      <c r="G59" s="167">
        <f>[1]SPAS!F59+[1]CRESE!F59+'[1]HANDI+68 PRIMARIE'!F60</f>
        <v>31000</v>
      </c>
      <c r="H59" s="167">
        <f>[1]SPAS!G59+[1]CRESE!G59+'[1]HANDI+68 PRIMARIE'!G60</f>
        <v>29080</v>
      </c>
      <c r="I59" s="167">
        <f>[1]SPAS!H59+[1]CRESE!H59+'[1]HANDI+68 PRIMARIE'!H60</f>
        <v>29080</v>
      </c>
      <c r="J59" s="167">
        <f>[1]SPAS!I59+[1]CRESE!I59+'[1]HANDI+68 PRIMARIE'!I60</f>
        <v>29080</v>
      </c>
      <c r="K59" s="167">
        <f>[1]SPAS!J59+[1]CRESE!J59+'[1]HANDI+68 PRIMARIE'!J60</f>
        <v>0</v>
      </c>
      <c r="L59" s="167">
        <f>[1]SPAS!K59+[1]CRESE!K59+'[1]HANDI+68 PRIMARIE'!K60</f>
        <v>33104</v>
      </c>
    </row>
    <row r="60" spans="1:13" s="1" customFormat="1" ht="15" customHeight="1">
      <c r="A60" s="48"/>
      <c r="B60" s="56" t="s">
        <v>108</v>
      </c>
      <c r="C60" s="33" t="s">
        <v>109</v>
      </c>
      <c r="D60" s="34"/>
      <c r="E60" s="166"/>
      <c r="F60" s="167">
        <f>[1]SPAS!E60+[1]CRESE!E60+'[1]HANDI+68 PRIMARIE'!E61</f>
        <v>316000</v>
      </c>
      <c r="G60" s="167">
        <f>[1]SPAS!F60+[1]CRESE!F60+'[1]HANDI+68 PRIMARIE'!F61</f>
        <v>345000</v>
      </c>
      <c r="H60" s="167">
        <f>[1]SPAS!G60+[1]CRESE!G60+'[1]HANDI+68 PRIMARIE'!G61</f>
        <v>328827</v>
      </c>
      <c r="I60" s="167">
        <f>[1]SPAS!H60+[1]CRESE!H60+'[1]HANDI+68 PRIMARIE'!H61</f>
        <v>328827</v>
      </c>
      <c r="J60" s="167">
        <f>[1]SPAS!I60+[1]CRESE!I60+'[1]HANDI+68 PRIMARIE'!I61</f>
        <v>328827</v>
      </c>
      <c r="K60" s="167">
        <f>[1]SPAS!J60+[1]CRESE!J60+'[1]HANDI+68 PRIMARIE'!J61</f>
        <v>0</v>
      </c>
      <c r="L60" s="167">
        <f>[1]SPAS!K60+[1]CRESE!K60+'[1]HANDI+68 PRIMARIE'!K61</f>
        <v>328869</v>
      </c>
    </row>
    <row r="61" spans="1:13" s="1" customFormat="1" ht="15" customHeight="1">
      <c r="A61" s="48"/>
      <c r="B61" s="42" t="s">
        <v>110</v>
      </c>
      <c r="C61" s="33" t="s">
        <v>111</v>
      </c>
      <c r="D61" s="34"/>
      <c r="E61" s="166"/>
      <c r="F61" s="167">
        <f>[1]SPAS!E61+[1]CRESE!E61+'[1]HANDI+68 PRIMARIE'!E62</f>
        <v>242000</v>
      </c>
      <c r="G61" s="167">
        <f>[1]SPAS!F61+[1]CRESE!F61+'[1]HANDI+68 PRIMARIE'!F62</f>
        <v>267000</v>
      </c>
      <c r="H61" s="167">
        <f>[1]SPAS!G61+[1]CRESE!G61+'[1]HANDI+68 PRIMARIE'!G62</f>
        <v>256969</v>
      </c>
      <c r="I61" s="167">
        <f>[1]SPAS!H61+[1]CRESE!H61+'[1]HANDI+68 PRIMARIE'!H62</f>
        <v>256969</v>
      </c>
      <c r="J61" s="167">
        <f>[1]SPAS!I61+[1]CRESE!I61+'[1]HANDI+68 PRIMARIE'!I62</f>
        <v>256969</v>
      </c>
      <c r="K61" s="167">
        <f>[1]SPAS!J61+[1]CRESE!J61+'[1]HANDI+68 PRIMARIE'!J62</f>
        <v>0</v>
      </c>
      <c r="L61" s="167">
        <f>[1]SPAS!K61+[1]CRESE!K61+'[1]HANDI+68 PRIMARIE'!K62</f>
        <v>262863</v>
      </c>
    </row>
    <row r="62" spans="1:13" s="1" customFormat="1" ht="15" customHeight="1">
      <c r="A62" s="28" t="s">
        <v>112</v>
      </c>
      <c r="B62" s="43"/>
      <c r="C62" s="29" t="s">
        <v>113</v>
      </c>
      <c r="D62" s="30"/>
      <c r="E62" s="164"/>
      <c r="F62" s="170">
        <f>[1]SPAS!E62+[1]CRESE!E62+'[1]HANDI+68 PRIMARIE'!E63</f>
        <v>50000</v>
      </c>
      <c r="G62" s="170">
        <f>[1]SPAS!F62+[1]CRESE!F62+'[1]HANDI+68 PRIMARIE'!F63</f>
        <v>121000</v>
      </c>
      <c r="H62" s="170">
        <f>[1]SPAS!G62+[1]CRESE!G62+'[1]HANDI+68 PRIMARIE'!G63</f>
        <v>119571</v>
      </c>
      <c r="I62" s="170">
        <f>[1]SPAS!H62+[1]CRESE!H62+'[1]HANDI+68 PRIMARIE'!H63</f>
        <v>119571</v>
      </c>
      <c r="J62" s="170">
        <f>[1]SPAS!I62+[1]CRESE!I62+'[1]HANDI+68 PRIMARIE'!I63</f>
        <v>119571</v>
      </c>
      <c r="K62" s="170">
        <f>[1]SPAS!J62+[1]CRESE!J62+'[1]HANDI+68 PRIMARIE'!J63</f>
        <v>0</v>
      </c>
      <c r="L62" s="170">
        <f>[1]SPAS!K62+[1]CRESE!K62+'[1]HANDI+68 PRIMARIE'!K63</f>
        <v>119571</v>
      </c>
    </row>
    <row r="63" spans="1:13" s="1" customFormat="1" ht="17.25" customHeight="1">
      <c r="A63" s="28" t="s">
        <v>114</v>
      </c>
      <c r="B63" s="57"/>
      <c r="C63" s="29" t="s">
        <v>115</v>
      </c>
      <c r="D63" s="30"/>
      <c r="E63" s="164"/>
      <c r="F63" s="170">
        <f>[1]SPAS!E63+[1]CRESE!E63+'[1]HANDI+68 PRIMARIE'!E64</f>
        <v>188000</v>
      </c>
      <c r="G63" s="170">
        <f>[1]SPAS!F63+[1]CRESE!F63+'[1]HANDI+68 PRIMARIE'!F64</f>
        <v>172000</v>
      </c>
      <c r="H63" s="170">
        <f>[1]SPAS!G63+[1]CRESE!G63+'[1]HANDI+68 PRIMARIE'!G64</f>
        <v>171586</v>
      </c>
      <c r="I63" s="170">
        <f>[1]SPAS!H63+[1]CRESE!H63+'[1]HANDI+68 PRIMARIE'!H64</f>
        <v>171586</v>
      </c>
      <c r="J63" s="170">
        <f>[1]SPAS!I63+[1]CRESE!I63+'[1]HANDI+68 PRIMARIE'!I64</f>
        <v>171586</v>
      </c>
      <c r="K63" s="170">
        <f>[1]SPAS!J63+[1]CRESE!J63+'[1]HANDI+68 PRIMARIE'!J64</f>
        <v>0</v>
      </c>
      <c r="L63" s="170">
        <f>[1]SPAS!K63+[1]CRESE!K63+'[1]HANDI+68 PRIMARIE'!K64</f>
        <v>176967</v>
      </c>
    </row>
    <row r="64" spans="1:13" s="1" customFormat="1" ht="17.25" customHeight="1">
      <c r="A64" s="41"/>
      <c r="B64" s="56" t="s">
        <v>116</v>
      </c>
      <c r="C64" s="33" t="s">
        <v>117</v>
      </c>
      <c r="D64" s="34"/>
      <c r="E64" s="166"/>
      <c r="F64" s="167">
        <f>[1]SPAS!E64+[1]CRESE!E64+'[1]HANDI+68 PRIMARIE'!E65</f>
        <v>188000</v>
      </c>
      <c r="G64" s="167">
        <f>[1]SPAS!F64+[1]CRESE!F64+'[1]HANDI+68 PRIMARIE'!F65</f>
        <v>172000</v>
      </c>
      <c r="H64" s="167">
        <f>[1]SPAS!G64+[1]CRESE!G64+'[1]HANDI+68 PRIMARIE'!G65</f>
        <v>171586</v>
      </c>
      <c r="I64" s="167">
        <f>[1]SPAS!H64+[1]CRESE!H64+'[1]HANDI+68 PRIMARIE'!H65</f>
        <v>171586</v>
      </c>
      <c r="J64" s="167">
        <f>[1]SPAS!I64+[1]CRESE!I64+'[1]HANDI+68 PRIMARIE'!I65</f>
        <v>171586</v>
      </c>
      <c r="K64" s="167">
        <f>[1]SPAS!J64+[1]CRESE!J64+'[1]HANDI+68 PRIMARIE'!J65</f>
        <v>0</v>
      </c>
      <c r="L64" s="167">
        <f>[1]SPAS!K64+[1]CRESE!K64+'[1]HANDI+68 PRIMARIE'!K65</f>
        <v>176967</v>
      </c>
    </row>
    <row r="65" spans="1:12" s="1" customFormat="1" ht="17.25" customHeight="1">
      <c r="A65" s="41"/>
      <c r="B65" s="56" t="s">
        <v>118</v>
      </c>
      <c r="C65" s="33" t="s">
        <v>119</v>
      </c>
      <c r="D65" s="34"/>
      <c r="E65" s="166"/>
      <c r="F65" s="167">
        <f>[1]SPAS!E65+[1]CRESE!E65+'[1]HANDI+68 PRIMARIE'!E66</f>
        <v>0</v>
      </c>
      <c r="G65" s="167">
        <f>[1]SPAS!F65+[1]CRESE!F65+'[1]HANDI+68 PRIMARIE'!F66</f>
        <v>0</v>
      </c>
      <c r="H65" s="167">
        <f>[1]SPAS!G65+[1]CRESE!G65+'[1]HANDI+68 PRIMARIE'!G66</f>
        <v>0</v>
      </c>
      <c r="I65" s="167">
        <f>[1]SPAS!H65+[1]CRESE!H65+'[1]HANDI+68 PRIMARIE'!H66</f>
        <v>0</v>
      </c>
      <c r="J65" s="167">
        <f>[1]SPAS!I65+[1]CRESE!I65+'[1]HANDI+68 PRIMARIE'!I66</f>
        <v>0</v>
      </c>
      <c r="K65" s="167">
        <f>[1]SPAS!J65+[1]CRESE!J65+'[1]HANDI+68 PRIMARIE'!J66</f>
        <v>0</v>
      </c>
      <c r="L65" s="167">
        <f>[1]SPAS!K65+[1]CRESE!K65+'[1]HANDI+68 PRIMARIE'!K66</f>
        <v>0</v>
      </c>
    </row>
    <row r="66" spans="1:12" s="1" customFormat="1" ht="15" customHeight="1">
      <c r="A66" s="28" t="s">
        <v>120</v>
      </c>
      <c r="B66" s="57"/>
      <c r="C66" s="29" t="s">
        <v>121</v>
      </c>
      <c r="D66" s="30"/>
      <c r="E66" s="164"/>
      <c r="F66" s="170">
        <f>[1]SPAS!E66+[1]CRESE!E66+'[1]HANDI+68 PRIMARIE'!E67</f>
        <v>21000</v>
      </c>
      <c r="G66" s="170">
        <f>[1]SPAS!F66+[1]CRESE!F66+'[1]HANDI+68 PRIMARIE'!F67</f>
        <v>18000</v>
      </c>
      <c r="H66" s="170">
        <f>[1]SPAS!G66+[1]CRESE!G66+'[1]HANDI+68 PRIMARIE'!G67</f>
        <v>13812</v>
      </c>
      <c r="I66" s="170">
        <f>[1]SPAS!H66+[1]CRESE!H66+'[1]HANDI+68 PRIMARIE'!H67</f>
        <v>13812</v>
      </c>
      <c r="J66" s="170">
        <f>[1]SPAS!I66+[1]CRESE!I66+'[1]HANDI+68 PRIMARIE'!I67</f>
        <v>13812</v>
      </c>
      <c r="K66" s="170">
        <f>[1]SPAS!J66+[1]CRESE!J66+'[1]HANDI+68 PRIMARIE'!J67</f>
        <v>0</v>
      </c>
      <c r="L66" s="170">
        <f>[1]SPAS!K66+[1]CRESE!K66+'[1]HANDI+68 PRIMARIE'!K67</f>
        <v>13812</v>
      </c>
    </row>
    <row r="67" spans="1:12" s="1" customFormat="1" ht="20.100000000000001" customHeight="1">
      <c r="A67" s="48"/>
      <c r="B67" s="42" t="s">
        <v>122</v>
      </c>
      <c r="C67" s="33" t="s">
        <v>123</v>
      </c>
      <c r="D67" s="34"/>
      <c r="E67" s="166"/>
      <c r="F67" s="167">
        <f>[1]SPAS!E67+[1]CRESE!E67+'[1]HANDI+68 PRIMARIE'!E68</f>
        <v>13000</v>
      </c>
      <c r="G67" s="167">
        <f>[1]SPAS!F67+[1]CRESE!F67+'[1]HANDI+68 PRIMARIE'!F68</f>
        <v>13000</v>
      </c>
      <c r="H67" s="167">
        <f>[1]SPAS!G67+[1]CRESE!G67+'[1]HANDI+68 PRIMARIE'!G68</f>
        <v>10957</v>
      </c>
      <c r="I67" s="167">
        <f>[1]SPAS!H67+[1]CRESE!H67+'[1]HANDI+68 PRIMARIE'!H68</f>
        <v>10957</v>
      </c>
      <c r="J67" s="167">
        <f>[1]SPAS!I67+[1]CRESE!I67+'[1]HANDI+68 PRIMARIE'!I68</f>
        <v>10957</v>
      </c>
      <c r="K67" s="167">
        <f>[1]SPAS!J67+[1]CRESE!J67+'[1]HANDI+68 PRIMARIE'!J68</f>
        <v>0</v>
      </c>
      <c r="L67" s="167">
        <f>[1]SPAS!K67+[1]CRESE!K67+'[1]HANDI+68 PRIMARIE'!K68</f>
        <v>10957</v>
      </c>
    </row>
    <row r="68" spans="1:12" s="1" customFormat="1" ht="17.25" customHeight="1">
      <c r="A68" s="48"/>
      <c r="B68" s="42" t="s">
        <v>124</v>
      </c>
      <c r="C68" s="33" t="s">
        <v>125</v>
      </c>
      <c r="D68" s="34"/>
      <c r="E68" s="166"/>
      <c r="F68" s="167">
        <f>[1]SPAS!E68+[1]CRESE!E68+'[1]HANDI+68 PRIMARIE'!E69</f>
        <v>7000</v>
      </c>
      <c r="G68" s="167">
        <f>[1]SPAS!F68+[1]CRESE!F68+'[1]HANDI+68 PRIMARIE'!F69</f>
        <v>4000</v>
      </c>
      <c r="H68" s="167">
        <f>[1]SPAS!G68+[1]CRESE!G68+'[1]HANDI+68 PRIMARIE'!G69</f>
        <v>1953</v>
      </c>
      <c r="I68" s="167">
        <f>[1]SPAS!H68+[1]CRESE!H68+'[1]HANDI+68 PRIMARIE'!H69</f>
        <v>1953</v>
      </c>
      <c r="J68" s="167">
        <f>[1]SPAS!I68+[1]CRESE!I68+'[1]HANDI+68 PRIMARIE'!I69</f>
        <v>1953</v>
      </c>
      <c r="K68" s="167">
        <f>[1]SPAS!J68+[1]CRESE!J68+'[1]HANDI+68 PRIMARIE'!J69</f>
        <v>0</v>
      </c>
      <c r="L68" s="167">
        <f>[1]SPAS!K68+[1]CRESE!K68+'[1]HANDI+68 PRIMARIE'!K69</f>
        <v>1953</v>
      </c>
    </row>
    <row r="69" spans="1:12" s="1" customFormat="1" ht="16.5" customHeight="1">
      <c r="A69" s="48"/>
      <c r="B69" s="42" t="s">
        <v>126</v>
      </c>
      <c r="C69" s="33" t="s">
        <v>127</v>
      </c>
      <c r="D69" s="34"/>
      <c r="E69" s="166"/>
      <c r="F69" s="167">
        <f>[1]SPAS!E69+[1]CRESE!E69+'[1]HANDI+68 PRIMARIE'!E70</f>
        <v>0</v>
      </c>
      <c r="G69" s="167">
        <f>[1]SPAS!F69+[1]CRESE!F69+'[1]HANDI+68 PRIMARIE'!F70</f>
        <v>0</v>
      </c>
      <c r="H69" s="167">
        <f>[1]SPAS!G69+[1]CRESE!G69+'[1]HANDI+68 PRIMARIE'!G70</f>
        <v>0</v>
      </c>
      <c r="I69" s="167">
        <f>[1]SPAS!H69+[1]CRESE!H69+'[1]HANDI+68 PRIMARIE'!H70</f>
        <v>0</v>
      </c>
      <c r="J69" s="167">
        <f>[1]SPAS!I69+[1]CRESE!I69+'[1]HANDI+68 PRIMARIE'!I70</f>
        <v>0</v>
      </c>
      <c r="K69" s="167">
        <f>[1]SPAS!J69+[1]CRESE!J69+'[1]HANDI+68 PRIMARIE'!J70</f>
        <v>0</v>
      </c>
      <c r="L69" s="167">
        <f>[1]SPAS!K69+[1]CRESE!K69+'[1]HANDI+68 PRIMARIE'!K70</f>
        <v>0</v>
      </c>
    </row>
    <row r="70" spans="1:12" s="1" customFormat="1" ht="14.25" customHeight="1">
      <c r="A70" s="48"/>
      <c r="B70" s="42" t="s">
        <v>128</v>
      </c>
      <c r="C70" s="33" t="s">
        <v>129</v>
      </c>
      <c r="D70" s="34"/>
      <c r="E70" s="166"/>
      <c r="F70" s="167">
        <f>[1]SPAS!E70+[1]CRESE!E70+'[1]HANDI+68 PRIMARIE'!E71</f>
        <v>1000</v>
      </c>
      <c r="G70" s="167">
        <f>[1]SPAS!F70+[1]CRESE!F70+'[1]HANDI+68 PRIMARIE'!F71</f>
        <v>1000</v>
      </c>
      <c r="H70" s="167">
        <f>[1]SPAS!G70+[1]CRESE!G70+'[1]HANDI+68 PRIMARIE'!G71</f>
        <v>902</v>
      </c>
      <c r="I70" s="167">
        <f>[1]SPAS!H70+[1]CRESE!H70+'[1]HANDI+68 PRIMARIE'!H71</f>
        <v>902</v>
      </c>
      <c r="J70" s="167">
        <f>[1]SPAS!I70+[1]CRESE!I70+'[1]HANDI+68 PRIMARIE'!I71</f>
        <v>902</v>
      </c>
      <c r="K70" s="167">
        <f>[1]SPAS!J70+[1]CRESE!J70+'[1]HANDI+68 PRIMARIE'!J71</f>
        <v>0</v>
      </c>
      <c r="L70" s="167">
        <f>[1]SPAS!K70+[1]CRESE!K70+'[1]HANDI+68 PRIMARIE'!K71</f>
        <v>902</v>
      </c>
    </row>
    <row r="71" spans="1:12" s="1" customFormat="1" ht="17.25" customHeight="1">
      <c r="A71" s="58" t="s">
        <v>130</v>
      </c>
      <c r="B71" s="57"/>
      <c r="C71" s="29" t="s">
        <v>131</v>
      </c>
      <c r="D71" s="30"/>
      <c r="E71" s="164"/>
      <c r="F71" s="170">
        <f>[1]SPAS!E71+[1]CRESE!E71+'[1]HANDI+68 PRIMARIE'!E72</f>
        <v>18000</v>
      </c>
      <c r="G71" s="170">
        <f>[1]SPAS!F71+[1]CRESE!F71+'[1]HANDI+68 PRIMARIE'!F72</f>
        <v>46000</v>
      </c>
      <c r="H71" s="170">
        <f>[1]SPAS!G71+[1]CRESE!G71+'[1]HANDI+68 PRIMARIE'!G72</f>
        <v>43603</v>
      </c>
      <c r="I71" s="170">
        <f>[1]SPAS!H71+[1]CRESE!H71+'[1]HANDI+68 PRIMARIE'!H72</f>
        <v>43603</v>
      </c>
      <c r="J71" s="170">
        <f>[1]SPAS!I71+[1]CRESE!I71+'[1]HANDI+68 PRIMARIE'!I72</f>
        <v>43603</v>
      </c>
      <c r="K71" s="170">
        <f>[1]SPAS!J71+[1]CRESE!J71+'[1]HANDI+68 PRIMARIE'!J72</f>
        <v>0</v>
      </c>
      <c r="L71" s="170">
        <f>[1]SPAS!K71+[1]CRESE!K71+'[1]HANDI+68 PRIMARIE'!K72</f>
        <v>32898</v>
      </c>
    </row>
    <row r="72" spans="1:12" s="1" customFormat="1" ht="17.25" customHeight="1">
      <c r="A72" s="48"/>
      <c r="B72" s="42" t="s">
        <v>132</v>
      </c>
      <c r="C72" s="33" t="s">
        <v>133</v>
      </c>
      <c r="D72" s="34"/>
      <c r="E72" s="166"/>
      <c r="F72" s="167">
        <f>[1]SPAS!E72+[1]CRESE!E72+'[1]HANDI+68 PRIMARIE'!E73</f>
        <v>0</v>
      </c>
      <c r="G72" s="167">
        <f>[1]SPAS!F72+[1]CRESE!F72+'[1]HANDI+68 PRIMARIE'!F73</f>
        <v>0</v>
      </c>
      <c r="H72" s="167">
        <f>[1]SPAS!G72+[1]CRESE!G72+'[1]HANDI+68 PRIMARIE'!G73</f>
        <v>0</v>
      </c>
      <c r="I72" s="167">
        <f>[1]SPAS!H72+[1]CRESE!H72+'[1]HANDI+68 PRIMARIE'!H73</f>
        <v>0</v>
      </c>
      <c r="J72" s="167">
        <f>[1]SPAS!I72+[1]CRESE!I72+'[1]HANDI+68 PRIMARIE'!I73</f>
        <v>0</v>
      </c>
      <c r="K72" s="167">
        <f>[1]SPAS!J72+[1]CRESE!J72+'[1]HANDI+68 PRIMARIE'!J73</f>
        <v>0</v>
      </c>
      <c r="L72" s="167">
        <f>[1]SPAS!K72+[1]CRESE!K72+'[1]HANDI+68 PRIMARIE'!K73</f>
        <v>0</v>
      </c>
    </row>
    <row r="73" spans="1:12" s="1" customFormat="1" ht="17.25" customHeight="1">
      <c r="A73" s="48"/>
      <c r="B73" s="42" t="s">
        <v>134</v>
      </c>
      <c r="C73" s="33" t="s">
        <v>135</v>
      </c>
      <c r="D73" s="34"/>
      <c r="E73" s="166"/>
      <c r="F73" s="167">
        <f>[1]SPAS!E73+[1]CRESE!E73+'[1]HANDI+68 PRIMARIE'!E74</f>
        <v>0</v>
      </c>
      <c r="G73" s="167">
        <f>[1]SPAS!F73+[1]CRESE!F73+'[1]HANDI+68 PRIMARIE'!F74</f>
        <v>0</v>
      </c>
      <c r="H73" s="167">
        <f>[1]SPAS!G73+[1]CRESE!G73+'[1]HANDI+68 PRIMARIE'!G74</f>
        <v>0</v>
      </c>
      <c r="I73" s="167">
        <f>[1]SPAS!H73+[1]CRESE!H73+'[1]HANDI+68 PRIMARIE'!H74</f>
        <v>0</v>
      </c>
      <c r="J73" s="167">
        <f>[1]SPAS!I73+[1]CRESE!I73+'[1]HANDI+68 PRIMARIE'!I74</f>
        <v>0</v>
      </c>
      <c r="K73" s="167">
        <f>[1]SPAS!J73+[1]CRESE!J73+'[1]HANDI+68 PRIMARIE'!J74</f>
        <v>0</v>
      </c>
      <c r="L73" s="167">
        <f>[1]SPAS!K73+[1]CRESE!K73+'[1]HANDI+68 PRIMARIE'!K74</f>
        <v>0</v>
      </c>
    </row>
    <row r="74" spans="1:12" s="1" customFormat="1" ht="17.25" customHeight="1">
      <c r="A74" s="48"/>
      <c r="B74" s="42" t="s">
        <v>136</v>
      </c>
      <c r="C74" s="33" t="s">
        <v>137</v>
      </c>
      <c r="D74" s="34"/>
      <c r="E74" s="166"/>
      <c r="F74" s="167">
        <f>[1]SPAS!E74+[1]CRESE!E74+'[1]HANDI+68 PRIMARIE'!E75</f>
        <v>18000</v>
      </c>
      <c r="G74" s="167">
        <f>[1]SPAS!F74+[1]CRESE!F74+'[1]HANDI+68 PRIMARIE'!F75</f>
        <v>46000</v>
      </c>
      <c r="H74" s="167">
        <f>[1]SPAS!G74+[1]CRESE!G74+'[1]HANDI+68 PRIMARIE'!G75</f>
        <v>43603</v>
      </c>
      <c r="I74" s="167">
        <f>[1]SPAS!H74+[1]CRESE!H74+'[1]HANDI+68 PRIMARIE'!H75</f>
        <v>43603</v>
      </c>
      <c r="J74" s="167">
        <f>[1]SPAS!I74+[1]CRESE!I74+'[1]HANDI+68 PRIMARIE'!I75</f>
        <v>43603</v>
      </c>
      <c r="K74" s="167">
        <f>[1]SPAS!J74+[1]CRESE!J74+'[1]HANDI+68 PRIMARIE'!J75</f>
        <v>0</v>
      </c>
      <c r="L74" s="167">
        <f>[1]SPAS!K74+[1]CRESE!K74+'[1]HANDI+68 PRIMARIE'!K75</f>
        <v>32898</v>
      </c>
    </row>
    <row r="75" spans="1:12" s="1" customFormat="1" ht="17.25" customHeight="1">
      <c r="A75" s="59" t="s">
        <v>138</v>
      </c>
      <c r="B75" s="57"/>
      <c r="C75" s="29" t="s">
        <v>139</v>
      </c>
      <c r="D75" s="30"/>
      <c r="E75" s="164"/>
      <c r="F75" s="170">
        <f>[1]SPAS!E75+[1]CRESE!E75+'[1]HANDI+68 PRIMARIE'!E76</f>
        <v>62000</v>
      </c>
      <c r="G75" s="170">
        <f>[1]SPAS!F75+[1]CRESE!F75+'[1]HANDI+68 PRIMARIE'!F76</f>
        <v>12000</v>
      </c>
      <c r="H75" s="170">
        <f>[1]SPAS!G75+[1]CRESE!G75+'[1]HANDI+68 PRIMARIE'!G76</f>
        <v>11247</v>
      </c>
      <c r="I75" s="170">
        <f>[1]SPAS!H75+[1]CRESE!H75+'[1]HANDI+68 PRIMARIE'!H76</f>
        <v>11247</v>
      </c>
      <c r="J75" s="170">
        <f>[1]SPAS!I75+[1]CRESE!I75+'[1]HANDI+68 PRIMARIE'!I76</f>
        <v>11247</v>
      </c>
      <c r="K75" s="170">
        <f>[1]SPAS!J75+[1]CRESE!J75+'[1]HANDI+68 PRIMARIE'!J76</f>
        <v>0</v>
      </c>
      <c r="L75" s="170">
        <f>[1]SPAS!K75+[1]CRESE!K75+'[1]HANDI+68 PRIMARIE'!K76</f>
        <v>11247</v>
      </c>
    </row>
    <row r="76" spans="1:12" s="1" customFormat="1" ht="17.25" customHeight="1">
      <c r="A76" s="48"/>
      <c r="B76" s="42" t="s">
        <v>140</v>
      </c>
      <c r="C76" s="33" t="s">
        <v>141</v>
      </c>
      <c r="D76" s="34"/>
      <c r="E76" s="166"/>
      <c r="F76" s="167">
        <f>[1]SPAS!E76+[1]CRESE!E76+'[1]HANDI+68 PRIMARIE'!E77</f>
        <v>56000</v>
      </c>
      <c r="G76" s="167">
        <f>[1]SPAS!F76+[1]CRESE!F76+'[1]HANDI+68 PRIMARIE'!F77</f>
        <v>12000</v>
      </c>
      <c r="H76" s="167">
        <f>[1]SPAS!G76+[1]CRESE!G76+'[1]HANDI+68 PRIMARIE'!G77</f>
        <v>11247</v>
      </c>
      <c r="I76" s="167">
        <f>[1]SPAS!H76+[1]CRESE!H76+'[1]HANDI+68 PRIMARIE'!H77</f>
        <v>11247</v>
      </c>
      <c r="J76" s="167">
        <f>[1]SPAS!I76+[1]CRESE!I76+'[1]HANDI+68 PRIMARIE'!I77</f>
        <v>11247</v>
      </c>
      <c r="K76" s="167">
        <f>[1]SPAS!J76+[1]CRESE!J76+'[1]HANDI+68 PRIMARIE'!J77</f>
        <v>0</v>
      </c>
      <c r="L76" s="167">
        <f>[1]SPAS!K76+[1]CRESE!K76+'[1]HANDI+68 PRIMARIE'!K77</f>
        <v>11247</v>
      </c>
    </row>
    <row r="77" spans="1:12" s="1" customFormat="1" ht="17.25" customHeight="1">
      <c r="A77" s="48"/>
      <c r="B77" s="42" t="s">
        <v>142</v>
      </c>
      <c r="C77" s="33" t="s">
        <v>143</v>
      </c>
      <c r="D77" s="34"/>
      <c r="E77" s="166"/>
      <c r="F77" s="167">
        <f>[1]SPAS!E77+[1]CRESE!E77+'[1]HANDI+68 PRIMARIE'!E78</f>
        <v>6000</v>
      </c>
      <c r="G77" s="167">
        <f>[1]SPAS!F77+[1]CRESE!F77+'[1]HANDI+68 PRIMARIE'!F78</f>
        <v>0</v>
      </c>
      <c r="H77" s="167">
        <f>[1]SPAS!G77+[1]CRESE!G77+'[1]HANDI+68 PRIMARIE'!G78</f>
        <v>0</v>
      </c>
      <c r="I77" s="167">
        <f>[1]SPAS!H77+[1]CRESE!H77+'[1]HANDI+68 PRIMARIE'!H78</f>
        <v>0</v>
      </c>
      <c r="J77" s="167">
        <f>[1]SPAS!I77+[1]CRESE!I77+'[1]HANDI+68 PRIMARIE'!I78</f>
        <v>0</v>
      </c>
      <c r="K77" s="167">
        <f>[1]SPAS!J77+[1]CRESE!J77+'[1]HANDI+68 PRIMARIE'!J78</f>
        <v>0</v>
      </c>
      <c r="L77" s="167">
        <f>[1]SPAS!K77+[1]CRESE!K77+'[1]HANDI+68 PRIMARIE'!K78</f>
        <v>0</v>
      </c>
    </row>
    <row r="78" spans="1:12" s="1" customFormat="1" ht="17.25" customHeight="1">
      <c r="A78" s="205" t="s">
        <v>144</v>
      </c>
      <c r="B78" s="205"/>
      <c r="C78" s="29" t="s">
        <v>145</v>
      </c>
      <c r="D78" s="30"/>
      <c r="E78" s="164"/>
      <c r="F78" s="170">
        <f>[1]SPAS!E78+[1]CRESE!E78+'[1]HANDI+68 PRIMARIE'!E79</f>
        <v>0</v>
      </c>
      <c r="G78" s="170">
        <f>[1]SPAS!F78+[1]CRESE!F78+'[1]HANDI+68 PRIMARIE'!F79</f>
        <v>0</v>
      </c>
      <c r="H78" s="170">
        <f>[1]SPAS!G78+[1]CRESE!G78+'[1]HANDI+68 PRIMARIE'!G79</f>
        <v>0</v>
      </c>
      <c r="I78" s="170">
        <f>[1]SPAS!H78+[1]CRESE!H78+'[1]HANDI+68 PRIMARIE'!H79</f>
        <v>0</v>
      </c>
      <c r="J78" s="170">
        <f>[1]SPAS!I78+[1]CRESE!I78+'[1]HANDI+68 PRIMARIE'!I79</f>
        <v>0</v>
      </c>
      <c r="K78" s="170">
        <f>[1]SPAS!J78+[1]CRESE!J78+'[1]HANDI+68 PRIMARIE'!J79</f>
        <v>0</v>
      </c>
      <c r="L78" s="170">
        <f>[1]SPAS!K78+[1]CRESE!K78+'[1]HANDI+68 PRIMARIE'!K79</f>
        <v>0</v>
      </c>
    </row>
    <row r="79" spans="1:12" s="1" customFormat="1" ht="17.25" customHeight="1">
      <c r="A79" s="205" t="s">
        <v>146</v>
      </c>
      <c r="B79" s="205"/>
      <c r="C79" s="29" t="s">
        <v>147</v>
      </c>
      <c r="D79" s="30"/>
      <c r="E79" s="164"/>
      <c r="F79" s="170">
        <f>[1]SPAS!E79+[1]CRESE!E79+'[1]HANDI+68 PRIMARIE'!E80</f>
        <v>0</v>
      </c>
      <c r="G79" s="170">
        <f>[1]SPAS!F79+[1]CRESE!F79+'[1]HANDI+68 PRIMARIE'!F80</f>
        <v>0</v>
      </c>
      <c r="H79" s="170">
        <f>[1]SPAS!G79+[1]CRESE!G79+'[1]HANDI+68 PRIMARIE'!G80</f>
        <v>0</v>
      </c>
      <c r="I79" s="170">
        <f>[1]SPAS!H79+[1]CRESE!H79+'[1]HANDI+68 PRIMARIE'!H80</f>
        <v>0</v>
      </c>
      <c r="J79" s="170">
        <f>[1]SPAS!I79+[1]CRESE!I79+'[1]HANDI+68 PRIMARIE'!I80</f>
        <v>0</v>
      </c>
      <c r="K79" s="170">
        <f>[1]SPAS!J79+[1]CRESE!J79+'[1]HANDI+68 PRIMARIE'!J80</f>
        <v>0</v>
      </c>
      <c r="L79" s="170">
        <f>[1]SPAS!K79+[1]CRESE!K79+'[1]HANDI+68 PRIMARIE'!K80</f>
        <v>0</v>
      </c>
    </row>
    <row r="80" spans="1:12" s="1" customFormat="1" ht="17.25" customHeight="1">
      <c r="A80" s="28" t="s">
        <v>148</v>
      </c>
      <c r="B80" s="57"/>
      <c r="C80" s="29" t="s">
        <v>149</v>
      </c>
      <c r="D80" s="30"/>
      <c r="E80" s="164"/>
      <c r="F80" s="170">
        <f>[1]SPAS!E80+[1]CRESE!E80+'[1]HANDI+68 PRIMARIE'!E81</f>
        <v>8000</v>
      </c>
      <c r="G80" s="170">
        <f>[1]SPAS!F80+[1]CRESE!F80+'[1]HANDI+68 PRIMARIE'!F81</f>
        <v>8000</v>
      </c>
      <c r="H80" s="170">
        <f>[1]SPAS!G80+[1]CRESE!G80+'[1]HANDI+68 PRIMARIE'!G81</f>
        <v>6702</v>
      </c>
      <c r="I80" s="170">
        <f>[1]SPAS!H80+[1]CRESE!H80+'[1]HANDI+68 PRIMARIE'!H81</f>
        <v>6702</v>
      </c>
      <c r="J80" s="170">
        <f>[1]SPAS!I80+[1]CRESE!I80+'[1]HANDI+68 PRIMARIE'!I81</f>
        <v>6702</v>
      </c>
      <c r="K80" s="170">
        <f>[1]SPAS!J80+[1]CRESE!J80+'[1]HANDI+68 PRIMARIE'!J81</f>
        <v>0</v>
      </c>
      <c r="L80" s="170">
        <f>[1]SPAS!K80+[1]CRESE!K80+'[1]HANDI+68 PRIMARIE'!K81</f>
        <v>5721</v>
      </c>
    </row>
    <row r="81" spans="1:12" s="1" customFormat="1" ht="17.25" customHeight="1">
      <c r="A81" s="28" t="s">
        <v>150</v>
      </c>
      <c r="B81" s="57"/>
      <c r="C81" s="29" t="s">
        <v>151</v>
      </c>
      <c r="D81" s="30"/>
      <c r="E81" s="164"/>
      <c r="F81" s="170">
        <f>[1]SPAS!E81+[1]CRESE!E81+'[1]HANDI+68 PRIMARIE'!E82</f>
        <v>0</v>
      </c>
      <c r="G81" s="170">
        <f>[1]SPAS!F81+[1]CRESE!F81+'[1]HANDI+68 PRIMARIE'!F82</f>
        <v>0</v>
      </c>
      <c r="H81" s="170">
        <f>[1]SPAS!G81+[1]CRESE!G81+'[1]HANDI+68 PRIMARIE'!G82</f>
        <v>0</v>
      </c>
      <c r="I81" s="170">
        <f>[1]SPAS!H81+[1]CRESE!H81+'[1]HANDI+68 PRIMARIE'!H82</f>
        <v>0</v>
      </c>
      <c r="J81" s="170">
        <f>[1]SPAS!I81+[1]CRESE!I81+'[1]HANDI+68 PRIMARIE'!I82</f>
        <v>0</v>
      </c>
      <c r="K81" s="170">
        <f>[1]SPAS!J81+[1]CRESE!J81+'[1]HANDI+68 PRIMARIE'!J82</f>
        <v>0</v>
      </c>
      <c r="L81" s="170">
        <f>[1]SPAS!K81+[1]CRESE!K81+'[1]HANDI+68 PRIMARIE'!K82</f>
        <v>0</v>
      </c>
    </row>
    <row r="82" spans="1:12" s="1" customFormat="1" ht="17.25" customHeight="1">
      <c r="A82" s="28" t="s">
        <v>152</v>
      </c>
      <c r="B82" s="57"/>
      <c r="C82" s="29" t="s">
        <v>153</v>
      </c>
      <c r="D82" s="30"/>
      <c r="E82" s="164"/>
      <c r="F82" s="170">
        <f>[1]SPAS!E82+[1]CRESE!E82+'[1]HANDI+68 PRIMARIE'!E83</f>
        <v>23000</v>
      </c>
      <c r="G82" s="170">
        <f>[1]SPAS!F82+[1]CRESE!F82+'[1]HANDI+68 PRIMARIE'!F83</f>
        <v>6000</v>
      </c>
      <c r="H82" s="170">
        <f>[1]SPAS!G82+[1]CRESE!G82+'[1]HANDI+68 PRIMARIE'!G83</f>
        <v>5930</v>
      </c>
      <c r="I82" s="170">
        <f>[1]SPAS!H82+[1]CRESE!H82+'[1]HANDI+68 PRIMARIE'!H83</f>
        <v>5930</v>
      </c>
      <c r="J82" s="170">
        <f>[1]SPAS!I82+[1]CRESE!I82+'[1]HANDI+68 PRIMARIE'!I83</f>
        <v>5930</v>
      </c>
      <c r="K82" s="170">
        <f>[1]SPAS!J82+[1]CRESE!J82+'[1]HANDI+68 PRIMARIE'!J83</f>
        <v>0</v>
      </c>
      <c r="L82" s="170">
        <f>[1]SPAS!K82+[1]CRESE!K82+'[1]HANDI+68 PRIMARIE'!K83</f>
        <v>5930</v>
      </c>
    </row>
    <row r="83" spans="1:12" s="1" customFormat="1" ht="13.5" customHeight="1">
      <c r="A83" s="28" t="s">
        <v>154</v>
      </c>
      <c r="B83" s="57"/>
      <c r="C83" s="29" t="s">
        <v>155</v>
      </c>
      <c r="D83" s="30"/>
      <c r="E83" s="164"/>
      <c r="F83" s="170">
        <f>[1]SPAS!E83+[1]CRESE!E83+'[1]HANDI+68 PRIMARIE'!E84</f>
        <v>0</v>
      </c>
      <c r="G83" s="170">
        <f>[1]SPAS!F83+[1]CRESE!F83+'[1]HANDI+68 PRIMARIE'!F84</f>
        <v>0</v>
      </c>
      <c r="H83" s="170">
        <f>[1]SPAS!G83+[1]CRESE!G83+'[1]HANDI+68 PRIMARIE'!G84</f>
        <v>0</v>
      </c>
      <c r="I83" s="170">
        <f>[1]SPAS!H83+[1]CRESE!H83+'[1]HANDI+68 PRIMARIE'!H84</f>
        <v>0</v>
      </c>
      <c r="J83" s="170">
        <f>[1]SPAS!I83+[1]CRESE!I83+'[1]HANDI+68 PRIMARIE'!I84</f>
        <v>0</v>
      </c>
      <c r="K83" s="170">
        <f>[1]SPAS!J83+[1]CRESE!J83+'[1]HANDI+68 PRIMARIE'!J84</f>
        <v>0</v>
      </c>
      <c r="L83" s="170">
        <f>[1]SPAS!K83+[1]CRESE!K83+'[1]HANDI+68 PRIMARIE'!K84</f>
        <v>0</v>
      </c>
    </row>
    <row r="84" spans="1:12" s="1" customFormat="1" ht="13.5" hidden="1" customHeight="1">
      <c r="A84" s="28" t="s">
        <v>156</v>
      </c>
      <c r="B84" s="57"/>
      <c r="C84" s="29" t="s">
        <v>157</v>
      </c>
      <c r="D84" s="30"/>
      <c r="E84" s="164"/>
      <c r="F84" s="170">
        <f>[1]SPAS!E84+[1]CRESE!E84+'[1]HANDI+68 PRIMARIE'!E85</f>
        <v>0</v>
      </c>
      <c r="G84" s="170">
        <f>[1]SPAS!F84+[1]CRESE!F84+'[1]HANDI+68 PRIMARIE'!F85</f>
        <v>0</v>
      </c>
      <c r="H84" s="170">
        <f>[1]SPAS!G84+[1]CRESE!G84+'[1]HANDI+68 PRIMARIE'!G85</f>
        <v>0</v>
      </c>
      <c r="I84" s="170">
        <f>[1]SPAS!H84+[1]CRESE!H84+'[1]HANDI+68 PRIMARIE'!H85</f>
        <v>0</v>
      </c>
      <c r="J84" s="170">
        <f>[1]SPAS!I84+[1]CRESE!I84+'[1]HANDI+68 PRIMARIE'!I85</f>
        <v>0</v>
      </c>
      <c r="K84" s="170">
        <f>[1]SPAS!J84+[1]CRESE!J84+'[1]HANDI+68 PRIMARIE'!J85</f>
        <v>0</v>
      </c>
      <c r="L84" s="170">
        <f>[1]SPAS!K84+[1]CRESE!K84+'[1]HANDI+68 PRIMARIE'!K85</f>
        <v>0</v>
      </c>
    </row>
    <row r="85" spans="1:12" s="1" customFormat="1" ht="16.5" hidden="1" customHeight="1">
      <c r="A85" s="28" t="s">
        <v>158</v>
      </c>
      <c r="B85" s="57"/>
      <c r="C85" s="29" t="s">
        <v>159</v>
      </c>
      <c r="D85" s="30"/>
      <c r="E85" s="164"/>
      <c r="F85" s="170">
        <f>[1]SPAS!E85+[1]CRESE!E85+'[1]HANDI+68 PRIMARIE'!E86</f>
        <v>0</v>
      </c>
      <c r="G85" s="170">
        <f>[1]SPAS!F85+[1]CRESE!F85+'[1]HANDI+68 PRIMARIE'!F86</f>
        <v>0</v>
      </c>
      <c r="H85" s="170">
        <f>[1]SPAS!G85+[1]CRESE!G85+'[1]HANDI+68 PRIMARIE'!G86</f>
        <v>0</v>
      </c>
      <c r="I85" s="170">
        <f>[1]SPAS!H85+[1]CRESE!H85+'[1]HANDI+68 PRIMARIE'!H86</f>
        <v>0</v>
      </c>
      <c r="J85" s="170">
        <f>[1]SPAS!I85+[1]CRESE!I85+'[1]HANDI+68 PRIMARIE'!I86</f>
        <v>0</v>
      </c>
      <c r="K85" s="170">
        <f>[1]SPAS!J85+[1]CRESE!J85+'[1]HANDI+68 PRIMARIE'!J86</f>
        <v>0</v>
      </c>
      <c r="L85" s="170">
        <f>[1]SPAS!K85+[1]CRESE!K85+'[1]HANDI+68 PRIMARIE'!K86</f>
        <v>0</v>
      </c>
    </row>
    <row r="86" spans="1:12" s="1" customFormat="1" ht="16.5" hidden="1" customHeight="1">
      <c r="A86" s="28" t="s">
        <v>160</v>
      </c>
      <c r="B86" s="57"/>
      <c r="C86" s="29" t="s">
        <v>161</v>
      </c>
      <c r="D86" s="30"/>
      <c r="E86" s="164"/>
      <c r="F86" s="170">
        <f>[1]SPAS!E86+[1]CRESE!E86+'[1]HANDI+68 PRIMARIE'!E87</f>
        <v>0</v>
      </c>
      <c r="G86" s="170">
        <f>[1]SPAS!F86+[1]CRESE!F86+'[1]HANDI+68 PRIMARIE'!F87</f>
        <v>0</v>
      </c>
      <c r="H86" s="170">
        <f>[1]SPAS!G86+[1]CRESE!G86+'[1]HANDI+68 PRIMARIE'!G87</f>
        <v>0</v>
      </c>
      <c r="I86" s="170">
        <f>[1]SPAS!H86+[1]CRESE!H86+'[1]HANDI+68 PRIMARIE'!H87</f>
        <v>0</v>
      </c>
      <c r="J86" s="170">
        <f>[1]SPAS!I86+[1]CRESE!I86+'[1]HANDI+68 PRIMARIE'!I87</f>
        <v>0</v>
      </c>
      <c r="K86" s="170">
        <f>[1]SPAS!J86+[1]CRESE!J86+'[1]HANDI+68 PRIMARIE'!J87</f>
        <v>0</v>
      </c>
      <c r="L86" s="170">
        <f>[1]SPAS!K86+[1]CRESE!K86+'[1]HANDI+68 PRIMARIE'!K87</f>
        <v>0</v>
      </c>
    </row>
    <row r="87" spans="1:12" s="1" customFormat="1" ht="41.25" hidden="1" customHeight="1">
      <c r="A87" s="199" t="s">
        <v>162</v>
      </c>
      <c r="B87" s="199"/>
      <c r="C87" s="29" t="s">
        <v>163</v>
      </c>
      <c r="D87" s="30"/>
      <c r="E87" s="164"/>
      <c r="F87" s="170">
        <f>[1]SPAS!E87+[1]CRESE!E87+'[1]HANDI+68 PRIMARIE'!E88</f>
        <v>0</v>
      </c>
      <c r="G87" s="170">
        <f>[1]SPAS!F87+[1]CRESE!F87+'[1]HANDI+68 PRIMARIE'!F88</f>
        <v>0</v>
      </c>
      <c r="H87" s="170">
        <f>[1]SPAS!G87+[1]CRESE!G87+'[1]HANDI+68 PRIMARIE'!G88</f>
        <v>0</v>
      </c>
      <c r="I87" s="170">
        <f>[1]SPAS!H87+[1]CRESE!H87+'[1]HANDI+68 PRIMARIE'!H88</f>
        <v>0</v>
      </c>
      <c r="J87" s="170">
        <f>[1]SPAS!I87+[1]CRESE!I87+'[1]HANDI+68 PRIMARIE'!I88</f>
        <v>0</v>
      </c>
      <c r="K87" s="170">
        <f>[1]SPAS!J87+[1]CRESE!J87+'[1]HANDI+68 PRIMARIE'!J88</f>
        <v>0</v>
      </c>
      <c r="L87" s="170">
        <f>[1]SPAS!K87+[1]CRESE!K87+'[1]HANDI+68 PRIMARIE'!K88</f>
        <v>0</v>
      </c>
    </row>
    <row r="88" spans="1:12" s="1" customFormat="1" ht="14.25" hidden="1" customHeight="1">
      <c r="A88" s="28" t="s">
        <v>164</v>
      </c>
      <c r="B88" s="57"/>
      <c r="C88" s="29" t="s">
        <v>165</v>
      </c>
      <c r="D88" s="30"/>
      <c r="E88" s="164"/>
      <c r="F88" s="170">
        <f>[1]SPAS!E88+[1]CRESE!E88+'[1]HANDI+68 PRIMARIE'!E89</f>
        <v>0</v>
      </c>
      <c r="G88" s="170">
        <f>[1]SPAS!F88+[1]CRESE!F88+'[1]HANDI+68 PRIMARIE'!F89</f>
        <v>0</v>
      </c>
      <c r="H88" s="170">
        <f>[1]SPAS!G88+[1]CRESE!G88+'[1]HANDI+68 PRIMARIE'!G89</f>
        <v>0</v>
      </c>
      <c r="I88" s="170">
        <f>[1]SPAS!H88+[1]CRESE!H88+'[1]HANDI+68 PRIMARIE'!H89</f>
        <v>0</v>
      </c>
      <c r="J88" s="170">
        <f>[1]SPAS!I88+[1]CRESE!I88+'[1]HANDI+68 PRIMARIE'!I89</f>
        <v>0</v>
      </c>
      <c r="K88" s="170">
        <f>[1]SPAS!J88+[1]CRESE!J88+'[1]HANDI+68 PRIMARIE'!J89</f>
        <v>0</v>
      </c>
      <c r="L88" s="170">
        <f>[1]SPAS!K88+[1]CRESE!K88+'[1]HANDI+68 PRIMARIE'!K89</f>
        <v>0</v>
      </c>
    </row>
    <row r="89" spans="1:12" s="1" customFormat="1" ht="14.25" hidden="1" customHeight="1">
      <c r="A89" s="28" t="s">
        <v>166</v>
      </c>
      <c r="B89" s="57"/>
      <c r="C89" s="29" t="s">
        <v>167</v>
      </c>
      <c r="D89" s="30"/>
      <c r="E89" s="164"/>
      <c r="F89" s="170">
        <f>[1]SPAS!E89+[1]CRESE!E89+'[1]HANDI+68 PRIMARIE'!E90</f>
        <v>0</v>
      </c>
      <c r="G89" s="170">
        <f>[1]SPAS!F89+[1]CRESE!F89+'[1]HANDI+68 PRIMARIE'!F90</f>
        <v>0</v>
      </c>
      <c r="H89" s="170">
        <f>[1]SPAS!G89+[1]CRESE!G89+'[1]HANDI+68 PRIMARIE'!G90</f>
        <v>0</v>
      </c>
      <c r="I89" s="170">
        <f>[1]SPAS!H89+[1]CRESE!H89+'[1]HANDI+68 PRIMARIE'!H90</f>
        <v>0</v>
      </c>
      <c r="J89" s="170">
        <f>[1]SPAS!I89+[1]CRESE!I89+'[1]HANDI+68 PRIMARIE'!I90</f>
        <v>0</v>
      </c>
      <c r="K89" s="170">
        <f>[1]SPAS!J89+[1]CRESE!J89+'[1]HANDI+68 PRIMARIE'!J90</f>
        <v>0</v>
      </c>
      <c r="L89" s="170">
        <f>[1]SPAS!K89+[1]CRESE!K89+'[1]HANDI+68 PRIMARIE'!K90</f>
        <v>0</v>
      </c>
    </row>
    <row r="90" spans="1:12" s="1" customFormat="1" ht="14.25" hidden="1" customHeight="1">
      <c r="A90" s="28" t="s">
        <v>168</v>
      </c>
      <c r="B90" s="57"/>
      <c r="C90" s="29" t="s">
        <v>169</v>
      </c>
      <c r="D90" s="30"/>
      <c r="E90" s="164"/>
      <c r="F90" s="170">
        <f>[1]SPAS!E90+[1]CRESE!E90+'[1]HANDI+68 PRIMARIE'!E91</f>
        <v>0</v>
      </c>
      <c r="G90" s="170">
        <f>[1]SPAS!F90+[1]CRESE!F90+'[1]HANDI+68 PRIMARIE'!F91</f>
        <v>0</v>
      </c>
      <c r="H90" s="170">
        <f>[1]SPAS!G90+[1]CRESE!G90+'[1]HANDI+68 PRIMARIE'!G91</f>
        <v>0</v>
      </c>
      <c r="I90" s="170">
        <f>[1]SPAS!H90+[1]CRESE!H90+'[1]HANDI+68 PRIMARIE'!H91</f>
        <v>0</v>
      </c>
      <c r="J90" s="170">
        <f>[1]SPAS!I90+[1]CRESE!I90+'[1]HANDI+68 PRIMARIE'!I91</f>
        <v>0</v>
      </c>
      <c r="K90" s="170">
        <f>[1]SPAS!J90+[1]CRESE!J90+'[1]HANDI+68 PRIMARIE'!J91</f>
        <v>0</v>
      </c>
      <c r="L90" s="170">
        <f>[1]SPAS!K90+[1]CRESE!K90+'[1]HANDI+68 PRIMARIE'!K91</f>
        <v>0</v>
      </c>
    </row>
    <row r="91" spans="1:12" s="1" customFormat="1" ht="14.25" hidden="1" customHeight="1">
      <c r="A91" s="28" t="s">
        <v>170</v>
      </c>
      <c r="B91" s="57"/>
      <c r="C91" s="29" t="s">
        <v>171</v>
      </c>
      <c r="D91" s="30"/>
      <c r="E91" s="164"/>
      <c r="F91" s="170">
        <f>[1]SPAS!E91+[1]CRESE!E91+'[1]HANDI+68 PRIMARIE'!E92</f>
        <v>0</v>
      </c>
      <c r="G91" s="170">
        <f>[1]SPAS!F91+[1]CRESE!F91+'[1]HANDI+68 PRIMARIE'!F92</f>
        <v>0</v>
      </c>
      <c r="H91" s="170">
        <f>[1]SPAS!G91+[1]CRESE!G91+'[1]HANDI+68 PRIMARIE'!G92</f>
        <v>0</v>
      </c>
      <c r="I91" s="170">
        <f>[1]SPAS!H91+[1]CRESE!H91+'[1]HANDI+68 PRIMARIE'!H92</f>
        <v>0</v>
      </c>
      <c r="J91" s="170">
        <f>[1]SPAS!I91+[1]CRESE!I91+'[1]HANDI+68 PRIMARIE'!I92</f>
        <v>0</v>
      </c>
      <c r="K91" s="170">
        <f>[1]SPAS!J91+[1]CRESE!J91+'[1]HANDI+68 PRIMARIE'!J92</f>
        <v>0</v>
      </c>
      <c r="L91" s="170">
        <f>[1]SPAS!K91+[1]CRESE!K91+'[1]HANDI+68 PRIMARIE'!K92</f>
        <v>0</v>
      </c>
    </row>
    <row r="92" spans="1:12" s="1" customFormat="1" ht="13.5" hidden="1" customHeight="1">
      <c r="A92" s="28" t="s">
        <v>172</v>
      </c>
      <c r="B92" s="57"/>
      <c r="C92" s="29" t="s">
        <v>173</v>
      </c>
      <c r="D92" s="30"/>
      <c r="E92" s="164"/>
      <c r="F92" s="170">
        <f>[1]SPAS!E92+[1]CRESE!E92+'[1]HANDI+68 PRIMARIE'!E93</f>
        <v>0</v>
      </c>
      <c r="G92" s="170">
        <f>[1]SPAS!F92+[1]CRESE!F92+'[1]HANDI+68 PRIMARIE'!F93</f>
        <v>0</v>
      </c>
      <c r="H92" s="170">
        <f>[1]SPAS!G92+[1]CRESE!G92+'[1]HANDI+68 PRIMARIE'!G93</f>
        <v>0</v>
      </c>
      <c r="I92" s="170">
        <f>[1]SPAS!H92+[1]CRESE!H92+'[1]HANDI+68 PRIMARIE'!H93</f>
        <v>0</v>
      </c>
      <c r="J92" s="170">
        <f>[1]SPAS!I92+[1]CRESE!I92+'[1]HANDI+68 PRIMARIE'!I93</f>
        <v>0</v>
      </c>
      <c r="K92" s="170">
        <f>[1]SPAS!J92+[1]CRESE!J92+'[1]HANDI+68 PRIMARIE'!J93</f>
        <v>0</v>
      </c>
      <c r="L92" s="170">
        <f>[1]SPAS!K92+[1]CRESE!K92+'[1]HANDI+68 PRIMARIE'!K93</f>
        <v>0</v>
      </c>
    </row>
    <row r="93" spans="1:12" s="1" customFormat="1" ht="13.5" hidden="1" customHeight="1">
      <c r="A93" s="41"/>
      <c r="B93" s="42" t="s">
        <v>174</v>
      </c>
      <c r="C93" s="33" t="s">
        <v>175</v>
      </c>
      <c r="D93" s="34"/>
      <c r="E93" s="166"/>
      <c r="F93" s="170">
        <f>[1]SPAS!E93+[1]CRESE!E93+'[1]HANDI+68 PRIMARIE'!E94</f>
        <v>0</v>
      </c>
      <c r="G93" s="170">
        <f>[1]SPAS!F93+[1]CRESE!F93+'[1]HANDI+68 PRIMARIE'!F94</f>
        <v>0</v>
      </c>
      <c r="H93" s="167">
        <f>[1]SPAS!G93+[1]CRESE!G93+'[1]HANDI+68 PRIMARIE'!G94</f>
        <v>0</v>
      </c>
      <c r="I93" s="167">
        <f>[1]SPAS!H93+[1]CRESE!H93+'[1]HANDI+68 PRIMARIE'!H94</f>
        <v>0</v>
      </c>
      <c r="J93" s="167">
        <f>[1]SPAS!I93+[1]CRESE!I93+'[1]HANDI+68 PRIMARIE'!I94</f>
        <v>0</v>
      </c>
      <c r="K93" s="167">
        <f>[1]SPAS!J93+[1]CRESE!J93+'[1]HANDI+68 PRIMARIE'!J94</f>
        <v>0</v>
      </c>
      <c r="L93" s="167">
        <f>[1]SPAS!K93+[1]CRESE!K93+'[1]HANDI+68 PRIMARIE'!K94</f>
        <v>0</v>
      </c>
    </row>
    <row r="94" spans="1:12" s="1" customFormat="1" ht="13.5" hidden="1" customHeight="1">
      <c r="A94" s="41"/>
      <c r="B94" s="42" t="s">
        <v>176</v>
      </c>
      <c r="C94" s="33" t="s">
        <v>177</v>
      </c>
      <c r="D94" s="34"/>
      <c r="E94" s="166"/>
      <c r="F94" s="170">
        <f>[1]SPAS!E94+[1]CRESE!E94+'[1]HANDI+68 PRIMARIE'!E95</f>
        <v>0</v>
      </c>
      <c r="G94" s="170">
        <f>[1]SPAS!F94+[1]CRESE!F94+'[1]HANDI+68 PRIMARIE'!F95</f>
        <v>0</v>
      </c>
      <c r="H94" s="167">
        <f>[1]SPAS!G94+[1]CRESE!G94+'[1]HANDI+68 PRIMARIE'!G95</f>
        <v>0</v>
      </c>
      <c r="I94" s="167">
        <f>[1]SPAS!H94+[1]CRESE!H94+'[1]HANDI+68 PRIMARIE'!H95</f>
        <v>0</v>
      </c>
      <c r="J94" s="167">
        <f>[1]SPAS!I94+[1]CRESE!I94+'[1]HANDI+68 PRIMARIE'!I95</f>
        <v>0</v>
      </c>
      <c r="K94" s="167">
        <f>[1]SPAS!J94+[1]CRESE!J94+'[1]HANDI+68 PRIMARIE'!J95</f>
        <v>0</v>
      </c>
      <c r="L94" s="167">
        <f>[1]SPAS!K94+[1]CRESE!K94+'[1]HANDI+68 PRIMARIE'!K95</f>
        <v>0</v>
      </c>
    </row>
    <row r="95" spans="1:12" s="1" customFormat="1" ht="13.5" hidden="1" customHeight="1">
      <c r="A95" s="41"/>
      <c r="B95" s="42" t="s">
        <v>178</v>
      </c>
      <c r="C95" s="33" t="s">
        <v>179</v>
      </c>
      <c r="D95" s="34"/>
      <c r="E95" s="166"/>
      <c r="F95" s="170">
        <f>[1]SPAS!E95+[1]CRESE!E95+'[1]HANDI+68 PRIMARIE'!E96</f>
        <v>0</v>
      </c>
      <c r="G95" s="170">
        <f>[1]SPAS!F95+[1]CRESE!F95+'[1]HANDI+68 PRIMARIE'!F96</f>
        <v>0</v>
      </c>
      <c r="H95" s="167">
        <f>[1]SPAS!G95+[1]CRESE!G95+'[1]HANDI+68 PRIMARIE'!G96</f>
        <v>0</v>
      </c>
      <c r="I95" s="167">
        <f>[1]SPAS!H95+[1]CRESE!H95+'[1]HANDI+68 PRIMARIE'!H96</f>
        <v>0</v>
      </c>
      <c r="J95" s="167">
        <f>[1]SPAS!I95+[1]CRESE!I95+'[1]HANDI+68 PRIMARIE'!I96</f>
        <v>0</v>
      </c>
      <c r="K95" s="167">
        <f>[1]SPAS!J95+[1]CRESE!J95+'[1]HANDI+68 PRIMARIE'!J96</f>
        <v>0</v>
      </c>
      <c r="L95" s="167">
        <f>[1]SPAS!K95+[1]CRESE!K95+'[1]HANDI+68 PRIMARIE'!K96</f>
        <v>0</v>
      </c>
    </row>
    <row r="96" spans="1:12" s="1" customFormat="1" ht="27" customHeight="1">
      <c r="A96" s="199" t="s">
        <v>180</v>
      </c>
      <c r="B96" s="199"/>
      <c r="C96" s="29" t="s">
        <v>181</v>
      </c>
      <c r="D96" s="30"/>
      <c r="E96" s="164"/>
      <c r="F96" s="170">
        <f>[1]SPAS!E96+[1]CRESE!E96+'[1]HANDI+68 PRIMARIE'!E97</f>
        <v>2000</v>
      </c>
      <c r="G96" s="170">
        <f>[1]SPAS!F96+[1]CRESE!F96+'[1]HANDI+68 PRIMARIE'!F97</f>
        <v>1000</v>
      </c>
      <c r="H96" s="170">
        <f>[1]SPAS!G96+[1]CRESE!G96+'[1]HANDI+68 PRIMARIE'!G97</f>
        <v>90</v>
      </c>
      <c r="I96" s="170">
        <f>[1]SPAS!H96+[1]CRESE!H96+'[1]HANDI+68 PRIMARIE'!H97</f>
        <v>90</v>
      </c>
      <c r="J96" s="170">
        <f>[1]SPAS!I96+[1]CRESE!I96+'[1]HANDI+68 PRIMARIE'!I97</f>
        <v>90</v>
      </c>
      <c r="K96" s="170">
        <f>[1]SPAS!J96+[1]CRESE!J96+'[1]HANDI+68 PRIMARIE'!J97</f>
        <v>0</v>
      </c>
      <c r="L96" s="170">
        <f>[1]SPAS!K96+[1]CRESE!K96+'[1]HANDI+68 PRIMARIE'!K97</f>
        <v>90</v>
      </c>
    </row>
    <row r="97" spans="1:12" s="1" customFormat="1" ht="16.5" customHeight="1">
      <c r="A97" s="28" t="s">
        <v>182</v>
      </c>
      <c r="B97" s="28"/>
      <c r="C97" s="29" t="s">
        <v>183</v>
      </c>
      <c r="D97" s="30"/>
      <c r="E97" s="164"/>
      <c r="F97" s="170">
        <f>[1]SPAS!E97+[1]CRESE!E97+'[1]HANDI+68 PRIMARIE'!E98</f>
        <v>0</v>
      </c>
      <c r="G97" s="170">
        <f>[1]SPAS!F97+[1]CRESE!F97+'[1]HANDI+68 PRIMARIE'!F98</f>
        <v>0</v>
      </c>
      <c r="H97" s="170">
        <f>[1]SPAS!G97+[1]CRESE!G97+'[1]HANDI+68 PRIMARIE'!G98</f>
        <v>0</v>
      </c>
      <c r="I97" s="170">
        <f>[1]SPAS!H97+[1]CRESE!H97+'[1]HANDI+68 PRIMARIE'!H98</f>
        <v>0</v>
      </c>
      <c r="J97" s="170">
        <f>[1]SPAS!I97+[1]CRESE!I97+'[1]HANDI+68 PRIMARIE'!I98</f>
        <v>0</v>
      </c>
      <c r="K97" s="170">
        <f>[1]SPAS!J97+[1]CRESE!J97+'[1]HANDI+68 PRIMARIE'!J98</f>
        <v>0</v>
      </c>
      <c r="L97" s="170">
        <f>[1]SPAS!K97+[1]CRESE!K97+'[1]HANDI+68 PRIMARIE'!K98</f>
        <v>0</v>
      </c>
    </row>
    <row r="98" spans="1:12" s="1" customFormat="1" ht="13.5" customHeight="1">
      <c r="A98" s="28" t="s">
        <v>184</v>
      </c>
      <c r="B98" s="57"/>
      <c r="C98" s="29" t="s">
        <v>185</v>
      </c>
      <c r="D98" s="30"/>
      <c r="E98" s="164"/>
      <c r="F98" s="170">
        <f>[1]SPAS!E98+[1]CRESE!E98+'[1]HANDI+68 PRIMARIE'!E99</f>
        <v>32000</v>
      </c>
      <c r="G98" s="170">
        <f>[1]SPAS!F98+[1]CRESE!F98+'[1]HANDI+68 PRIMARIE'!F99</f>
        <v>19000</v>
      </c>
      <c r="H98" s="170">
        <f>[1]SPAS!G98+[1]CRESE!G98+'[1]HANDI+68 PRIMARIE'!G99</f>
        <v>14651</v>
      </c>
      <c r="I98" s="170">
        <f>[1]SPAS!H98+[1]CRESE!H98+'[1]HANDI+68 PRIMARIE'!H99</f>
        <v>14651</v>
      </c>
      <c r="J98" s="170">
        <f>[1]SPAS!I98+[1]CRESE!I98+'[1]HANDI+68 PRIMARIE'!I99</f>
        <v>14651</v>
      </c>
      <c r="K98" s="170">
        <f>[1]SPAS!J98+[1]CRESE!J98+'[1]HANDI+68 PRIMARIE'!J99</f>
        <v>0</v>
      </c>
      <c r="L98" s="170">
        <f>[1]SPAS!K98+[1]CRESE!K98+'[1]HANDI+68 PRIMARIE'!K99</f>
        <v>17869</v>
      </c>
    </row>
    <row r="99" spans="1:12" s="1" customFormat="1" ht="15" customHeight="1">
      <c r="A99" s="41"/>
      <c r="B99" s="42" t="s">
        <v>186</v>
      </c>
      <c r="C99" s="33" t="s">
        <v>187</v>
      </c>
      <c r="D99" s="34"/>
      <c r="E99" s="166"/>
      <c r="F99" s="167">
        <f>[1]SPAS!E99+[1]CRESE!E99+'[1]HANDI+68 PRIMARIE'!E100</f>
        <v>10000</v>
      </c>
      <c r="G99" s="167">
        <f>[1]SPAS!F99+[1]CRESE!F99+'[1]HANDI+68 PRIMARIE'!F100</f>
        <v>9000</v>
      </c>
      <c r="H99" s="167">
        <f>[1]SPAS!G99+[1]CRESE!G99+'[1]HANDI+68 PRIMARIE'!G100</f>
        <v>6603</v>
      </c>
      <c r="I99" s="167">
        <f>[1]SPAS!H99+[1]CRESE!H99+'[1]HANDI+68 PRIMARIE'!H100</f>
        <v>6603</v>
      </c>
      <c r="J99" s="167">
        <f>[1]SPAS!I99+[1]CRESE!I99+'[1]HANDI+68 PRIMARIE'!I100</f>
        <v>6603</v>
      </c>
      <c r="K99" s="167">
        <f>[1]SPAS!J99+[1]CRESE!J99+'[1]HANDI+68 PRIMARIE'!J100</f>
        <v>0</v>
      </c>
      <c r="L99" s="167">
        <f>[1]SPAS!K99+[1]CRESE!K99+'[1]HANDI+68 PRIMARIE'!K100</f>
        <v>6530</v>
      </c>
    </row>
    <row r="100" spans="1:12" s="1" customFormat="1" ht="15" customHeight="1">
      <c r="A100" s="48"/>
      <c r="B100" s="42" t="s">
        <v>188</v>
      </c>
      <c r="C100" s="33" t="s">
        <v>189</v>
      </c>
      <c r="D100" s="34"/>
      <c r="E100" s="166"/>
      <c r="F100" s="167">
        <f>[1]SPAS!E100+[1]CRESE!E100+'[1]HANDI+68 PRIMARIE'!E101</f>
        <v>4000</v>
      </c>
      <c r="G100" s="167">
        <f>[1]SPAS!F100+[1]CRESE!F100+'[1]HANDI+68 PRIMARIE'!F101</f>
        <v>5000</v>
      </c>
      <c r="H100" s="167">
        <f>[1]SPAS!G100+[1]CRESE!G100+'[1]HANDI+68 PRIMARIE'!G101</f>
        <v>3816</v>
      </c>
      <c r="I100" s="167">
        <f>[1]SPAS!H100+[1]CRESE!H100+'[1]HANDI+68 PRIMARIE'!H101</f>
        <v>3816</v>
      </c>
      <c r="J100" s="167">
        <f>[1]SPAS!I100+[1]CRESE!I100+'[1]HANDI+68 PRIMARIE'!I101</f>
        <v>3816</v>
      </c>
      <c r="K100" s="167">
        <f>[1]SPAS!J100+[1]CRESE!J100+'[1]HANDI+68 PRIMARIE'!J101</f>
        <v>0</v>
      </c>
      <c r="L100" s="167">
        <f>[1]SPAS!K100+[1]CRESE!K100+'[1]HANDI+68 PRIMARIE'!K101</f>
        <v>3816</v>
      </c>
    </row>
    <row r="101" spans="1:12" s="1" customFormat="1" ht="15" customHeight="1">
      <c r="A101" s="48"/>
      <c r="B101" s="42" t="s">
        <v>190</v>
      </c>
      <c r="C101" s="33" t="s">
        <v>191</v>
      </c>
      <c r="D101" s="34"/>
      <c r="E101" s="166"/>
      <c r="F101" s="167">
        <f>[1]SPAS!E101+[1]CRESE!E101+'[1]HANDI+68 PRIMARIE'!E102</f>
        <v>7000</v>
      </c>
      <c r="G101" s="167">
        <f>[1]SPAS!F101+[1]CRESE!F101+'[1]HANDI+68 PRIMARIE'!F102</f>
        <v>5000</v>
      </c>
      <c r="H101" s="167">
        <f>[1]SPAS!G101+[1]CRESE!G101+'[1]HANDI+68 PRIMARIE'!G102</f>
        <v>4232</v>
      </c>
      <c r="I101" s="167">
        <f>[1]SPAS!H101+[1]CRESE!H101+'[1]HANDI+68 PRIMARIE'!H102</f>
        <v>4232</v>
      </c>
      <c r="J101" s="167">
        <f>[1]SPAS!I101+[1]CRESE!I101+'[1]HANDI+68 PRIMARIE'!I102</f>
        <v>4232</v>
      </c>
      <c r="K101" s="167">
        <f>[1]SPAS!J101+[1]CRESE!J101+'[1]HANDI+68 PRIMARIE'!J102</f>
        <v>0</v>
      </c>
      <c r="L101" s="167">
        <f>[1]SPAS!K101+[1]CRESE!K101+'[1]HANDI+68 PRIMARIE'!K102</f>
        <v>7523</v>
      </c>
    </row>
    <row r="102" spans="1:12" s="1" customFormat="1" ht="15" hidden="1" customHeight="1">
      <c r="A102" s="48"/>
      <c r="B102" s="42" t="s">
        <v>192</v>
      </c>
      <c r="C102" s="33" t="s">
        <v>193</v>
      </c>
      <c r="D102" s="34"/>
      <c r="E102" s="166"/>
      <c r="F102" s="167">
        <f>[1]SPAS!E102+[1]CRESE!E102+'[1]HANDI+68 PRIMARIE'!E103</f>
        <v>0</v>
      </c>
      <c r="G102" s="167">
        <f>[1]SPAS!F102+[1]CRESE!F102+'[1]HANDI+68 PRIMARIE'!F103</f>
        <v>0</v>
      </c>
      <c r="H102" s="167">
        <f>[1]SPAS!G102+[1]CRESE!G102+'[1]HANDI+68 PRIMARIE'!G103</f>
        <v>0</v>
      </c>
      <c r="I102" s="167">
        <f>[1]SPAS!H102+[1]CRESE!H102+'[1]HANDI+68 PRIMARIE'!H103</f>
        <v>0</v>
      </c>
      <c r="J102" s="167">
        <f>[1]SPAS!I102+[1]CRESE!I102+'[1]HANDI+68 PRIMARIE'!I103</f>
        <v>0</v>
      </c>
      <c r="K102" s="167">
        <f>[1]SPAS!J102+[1]CRESE!J102+'[1]HANDI+68 PRIMARIE'!J103</f>
        <v>0</v>
      </c>
      <c r="L102" s="167">
        <f>[1]SPAS!K102+[1]CRESE!K102+'[1]HANDI+68 PRIMARIE'!K103</f>
        <v>0</v>
      </c>
    </row>
    <row r="103" spans="1:12" s="1" customFormat="1" ht="15" hidden="1" customHeight="1">
      <c r="A103" s="48"/>
      <c r="B103" s="42" t="s">
        <v>194</v>
      </c>
      <c r="C103" s="33" t="s">
        <v>195</v>
      </c>
      <c r="D103" s="34"/>
      <c r="E103" s="166"/>
      <c r="F103" s="167">
        <f>[1]SPAS!E103+[1]CRESE!E103+'[1]HANDI+68 PRIMARIE'!E104</f>
        <v>0</v>
      </c>
      <c r="G103" s="167">
        <f>[1]SPAS!F103+[1]CRESE!F103+'[1]HANDI+68 PRIMARIE'!F104</f>
        <v>0</v>
      </c>
      <c r="H103" s="167">
        <f>[1]SPAS!G103+[1]CRESE!G103+'[1]HANDI+68 PRIMARIE'!G104</f>
        <v>0</v>
      </c>
      <c r="I103" s="167">
        <f>[1]SPAS!H103+[1]CRESE!H103+'[1]HANDI+68 PRIMARIE'!H104</f>
        <v>0</v>
      </c>
      <c r="J103" s="167">
        <f>[1]SPAS!I103+[1]CRESE!I103+'[1]HANDI+68 PRIMARIE'!I104</f>
        <v>0</v>
      </c>
      <c r="K103" s="167">
        <f>[1]SPAS!J103+[1]CRESE!J103+'[1]HANDI+68 PRIMARIE'!J104</f>
        <v>0</v>
      </c>
      <c r="L103" s="167">
        <f>[1]SPAS!K103+[1]CRESE!K103+'[1]HANDI+68 PRIMARIE'!K104</f>
        <v>0</v>
      </c>
    </row>
    <row r="104" spans="1:12" s="1" customFormat="1" ht="15" hidden="1" customHeight="1">
      <c r="A104" s="48"/>
      <c r="B104" s="42" t="s">
        <v>196</v>
      </c>
      <c r="C104" s="33" t="s">
        <v>197</v>
      </c>
      <c r="D104" s="34"/>
      <c r="E104" s="166"/>
      <c r="F104" s="167">
        <f>[1]SPAS!E104+[1]CRESE!E104+'[1]HANDI+68 PRIMARIE'!E105</f>
        <v>0</v>
      </c>
      <c r="G104" s="167">
        <f>[1]SPAS!F104+[1]CRESE!F104+'[1]HANDI+68 PRIMARIE'!F105</f>
        <v>0</v>
      </c>
      <c r="H104" s="167">
        <f>[1]SPAS!G104+[1]CRESE!G104+'[1]HANDI+68 PRIMARIE'!G105</f>
        <v>0</v>
      </c>
      <c r="I104" s="167">
        <f>[1]SPAS!H104+[1]CRESE!H104+'[1]HANDI+68 PRIMARIE'!H105</f>
        <v>0</v>
      </c>
      <c r="J104" s="167">
        <f>[1]SPAS!I104+[1]CRESE!I104+'[1]HANDI+68 PRIMARIE'!I105</f>
        <v>0</v>
      </c>
      <c r="K104" s="167">
        <f>[1]SPAS!J104+[1]CRESE!J104+'[1]HANDI+68 PRIMARIE'!J105</f>
        <v>0</v>
      </c>
      <c r="L104" s="167">
        <f>[1]SPAS!K104+[1]CRESE!K104+'[1]HANDI+68 PRIMARIE'!K105</f>
        <v>0</v>
      </c>
    </row>
    <row r="105" spans="1:12" s="1" customFormat="1" ht="15" customHeight="1">
      <c r="A105" s="48"/>
      <c r="B105" s="42" t="s">
        <v>198</v>
      </c>
      <c r="C105" s="33" t="s">
        <v>199</v>
      </c>
      <c r="D105" s="34"/>
      <c r="E105" s="166"/>
      <c r="F105" s="167">
        <f>[1]SPAS!E105+[1]CRESE!E105+'[1]HANDI+68 PRIMARIE'!E106</f>
        <v>2000</v>
      </c>
      <c r="G105" s="167">
        <f>[1]SPAS!F105+[1]CRESE!F105+'[1]HANDI+68 PRIMARIE'!F106</f>
        <v>0</v>
      </c>
      <c r="H105" s="167">
        <f>[1]SPAS!G105+[1]CRESE!G105+'[1]HANDI+68 PRIMARIE'!G106</f>
        <v>0</v>
      </c>
      <c r="I105" s="167">
        <f>[1]SPAS!H105+[1]CRESE!H105+'[1]HANDI+68 PRIMARIE'!H106</f>
        <v>0</v>
      </c>
      <c r="J105" s="167">
        <f>[1]SPAS!I105+[1]CRESE!I105+'[1]HANDI+68 PRIMARIE'!I106</f>
        <v>0</v>
      </c>
      <c r="K105" s="167">
        <f>[1]SPAS!J105+[1]CRESE!J105+'[1]HANDI+68 PRIMARIE'!J106</f>
        <v>0</v>
      </c>
      <c r="L105" s="167">
        <f>[1]SPAS!K105+[1]CRESE!K105+'[1]HANDI+68 PRIMARIE'!K106</f>
        <v>0</v>
      </c>
    </row>
    <row r="106" spans="1:12" s="1" customFormat="1" ht="15" customHeight="1">
      <c r="A106" s="41"/>
      <c r="B106" s="42" t="s">
        <v>200</v>
      </c>
      <c r="C106" s="33" t="s">
        <v>201</v>
      </c>
      <c r="D106" s="34"/>
      <c r="E106" s="166"/>
      <c r="F106" s="167">
        <f>[1]SPAS!E106+[1]CRESE!E106+'[1]HANDI+68 PRIMARIE'!E107</f>
        <v>9000</v>
      </c>
      <c r="G106" s="167">
        <f>[1]SPAS!F106+[1]CRESE!F106+'[1]HANDI+68 PRIMARIE'!F107</f>
        <v>0</v>
      </c>
      <c r="H106" s="167">
        <f>[1]SPAS!G106+[1]CRESE!G106+'[1]HANDI+68 PRIMARIE'!G107</f>
        <v>0</v>
      </c>
      <c r="I106" s="167">
        <f>[1]SPAS!H106+[1]CRESE!H106+'[1]HANDI+68 PRIMARIE'!H107</f>
        <v>0</v>
      </c>
      <c r="J106" s="167">
        <f>[1]SPAS!I106+[1]CRESE!I106+'[1]HANDI+68 PRIMARIE'!I107</f>
        <v>0</v>
      </c>
      <c r="K106" s="167">
        <f>[1]SPAS!J106+[1]CRESE!J106+'[1]HANDI+68 PRIMARIE'!J107</f>
        <v>0</v>
      </c>
      <c r="L106" s="167">
        <f>[1]SPAS!K106+[1]CRESE!K106+'[1]HANDI+68 PRIMARIE'!K107</f>
        <v>0</v>
      </c>
    </row>
    <row r="107" spans="1:12" s="1" customFormat="1" ht="13.5" customHeight="1">
      <c r="A107" s="41"/>
      <c r="B107" s="42"/>
      <c r="C107" s="60"/>
      <c r="D107" s="61"/>
      <c r="E107" s="174"/>
      <c r="F107" s="175">
        <f>[1]SPAS!E107+[1]CRESE!E107+'[1]HANDI+68 PRIMARIE'!E108</f>
        <v>0</v>
      </c>
      <c r="G107" s="175">
        <f>[1]SPAS!F107+[1]CRESE!F107+'[1]HANDI+68 PRIMARIE'!F108</f>
        <v>0</v>
      </c>
      <c r="H107" s="175">
        <f>[1]SPAS!G107+[1]CRESE!G107+'[1]HANDI+68 PRIMARIE'!G108</f>
        <v>0</v>
      </c>
      <c r="I107" s="175">
        <f>[1]SPAS!H107+[1]CRESE!H107+'[1]HANDI+68 PRIMARIE'!H108</f>
        <v>0</v>
      </c>
      <c r="J107" s="175">
        <f>[1]SPAS!I107+[1]CRESE!I107+'[1]HANDI+68 PRIMARIE'!I108</f>
        <v>0</v>
      </c>
      <c r="K107" s="175">
        <f>[1]SPAS!J107+[1]CRESE!J107+'[1]HANDI+68 PRIMARIE'!J108</f>
        <v>0</v>
      </c>
      <c r="L107" s="175">
        <f>[1]SPAS!K107+[1]CRESE!K107+'[1]HANDI+68 PRIMARIE'!K108</f>
        <v>0</v>
      </c>
    </row>
    <row r="108" spans="1:12" s="27" customFormat="1" ht="20.25" hidden="1" customHeight="1">
      <c r="A108" s="24" t="s">
        <v>202</v>
      </c>
      <c r="B108" s="24"/>
      <c r="C108" s="25" t="s">
        <v>203</v>
      </c>
      <c r="D108" s="26"/>
      <c r="E108" s="162"/>
      <c r="F108" s="173">
        <f>[1]SPAS!E108+[1]CRESE!E108+'[1]HANDI+68 PRIMARIE'!E109</f>
        <v>0</v>
      </c>
      <c r="G108" s="173">
        <f>[1]SPAS!F108+[1]CRESE!F108+'[1]HANDI+68 PRIMARIE'!F109</f>
        <v>0</v>
      </c>
      <c r="H108" s="173">
        <f>[1]SPAS!G108+[1]CRESE!G108+'[1]HANDI+68 PRIMARIE'!G109</f>
        <v>0</v>
      </c>
      <c r="I108" s="173">
        <f>[1]SPAS!H108+[1]CRESE!H108+'[1]HANDI+68 PRIMARIE'!H109</f>
        <v>0</v>
      </c>
      <c r="J108" s="173">
        <f>[1]SPAS!I108+[1]CRESE!I108+'[1]HANDI+68 PRIMARIE'!I109</f>
        <v>0</v>
      </c>
      <c r="K108" s="173">
        <f>[1]SPAS!J108+[1]CRESE!J108+'[1]HANDI+68 PRIMARIE'!J109</f>
        <v>0</v>
      </c>
      <c r="L108" s="173">
        <f>[1]SPAS!K108+[1]CRESE!K108+'[1]HANDI+68 PRIMARIE'!K109</f>
        <v>0</v>
      </c>
    </row>
    <row r="109" spans="1:12" s="1" customFormat="1" ht="17.25" hidden="1" customHeight="1">
      <c r="A109" s="57" t="s">
        <v>204</v>
      </c>
      <c r="B109" s="57"/>
      <c r="C109" s="29" t="s">
        <v>205</v>
      </c>
      <c r="D109" s="30"/>
      <c r="E109" s="164"/>
      <c r="F109" s="170">
        <f>[1]SPAS!E109+[1]CRESE!E109+'[1]HANDI+68 PRIMARIE'!E110</f>
        <v>0</v>
      </c>
      <c r="G109" s="170">
        <f>[1]SPAS!F109+[1]CRESE!F109+'[1]HANDI+68 PRIMARIE'!F110</f>
        <v>0</v>
      </c>
      <c r="H109" s="170">
        <f>[1]SPAS!G109+[1]CRESE!G109+'[1]HANDI+68 PRIMARIE'!G110</f>
        <v>0</v>
      </c>
      <c r="I109" s="170">
        <f>[1]SPAS!H109+[1]CRESE!H109+'[1]HANDI+68 PRIMARIE'!H110</f>
        <v>0</v>
      </c>
      <c r="J109" s="170">
        <f>[1]SPAS!I109+[1]CRESE!I109+'[1]HANDI+68 PRIMARIE'!I110</f>
        <v>0</v>
      </c>
      <c r="K109" s="170">
        <f>[1]SPAS!J109+[1]CRESE!J109+'[1]HANDI+68 PRIMARIE'!J110</f>
        <v>0</v>
      </c>
      <c r="L109" s="170">
        <f>[1]SPAS!K109+[1]CRESE!K109+'[1]HANDI+68 PRIMARIE'!K110</f>
        <v>0</v>
      </c>
    </row>
    <row r="110" spans="1:12" s="1" customFormat="1" ht="17.25" hidden="1" customHeight="1">
      <c r="A110" s="41"/>
      <c r="B110" s="32" t="s">
        <v>206</v>
      </c>
      <c r="C110" s="33" t="s">
        <v>207</v>
      </c>
      <c r="D110" s="34"/>
      <c r="E110" s="166"/>
      <c r="F110" s="167">
        <f>[1]SPAS!E110+[1]CRESE!E110+'[1]HANDI+68 PRIMARIE'!E111</f>
        <v>0</v>
      </c>
      <c r="G110" s="167">
        <f>[1]SPAS!F110+[1]CRESE!F110+'[1]HANDI+68 PRIMARIE'!F111</f>
        <v>0</v>
      </c>
      <c r="H110" s="167">
        <f>[1]SPAS!G110+[1]CRESE!G110+'[1]HANDI+68 PRIMARIE'!G111</f>
        <v>0</v>
      </c>
      <c r="I110" s="167">
        <f>[1]SPAS!H110+[1]CRESE!H110+'[1]HANDI+68 PRIMARIE'!H111</f>
        <v>0</v>
      </c>
      <c r="J110" s="167">
        <f>[1]SPAS!I110+[1]CRESE!I110+'[1]HANDI+68 PRIMARIE'!I111</f>
        <v>0</v>
      </c>
      <c r="K110" s="167">
        <f>[1]SPAS!J110+[1]CRESE!J110+'[1]HANDI+68 PRIMARIE'!J111</f>
        <v>0</v>
      </c>
      <c r="L110" s="167">
        <f>[1]SPAS!K110+[1]CRESE!K110+'[1]HANDI+68 PRIMARIE'!K111</f>
        <v>0</v>
      </c>
    </row>
    <row r="111" spans="1:12" s="1" customFormat="1" ht="17.25" hidden="1" customHeight="1">
      <c r="A111" s="41"/>
      <c r="B111" s="32" t="s">
        <v>208</v>
      </c>
      <c r="C111" s="33" t="s">
        <v>209</v>
      </c>
      <c r="D111" s="34"/>
      <c r="E111" s="166"/>
      <c r="F111" s="167">
        <f>[1]SPAS!E111+[1]CRESE!E111+'[1]HANDI+68 PRIMARIE'!E112</f>
        <v>0</v>
      </c>
      <c r="G111" s="167">
        <f>[1]SPAS!F111+[1]CRESE!F111+'[1]HANDI+68 PRIMARIE'!F112</f>
        <v>0</v>
      </c>
      <c r="H111" s="167">
        <f>[1]SPAS!G111+[1]CRESE!G111+'[1]HANDI+68 PRIMARIE'!G112</f>
        <v>0</v>
      </c>
      <c r="I111" s="167">
        <f>[1]SPAS!H111+[1]CRESE!H111+'[1]HANDI+68 PRIMARIE'!H112</f>
        <v>0</v>
      </c>
      <c r="J111" s="167">
        <f>[1]SPAS!I111+[1]CRESE!I111+'[1]HANDI+68 PRIMARIE'!I112</f>
        <v>0</v>
      </c>
      <c r="K111" s="167">
        <f>[1]SPAS!J111+[1]CRESE!J111+'[1]HANDI+68 PRIMARIE'!J112</f>
        <v>0</v>
      </c>
      <c r="L111" s="167">
        <f>[1]SPAS!K111+[1]CRESE!K111+'[1]HANDI+68 PRIMARIE'!K112</f>
        <v>0</v>
      </c>
    </row>
    <row r="112" spans="1:12" s="1" customFormat="1" ht="17.25" hidden="1" customHeight="1">
      <c r="A112" s="57" t="s">
        <v>210</v>
      </c>
      <c r="B112" s="57"/>
      <c r="C112" s="29" t="s">
        <v>211</v>
      </c>
      <c r="D112" s="30"/>
      <c r="E112" s="164"/>
      <c r="F112" s="170">
        <f>[1]SPAS!E112+[1]CRESE!E112+'[1]HANDI+68 PRIMARIE'!E113</f>
        <v>0</v>
      </c>
      <c r="G112" s="170">
        <f>[1]SPAS!F112+[1]CRESE!F112+'[1]HANDI+68 PRIMARIE'!F113</f>
        <v>0</v>
      </c>
      <c r="H112" s="170">
        <f>[1]SPAS!G112+[1]CRESE!G112+'[1]HANDI+68 PRIMARIE'!G113</f>
        <v>0</v>
      </c>
      <c r="I112" s="170">
        <f>[1]SPAS!H112+[1]CRESE!H112+'[1]HANDI+68 PRIMARIE'!H113</f>
        <v>0</v>
      </c>
      <c r="J112" s="170">
        <f>[1]SPAS!I112+[1]CRESE!I112+'[1]HANDI+68 PRIMARIE'!I113</f>
        <v>0</v>
      </c>
      <c r="K112" s="170">
        <f>[1]SPAS!J112+[1]CRESE!J112+'[1]HANDI+68 PRIMARIE'!J113</f>
        <v>0</v>
      </c>
      <c r="L112" s="170">
        <f>[1]SPAS!K112+[1]CRESE!K112+'[1]HANDI+68 PRIMARIE'!K113</f>
        <v>0</v>
      </c>
    </row>
    <row r="113" spans="1:12" s="1" customFormat="1" ht="17.25" hidden="1" customHeight="1">
      <c r="A113" s="31"/>
      <c r="B113" s="32" t="s">
        <v>212</v>
      </c>
      <c r="C113" s="33" t="s">
        <v>213</v>
      </c>
      <c r="D113" s="34"/>
      <c r="E113" s="166"/>
      <c r="F113" s="167">
        <f>[1]SPAS!E113+[1]CRESE!E113+'[1]HANDI+68 PRIMARIE'!E114</f>
        <v>0</v>
      </c>
      <c r="G113" s="167">
        <f>[1]SPAS!F113+[1]CRESE!F113+'[1]HANDI+68 PRIMARIE'!F114</f>
        <v>0</v>
      </c>
      <c r="H113" s="167">
        <f>[1]SPAS!G113+[1]CRESE!G113+'[1]HANDI+68 PRIMARIE'!G114</f>
        <v>0</v>
      </c>
      <c r="I113" s="167">
        <f>[1]SPAS!H113+[1]CRESE!H113+'[1]HANDI+68 PRIMARIE'!H114</f>
        <v>0</v>
      </c>
      <c r="J113" s="167">
        <f>[1]SPAS!I113+[1]CRESE!I113+'[1]HANDI+68 PRIMARIE'!I114</f>
        <v>0</v>
      </c>
      <c r="K113" s="167">
        <f>[1]SPAS!J113+[1]CRESE!J113+'[1]HANDI+68 PRIMARIE'!J114</f>
        <v>0</v>
      </c>
      <c r="L113" s="167">
        <f>[1]SPAS!K113+[1]CRESE!K113+'[1]HANDI+68 PRIMARIE'!K114</f>
        <v>0</v>
      </c>
    </row>
    <row r="114" spans="1:12" s="1" customFormat="1" ht="15" hidden="1" customHeight="1">
      <c r="A114" s="41"/>
      <c r="B114" s="56" t="s">
        <v>214</v>
      </c>
      <c r="C114" s="33" t="s">
        <v>215</v>
      </c>
      <c r="D114" s="34"/>
      <c r="E114" s="166"/>
      <c r="F114" s="167">
        <f>[1]SPAS!E114+[1]CRESE!E114+'[1]HANDI+68 PRIMARIE'!E115</f>
        <v>0</v>
      </c>
      <c r="G114" s="167">
        <f>[1]SPAS!F114+[1]CRESE!F114+'[1]HANDI+68 PRIMARIE'!F115</f>
        <v>0</v>
      </c>
      <c r="H114" s="167">
        <f>[1]SPAS!G114+[1]CRESE!G114+'[1]HANDI+68 PRIMARIE'!G115</f>
        <v>0</v>
      </c>
      <c r="I114" s="167">
        <f>[1]SPAS!H114+[1]CRESE!H114+'[1]HANDI+68 PRIMARIE'!H115</f>
        <v>0</v>
      </c>
      <c r="J114" s="167">
        <f>[1]SPAS!I114+[1]CRESE!I114+'[1]HANDI+68 PRIMARIE'!I115</f>
        <v>0</v>
      </c>
      <c r="K114" s="167">
        <f>[1]SPAS!J114+[1]CRESE!J114+'[1]HANDI+68 PRIMARIE'!J115</f>
        <v>0</v>
      </c>
      <c r="L114" s="167">
        <f>[1]SPAS!K114+[1]CRESE!K114+'[1]HANDI+68 PRIMARIE'!K115</f>
        <v>0</v>
      </c>
    </row>
    <row r="115" spans="1:12" s="1" customFormat="1" ht="16.5" hidden="1" customHeight="1">
      <c r="A115" s="41"/>
      <c r="B115" s="62" t="s">
        <v>216</v>
      </c>
      <c r="C115" s="33" t="s">
        <v>217</v>
      </c>
      <c r="D115" s="34"/>
      <c r="E115" s="166"/>
      <c r="F115" s="167">
        <f>[1]SPAS!E115+[1]CRESE!E115+'[1]HANDI+68 PRIMARIE'!E116</f>
        <v>0</v>
      </c>
      <c r="G115" s="167">
        <f>[1]SPAS!F115+[1]CRESE!F115+'[1]HANDI+68 PRIMARIE'!F116</f>
        <v>0</v>
      </c>
      <c r="H115" s="167">
        <f>[1]SPAS!G115+[1]CRESE!G115+'[1]HANDI+68 PRIMARIE'!G116</f>
        <v>0</v>
      </c>
      <c r="I115" s="167">
        <f>[1]SPAS!H115+[1]CRESE!H115+'[1]HANDI+68 PRIMARIE'!H116</f>
        <v>0</v>
      </c>
      <c r="J115" s="167">
        <f>[1]SPAS!I115+[1]CRESE!I115+'[1]HANDI+68 PRIMARIE'!I116</f>
        <v>0</v>
      </c>
      <c r="K115" s="167">
        <f>[1]SPAS!J115+[1]CRESE!J115+'[1]HANDI+68 PRIMARIE'!J116</f>
        <v>0</v>
      </c>
      <c r="L115" s="167">
        <f>[1]SPAS!K115+[1]CRESE!K115+'[1]HANDI+68 PRIMARIE'!K116</f>
        <v>0</v>
      </c>
    </row>
    <row r="116" spans="1:12" s="1" customFormat="1" ht="17.25" hidden="1" customHeight="1">
      <c r="A116" s="41"/>
      <c r="B116" s="62" t="s">
        <v>218</v>
      </c>
      <c r="C116" s="33" t="s">
        <v>219</v>
      </c>
      <c r="D116" s="34"/>
      <c r="E116" s="166"/>
      <c r="F116" s="167">
        <f>[1]SPAS!E116+[1]CRESE!E116+'[1]HANDI+68 PRIMARIE'!E117</f>
        <v>0</v>
      </c>
      <c r="G116" s="167">
        <f>[1]SPAS!F116+[1]CRESE!F116+'[1]HANDI+68 PRIMARIE'!F117</f>
        <v>0</v>
      </c>
      <c r="H116" s="167">
        <f>[1]SPAS!G116+[1]CRESE!G116+'[1]HANDI+68 PRIMARIE'!G117</f>
        <v>0</v>
      </c>
      <c r="I116" s="167">
        <f>[1]SPAS!H116+[1]CRESE!H116+'[1]HANDI+68 PRIMARIE'!H117</f>
        <v>0</v>
      </c>
      <c r="J116" s="167">
        <f>[1]SPAS!I116+[1]CRESE!I116+'[1]HANDI+68 PRIMARIE'!I117</f>
        <v>0</v>
      </c>
      <c r="K116" s="167">
        <f>[1]SPAS!J116+[1]CRESE!J116+'[1]HANDI+68 PRIMARIE'!J117</f>
        <v>0</v>
      </c>
      <c r="L116" s="167">
        <f>[1]SPAS!K116+[1]CRESE!K116+'[1]HANDI+68 PRIMARIE'!K117</f>
        <v>0</v>
      </c>
    </row>
    <row r="117" spans="1:12" s="1" customFormat="1" ht="17.25" hidden="1" customHeight="1">
      <c r="A117" s="63" t="s">
        <v>220</v>
      </c>
      <c r="B117" s="63"/>
      <c r="C117" s="29" t="s">
        <v>221</v>
      </c>
      <c r="D117" s="30"/>
      <c r="E117" s="164"/>
      <c r="F117" s="170">
        <f>[1]SPAS!E117+[1]CRESE!E117+'[1]HANDI+68 PRIMARIE'!E118</f>
        <v>0</v>
      </c>
      <c r="G117" s="170">
        <f>[1]SPAS!F117+[1]CRESE!F117+'[1]HANDI+68 PRIMARIE'!F118</f>
        <v>0</v>
      </c>
      <c r="H117" s="170">
        <f>[1]SPAS!G117+[1]CRESE!G117+'[1]HANDI+68 PRIMARIE'!G118</f>
        <v>0</v>
      </c>
      <c r="I117" s="170">
        <f>[1]SPAS!H117+[1]CRESE!H117+'[1]HANDI+68 PRIMARIE'!H118</f>
        <v>0</v>
      </c>
      <c r="J117" s="170">
        <f>[1]SPAS!I117+[1]CRESE!I117+'[1]HANDI+68 PRIMARIE'!I118</f>
        <v>0</v>
      </c>
      <c r="K117" s="170">
        <f>[1]SPAS!J117+[1]CRESE!J117+'[1]HANDI+68 PRIMARIE'!J118</f>
        <v>0</v>
      </c>
      <c r="L117" s="170">
        <f>[1]SPAS!K117+[1]CRESE!K117+'[1]HANDI+68 PRIMARIE'!K118</f>
        <v>0</v>
      </c>
    </row>
    <row r="118" spans="1:12" s="1" customFormat="1" ht="17.25" hidden="1" customHeight="1">
      <c r="A118" s="64"/>
      <c r="B118" s="32" t="s">
        <v>222</v>
      </c>
      <c r="C118" s="33" t="s">
        <v>223</v>
      </c>
      <c r="D118" s="34"/>
      <c r="E118" s="166"/>
      <c r="F118" s="167">
        <f>[1]SPAS!E118+[1]CRESE!E118+'[1]HANDI+68 PRIMARIE'!E119</f>
        <v>0</v>
      </c>
      <c r="G118" s="167">
        <f>[1]SPAS!F118+[1]CRESE!F118+'[1]HANDI+68 PRIMARIE'!F119</f>
        <v>0</v>
      </c>
      <c r="H118" s="167">
        <f>[1]SPAS!G118+[1]CRESE!G118+'[1]HANDI+68 PRIMARIE'!G119</f>
        <v>0</v>
      </c>
      <c r="I118" s="167">
        <f>[1]SPAS!H118+[1]CRESE!H118+'[1]HANDI+68 PRIMARIE'!H119</f>
        <v>0</v>
      </c>
      <c r="J118" s="167">
        <f>[1]SPAS!I118+[1]CRESE!I118+'[1]HANDI+68 PRIMARIE'!I119</f>
        <v>0</v>
      </c>
      <c r="K118" s="167">
        <f>[1]SPAS!J118+[1]CRESE!J118+'[1]HANDI+68 PRIMARIE'!J119</f>
        <v>0</v>
      </c>
      <c r="L118" s="167">
        <f>[1]SPAS!K118+[1]CRESE!K118+'[1]HANDI+68 PRIMARIE'!K119</f>
        <v>0</v>
      </c>
    </row>
    <row r="119" spans="1:12" s="1" customFormat="1" ht="17.25" hidden="1" customHeight="1">
      <c r="A119" s="41"/>
      <c r="B119" s="32" t="s">
        <v>224</v>
      </c>
      <c r="C119" s="33" t="s">
        <v>225</v>
      </c>
      <c r="D119" s="34"/>
      <c r="E119" s="166"/>
      <c r="F119" s="167">
        <f>[1]SPAS!E119+[1]CRESE!E119+'[1]HANDI+68 PRIMARIE'!E120</f>
        <v>0</v>
      </c>
      <c r="G119" s="167">
        <f>[1]SPAS!F119+[1]CRESE!F119+'[1]HANDI+68 PRIMARIE'!F120</f>
        <v>0</v>
      </c>
      <c r="H119" s="167">
        <f>[1]SPAS!G119+[1]CRESE!G119+'[1]HANDI+68 PRIMARIE'!G120</f>
        <v>0</v>
      </c>
      <c r="I119" s="167">
        <f>[1]SPAS!H119+[1]CRESE!H119+'[1]HANDI+68 PRIMARIE'!H120</f>
        <v>0</v>
      </c>
      <c r="J119" s="167">
        <f>[1]SPAS!I119+[1]CRESE!I119+'[1]HANDI+68 PRIMARIE'!I120</f>
        <v>0</v>
      </c>
      <c r="K119" s="167">
        <f>[1]SPAS!J119+[1]CRESE!J119+'[1]HANDI+68 PRIMARIE'!J120</f>
        <v>0</v>
      </c>
      <c r="L119" s="167">
        <f>[1]SPAS!K119+[1]CRESE!K119+'[1]HANDI+68 PRIMARIE'!K120</f>
        <v>0</v>
      </c>
    </row>
    <row r="120" spans="1:12" s="1" customFormat="1" ht="17.25" hidden="1" customHeight="1">
      <c r="A120" s="41"/>
      <c r="B120" s="56" t="s">
        <v>226</v>
      </c>
      <c r="C120" s="33" t="s">
        <v>227</v>
      </c>
      <c r="D120" s="34"/>
      <c r="E120" s="166"/>
      <c r="F120" s="167">
        <f>[1]SPAS!E120+[1]CRESE!E120+'[1]HANDI+68 PRIMARIE'!E121</f>
        <v>0</v>
      </c>
      <c r="G120" s="167">
        <f>[1]SPAS!F120+[1]CRESE!F120+'[1]HANDI+68 PRIMARIE'!F121</f>
        <v>0</v>
      </c>
      <c r="H120" s="167">
        <f>[1]SPAS!G120+[1]CRESE!G120+'[1]HANDI+68 PRIMARIE'!G121</f>
        <v>0</v>
      </c>
      <c r="I120" s="167">
        <f>[1]SPAS!H120+[1]CRESE!H120+'[1]HANDI+68 PRIMARIE'!H121</f>
        <v>0</v>
      </c>
      <c r="J120" s="167">
        <f>[1]SPAS!I120+[1]CRESE!I120+'[1]HANDI+68 PRIMARIE'!I121</f>
        <v>0</v>
      </c>
      <c r="K120" s="167">
        <f>[1]SPAS!J120+[1]CRESE!J120+'[1]HANDI+68 PRIMARIE'!J121</f>
        <v>0</v>
      </c>
      <c r="L120" s="167">
        <f>[1]SPAS!K120+[1]CRESE!K120+'[1]HANDI+68 PRIMARIE'!K121</f>
        <v>0</v>
      </c>
    </row>
    <row r="121" spans="1:12" s="1" customFormat="1" ht="15" hidden="1" customHeight="1">
      <c r="A121" s="41"/>
      <c r="B121" s="56" t="s">
        <v>228</v>
      </c>
      <c r="C121" s="33" t="s">
        <v>229</v>
      </c>
      <c r="D121" s="34"/>
      <c r="E121" s="166"/>
      <c r="F121" s="167">
        <f>[1]SPAS!E121+[1]CRESE!E121+'[1]HANDI+68 PRIMARIE'!E122</f>
        <v>0</v>
      </c>
      <c r="G121" s="167">
        <f>[1]SPAS!F121+[1]CRESE!F121+'[1]HANDI+68 PRIMARIE'!F122</f>
        <v>0</v>
      </c>
      <c r="H121" s="167">
        <f>[1]SPAS!G121+[1]CRESE!G121+'[1]HANDI+68 PRIMARIE'!G122</f>
        <v>0</v>
      </c>
      <c r="I121" s="167">
        <f>[1]SPAS!H121+[1]CRESE!H121+'[1]HANDI+68 PRIMARIE'!H122</f>
        <v>0</v>
      </c>
      <c r="J121" s="167">
        <f>[1]SPAS!I121+[1]CRESE!I121+'[1]HANDI+68 PRIMARIE'!I122</f>
        <v>0</v>
      </c>
      <c r="K121" s="167">
        <f>[1]SPAS!J121+[1]CRESE!J121+'[1]HANDI+68 PRIMARIE'!J122</f>
        <v>0</v>
      </c>
      <c r="L121" s="167">
        <f>[1]SPAS!K121+[1]CRESE!K121+'[1]HANDI+68 PRIMARIE'!K122</f>
        <v>0</v>
      </c>
    </row>
    <row r="122" spans="1:12" s="1" customFormat="1" ht="17.25" hidden="1" customHeight="1">
      <c r="A122" s="41"/>
      <c r="B122" s="56" t="s">
        <v>230</v>
      </c>
      <c r="C122" s="33" t="s">
        <v>231</v>
      </c>
      <c r="D122" s="34"/>
      <c r="E122" s="166"/>
      <c r="F122" s="167">
        <f>[1]SPAS!E122+[1]CRESE!E122+'[1]HANDI+68 PRIMARIE'!E123</f>
        <v>0</v>
      </c>
      <c r="G122" s="167">
        <f>[1]SPAS!F122+[1]CRESE!F122+'[1]HANDI+68 PRIMARIE'!F123</f>
        <v>0</v>
      </c>
      <c r="H122" s="167">
        <f>[1]SPAS!G122+[1]CRESE!G122+'[1]HANDI+68 PRIMARIE'!G123</f>
        <v>0</v>
      </c>
      <c r="I122" s="167">
        <f>[1]SPAS!H122+[1]CRESE!H122+'[1]HANDI+68 PRIMARIE'!H123</f>
        <v>0</v>
      </c>
      <c r="J122" s="167">
        <f>[1]SPAS!I122+[1]CRESE!I122+'[1]HANDI+68 PRIMARIE'!I123</f>
        <v>0</v>
      </c>
      <c r="K122" s="167">
        <f>[1]SPAS!J122+[1]CRESE!J122+'[1]HANDI+68 PRIMARIE'!J123</f>
        <v>0</v>
      </c>
      <c r="L122" s="167">
        <f>[1]SPAS!K122+[1]CRESE!K122+'[1]HANDI+68 PRIMARIE'!K123</f>
        <v>0</v>
      </c>
    </row>
    <row r="123" spans="1:12" s="67" customFormat="1" ht="14.25" hidden="1" customHeight="1">
      <c r="A123" s="41"/>
      <c r="B123" s="31"/>
      <c r="C123" s="65"/>
      <c r="D123" s="66"/>
      <c r="E123" s="176"/>
      <c r="F123" s="167">
        <f>[1]SPAS!E123+[1]CRESE!E123+'[1]HANDI+68 PRIMARIE'!E124</f>
        <v>0</v>
      </c>
      <c r="G123" s="167">
        <f>[1]SPAS!F123+[1]CRESE!F123+'[1]HANDI+68 PRIMARIE'!F124</f>
        <v>0</v>
      </c>
      <c r="H123" s="167">
        <f>[1]SPAS!G123+[1]CRESE!G123+'[1]HANDI+68 PRIMARIE'!G124</f>
        <v>0</v>
      </c>
      <c r="I123" s="167">
        <f>[1]SPAS!H123+[1]CRESE!H123+'[1]HANDI+68 PRIMARIE'!H124</f>
        <v>0</v>
      </c>
      <c r="J123" s="167">
        <f>[1]SPAS!I123+[1]CRESE!I123+'[1]HANDI+68 PRIMARIE'!I124</f>
        <v>0</v>
      </c>
      <c r="K123" s="167">
        <f>[1]SPAS!J123+[1]CRESE!J123+'[1]HANDI+68 PRIMARIE'!J124</f>
        <v>0</v>
      </c>
      <c r="L123" s="167">
        <f>[1]SPAS!K123+[1]CRESE!K123+'[1]HANDI+68 PRIMARIE'!K124</f>
        <v>0</v>
      </c>
    </row>
    <row r="124" spans="1:12" s="69" customFormat="1" ht="17.25" hidden="1" customHeight="1">
      <c r="A124" s="24" t="s">
        <v>232</v>
      </c>
      <c r="B124" s="68"/>
      <c r="C124" s="25" t="s">
        <v>233</v>
      </c>
      <c r="D124" s="26"/>
      <c r="E124" s="162"/>
      <c r="F124" s="173">
        <f>[1]SPAS!E124+[1]CRESE!E124+'[1]HANDI+68 PRIMARIE'!E125</f>
        <v>0</v>
      </c>
      <c r="G124" s="173">
        <f>[1]SPAS!F124+[1]CRESE!F124+'[1]HANDI+68 PRIMARIE'!F125</f>
        <v>0</v>
      </c>
      <c r="H124" s="173">
        <f>[1]SPAS!G124+[1]CRESE!G124+'[1]HANDI+68 PRIMARIE'!G125</f>
        <v>0</v>
      </c>
      <c r="I124" s="173">
        <f>[1]SPAS!H124+[1]CRESE!H124+'[1]HANDI+68 PRIMARIE'!H125</f>
        <v>0</v>
      </c>
      <c r="J124" s="173">
        <f>[1]SPAS!I124+[1]CRESE!I124+'[1]HANDI+68 PRIMARIE'!I125</f>
        <v>0</v>
      </c>
      <c r="K124" s="173">
        <f>[1]SPAS!J124+[1]CRESE!J124+'[1]HANDI+68 PRIMARIE'!J125</f>
        <v>0</v>
      </c>
      <c r="L124" s="173">
        <f>[1]SPAS!K124+[1]CRESE!K124+'[1]HANDI+68 PRIMARIE'!K125</f>
        <v>0</v>
      </c>
    </row>
    <row r="125" spans="1:12" s="67" customFormat="1" ht="17.25" hidden="1" customHeight="1">
      <c r="A125" s="41"/>
      <c r="B125" s="70" t="s">
        <v>234</v>
      </c>
      <c r="C125" s="71" t="s">
        <v>235</v>
      </c>
      <c r="D125" s="72"/>
      <c r="E125" s="177"/>
      <c r="F125" s="178">
        <f>[1]SPAS!E125+[1]CRESE!E125+'[1]HANDI+68 PRIMARIE'!E126</f>
        <v>0</v>
      </c>
      <c r="G125" s="178">
        <f>[1]SPAS!F125+[1]CRESE!F125+'[1]HANDI+68 PRIMARIE'!F126</f>
        <v>0</v>
      </c>
      <c r="H125" s="178">
        <f>[1]SPAS!G125+[1]CRESE!G125+'[1]HANDI+68 PRIMARIE'!G126</f>
        <v>0</v>
      </c>
      <c r="I125" s="178">
        <f>[1]SPAS!H125+[1]CRESE!H125+'[1]HANDI+68 PRIMARIE'!H126</f>
        <v>0</v>
      </c>
      <c r="J125" s="178">
        <f>[1]SPAS!I125+[1]CRESE!I125+'[1]HANDI+68 PRIMARIE'!I126</f>
        <v>0</v>
      </c>
      <c r="K125" s="178">
        <f>[1]SPAS!J125+[1]CRESE!J125+'[1]HANDI+68 PRIMARIE'!J126</f>
        <v>0</v>
      </c>
      <c r="L125" s="178">
        <f>[1]SPAS!K125+[1]CRESE!K125+'[1]HANDI+68 PRIMARIE'!K126</f>
        <v>0</v>
      </c>
    </row>
    <row r="126" spans="1:12" s="67" customFormat="1" ht="34.5" hidden="1" customHeight="1">
      <c r="A126" s="41"/>
      <c r="B126" s="74" t="s">
        <v>236</v>
      </c>
      <c r="C126" s="71" t="s">
        <v>237</v>
      </c>
      <c r="D126" s="72"/>
      <c r="E126" s="177"/>
      <c r="F126" s="178">
        <f>[1]SPAS!E126+[1]CRESE!E126+'[1]HANDI+68 PRIMARIE'!E127</f>
        <v>0</v>
      </c>
      <c r="G126" s="178">
        <f>[1]SPAS!F126+[1]CRESE!F126+'[1]HANDI+68 PRIMARIE'!F127</f>
        <v>0</v>
      </c>
      <c r="H126" s="178">
        <f>[1]SPAS!G126+[1]CRESE!G126+'[1]HANDI+68 PRIMARIE'!G127</f>
        <v>0</v>
      </c>
      <c r="I126" s="178">
        <f>[1]SPAS!H126+[1]CRESE!H126+'[1]HANDI+68 PRIMARIE'!H127</f>
        <v>0</v>
      </c>
      <c r="J126" s="178">
        <f>[1]SPAS!I126+[1]CRESE!I126+'[1]HANDI+68 PRIMARIE'!I127</f>
        <v>0</v>
      </c>
      <c r="K126" s="178">
        <f>[1]SPAS!J126+[1]CRESE!J126+'[1]HANDI+68 PRIMARIE'!J127</f>
        <v>0</v>
      </c>
      <c r="L126" s="178">
        <f>[1]SPAS!K126+[1]CRESE!K126+'[1]HANDI+68 PRIMARIE'!K127</f>
        <v>0</v>
      </c>
    </row>
    <row r="127" spans="1:12" s="67" customFormat="1" ht="17.25" hidden="1" customHeight="1">
      <c r="A127" s="41"/>
      <c r="B127" s="75" t="s">
        <v>238</v>
      </c>
      <c r="C127" s="71" t="s">
        <v>239</v>
      </c>
      <c r="D127" s="72"/>
      <c r="E127" s="177"/>
      <c r="F127" s="178">
        <f>[1]SPAS!E127+[1]CRESE!E127+'[1]HANDI+68 PRIMARIE'!E128</f>
        <v>0</v>
      </c>
      <c r="G127" s="178">
        <f>[1]SPAS!F127+[1]CRESE!F127+'[1]HANDI+68 PRIMARIE'!F128</f>
        <v>0</v>
      </c>
      <c r="H127" s="178">
        <f>[1]SPAS!G127+[1]CRESE!G127+'[1]HANDI+68 PRIMARIE'!G128</f>
        <v>0</v>
      </c>
      <c r="I127" s="178">
        <f>[1]SPAS!H127+[1]CRESE!H127+'[1]HANDI+68 PRIMARIE'!H128</f>
        <v>0</v>
      </c>
      <c r="J127" s="178">
        <f>[1]SPAS!I127+[1]CRESE!I127+'[1]HANDI+68 PRIMARIE'!I128</f>
        <v>0</v>
      </c>
      <c r="K127" s="178">
        <f>[1]SPAS!J127+[1]CRESE!J127+'[1]HANDI+68 PRIMARIE'!J128</f>
        <v>0</v>
      </c>
      <c r="L127" s="178">
        <f>[1]SPAS!K127+[1]CRESE!K127+'[1]HANDI+68 PRIMARIE'!K128</f>
        <v>0</v>
      </c>
    </row>
    <row r="128" spans="1:12" ht="21.75" hidden="1" customHeight="1">
      <c r="A128" s="76" t="s">
        <v>240</v>
      </c>
      <c r="B128" s="77"/>
      <c r="C128" s="78" t="s">
        <v>241</v>
      </c>
      <c r="D128" s="79"/>
      <c r="E128" s="179"/>
      <c r="F128" s="180">
        <f>[1]SPAS!E128+[1]CRESE!E128+'[1]HANDI+68 PRIMARIE'!E129</f>
        <v>0</v>
      </c>
      <c r="G128" s="180">
        <f>[1]SPAS!F128+[1]CRESE!F128+'[1]HANDI+68 PRIMARIE'!F129</f>
        <v>0</v>
      </c>
      <c r="H128" s="180">
        <f>[1]SPAS!G128+[1]CRESE!G128+'[1]HANDI+68 PRIMARIE'!G129</f>
        <v>0</v>
      </c>
      <c r="I128" s="180">
        <f>[1]SPAS!H128+[1]CRESE!H128+'[1]HANDI+68 PRIMARIE'!H129</f>
        <v>0</v>
      </c>
      <c r="J128" s="180">
        <f>[1]SPAS!I128+[1]CRESE!I128+'[1]HANDI+68 PRIMARIE'!I129</f>
        <v>0</v>
      </c>
      <c r="K128" s="180">
        <f>[1]SPAS!J128+[1]CRESE!J128+'[1]HANDI+68 PRIMARIE'!J129</f>
        <v>0</v>
      </c>
      <c r="L128" s="180">
        <f>[1]SPAS!K128+[1]CRESE!K128+'[1]HANDI+68 PRIMARIE'!K129</f>
        <v>0</v>
      </c>
    </row>
    <row r="129" spans="1:12" ht="16.5" hidden="1" customHeight="1">
      <c r="A129" s="41" t="s">
        <v>242</v>
      </c>
      <c r="B129" s="42"/>
      <c r="C129" s="80" t="s">
        <v>243</v>
      </c>
      <c r="D129" s="34"/>
      <c r="E129" s="166"/>
      <c r="F129" s="167">
        <f>[1]SPAS!E129+[1]CRESE!E129+'[1]HANDI+68 PRIMARIE'!E130</f>
        <v>0</v>
      </c>
      <c r="G129" s="167">
        <f>[1]SPAS!F129+[1]CRESE!F129+'[1]HANDI+68 PRIMARIE'!F130</f>
        <v>0</v>
      </c>
      <c r="H129" s="167">
        <f>[1]SPAS!G129+[1]CRESE!G129+'[1]HANDI+68 PRIMARIE'!G130</f>
        <v>0</v>
      </c>
      <c r="I129" s="167">
        <f>[1]SPAS!H129+[1]CRESE!H129+'[1]HANDI+68 PRIMARIE'!H130</f>
        <v>0</v>
      </c>
      <c r="J129" s="167">
        <f>[1]SPAS!I129+[1]CRESE!I129+'[1]HANDI+68 PRIMARIE'!I130</f>
        <v>0</v>
      </c>
      <c r="K129" s="167">
        <f>[1]SPAS!J129+[1]CRESE!J129+'[1]HANDI+68 PRIMARIE'!J130</f>
        <v>0</v>
      </c>
      <c r="L129" s="167">
        <f>[1]SPAS!K129+[1]CRESE!K129+'[1]HANDI+68 PRIMARIE'!K130</f>
        <v>0</v>
      </c>
    </row>
    <row r="130" spans="1:12" ht="15.75" hidden="1">
      <c r="A130" s="41"/>
      <c r="B130" s="32"/>
      <c r="C130" s="80"/>
      <c r="D130" s="34"/>
      <c r="E130" s="166"/>
      <c r="F130" s="167">
        <f>[1]SPAS!E130+[1]CRESE!E130+'[1]HANDI+68 PRIMARIE'!E131</f>
        <v>0</v>
      </c>
      <c r="G130" s="167">
        <f>[1]SPAS!F130+[1]CRESE!F130+'[1]HANDI+68 PRIMARIE'!F131</f>
        <v>0</v>
      </c>
      <c r="H130" s="167">
        <f>[1]SPAS!G130+[1]CRESE!G130+'[1]HANDI+68 PRIMARIE'!G131</f>
        <v>0</v>
      </c>
      <c r="I130" s="167">
        <f>[1]SPAS!H130+[1]CRESE!H130+'[1]HANDI+68 PRIMARIE'!H131</f>
        <v>0</v>
      </c>
      <c r="J130" s="167">
        <f>[1]SPAS!I130+[1]CRESE!I130+'[1]HANDI+68 PRIMARIE'!I131</f>
        <v>0</v>
      </c>
      <c r="K130" s="167">
        <f>[1]SPAS!J130+[1]CRESE!J130+'[1]HANDI+68 PRIMARIE'!J131</f>
        <v>0</v>
      </c>
      <c r="L130" s="167">
        <f>[1]SPAS!K130+[1]CRESE!K130+'[1]HANDI+68 PRIMARIE'!K131</f>
        <v>0</v>
      </c>
    </row>
    <row r="131" spans="1:12" ht="33" customHeight="1">
      <c r="A131" s="200" t="s">
        <v>244</v>
      </c>
      <c r="B131" s="200"/>
      <c r="C131" s="25" t="s">
        <v>245</v>
      </c>
      <c r="D131" s="26"/>
      <c r="E131" s="162"/>
      <c r="F131" s="173">
        <f>F132</f>
        <v>1370500</v>
      </c>
      <c r="G131" s="173">
        <f t="shared" ref="G131:L131" si="8">G132</f>
        <v>2674500</v>
      </c>
      <c r="H131" s="173">
        <f t="shared" si="8"/>
        <v>2673998</v>
      </c>
      <c r="I131" s="173">
        <f t="shared" si="8"/>
        <v>2673998</v>
      </c>
      <c r="J131" s="173">
        <f t="shared" si="8"/>
        <v>2673998</v>
      </c>
      <c r="K131" s="173">
        <f t="shared" si="8"/>
        <v>0</v>
      </c>
      <c r="L131" s="173">
        <f t="shared" si="8"/>
        <v>2673998</v>
      </c>
    </row>
    <row r="132" spans="1:12" ht="31.5" customHeight="1">
      <c r="A132" s="197" t="s">
        <v>246</v>
      </c>
      <c r="B132" s="201"/>
      <c r="C132" s="29" t="s">
        <v>247</v>
      </c>
      <c r="D132" s="30"/>
      <c r="E132" s="164"/>
      <c r="F132" s="170">
        <f>F133+F134+F135+F136+F137+F138+F139+F140+F141+F142+F143+F144</f>
        <v>1370500</v>
      </c>
      <c r="G132" s="170">
        <f t="shared" ref="G132:L132" si="9">G133+G134+G135+G136+G137+G138+G139+G140+G141+G142+G143+G144</f>
        <v>2674500</v>
      </c>
      <c r="H132" s="170">
        <f t="shared" si="9"/>
        <v>2673998</v>
      </c>
      <c r="I132" s="170">
        <f t="shared" si="9"/>
        <v>2673998</v>
      </c>
      <c r="J132" s="170">
        <f t="shared" si="9"/>
        <v>2673998</v>
      </c>
      <c r="K132" s="170">
        <f t="shared" si="9"/>
        <v>0</v>
      </c>
      <c r="L132" s="170">
        <f t="shared" si="9"/>
        <v>2673998</v>
      </c>
    </row>
    <row r="133" spans="1:12" ht="15.75" hidden="1" customHeight="1">
      <c r="A133" s="41"/>
      <c r="B133" s="42" t="s">
        <v>248</v>
      </c>
      <c r="C133" s="33" t="s">
        <v>249</v>
      </c>
      <c r="D133" s="34"/>
      <c r="E133" s="166"/>
      <c r="F133" s="167">
        <f>[1]SPAS!E133+[1]CRESE!E133+'[1]HANDI+68 PRIMARIE'!E134</f>
        <v>0</v>
      </c>
      <c r="G133" s="167">
        <f>[1]SPAS!F133+[1]CRESE!F133+'[1]HANDI+68 PRIMARIE'!F134</f>
        <v>0</v>
      </c>
      <c r="H133" s="167">
        <f>[1]SPAS!G133+[1]CRESE!G133+'[1]HANDI+68 PRIMARIE'!G134</f>
        <v>0</v>
      </c>
      <c r="I133" s="167">
        <f>[1]SPAS!H133+[1]CRESE!H133+'[1]HANDI+68 PRIMARIE'!H134</f>
        <v>0</v>
      </c>
      <c r="J133" s="167">
        <f>[1]SPAS!I133+[1]CRESE!I133+'[1]HANDI+68 PRIMARIE'!I134</f>
        <v>0</v>
      </c>
      <c r="K133" s="167">
        <f>[1]SPAS!J133+[1]CRESE!J133+'[1]HANDI+68 PRIMARIE'!J134</f>
        <v>0</v>
      </c>
      <c r="L133" s="167">
        <f>[1]SPAS!K133+[1]CRESE!K133+'[1]HANDI+68 PRIMARIE'!K134</f>
        <v>0</v>
      </c>
    </row>
    <row r="134" spans="1:12" ht="18" hidden="1" customHeight="1">
      <c r="A134" s="41"/>
      <c r="B134" s="62" t="s">
        <v>250</v>
      </c>
      <c r="C134" s="33" t="s">
        <v>251</v>
      </c>
      <c r="D134" s="34"/>
      <c r="E134" s="166"/>
      <c r="F134" s="167">
        <f>[1]SPAS!E134+[1]CRESE!E134+'[1]HANDI+68 PRIMARIE'!E135</f>
        <v>0</v>
      </c>
      <c r="G134" s="167">
        <f>[1]SPAS!F134+[1]CRESE!F134+'[1]HANDI+68 PRIMARIE'!F135</f>
        <v>0</v>
      </c>
      <c r="H134" s="167">
        <f>[1]SPAS!G134+[1]CRESE!G134+'[1]HANDI+68 PRIMARIE'!G135</f>
        <v>0</v>
      </c>
      <c r="I134" s="167">
        <f>[1]SPAS!H134+[1]CRESE!H134+'[1]HANDI+68 PRIMARIE'!H135</f>
        <v>0</v>
      </c>
      <c r="J134" s="167">
        <f>[1]SPAS!I134+[1]CRESE!I134+'[1]HANDI+68 PRIMARIE'!I135</f>
        <v>0</v>
      </c>
      <c r="K134" s="167">
        <f>[1]SPAS!J134+[1]CRESE!J134+'[1]HANDI+68 PRIMARIE'!J135</f>
        <v>0</v>
      </c>
      <c r="L134" s="167">
        <f>[1]SPAS!K134+[1]CRESE!K134+'[1]HANDI+68 PRIMARIE'!K135</f>
        <v>0</v>
      </c>
    </row>
    <row r="135" spans="1:12" ht="24.75" hidden="1" customHeight="1">
      <c r="A135" s="41"/>
      <c r="B135" s="56" t="s">
        <v>252</v>
      </c>
      <c r="C135" s="33" t="s">
        <v>253</v>
      </c>
      <c r="D135" s="34"/>
      <c r="E135" s="166"/>
      <c r="F135" s="167">
        <f>[1]SPAS!E135+[1]CRESE!E135+'[1]HANDI+68 PRIMARIE'!E136</f>
        <v>0</v>
      </c>
      <c r="G135" s="167">
        <f>[1]SPAS!F135+[1]CRESE!F135+'[1]HANDI+68 PRIMARIE'!F136</f>
        <v>0</v>
      </c>
      <c r="H135" s="167">
        <f>[1]SPAS!G135+[1]CRESE!G135+'[1]HANDI+68 PRIMARIE'!G136</f>
        <v>0</v>
      </c>
      <c r="I135" s="167">
        <f>[1]SPAS!H135+[1]CRESE!H135+'[1]HANDI+68 PRIMARIE'!H136</f>
        <v>0</v>
      </c>
      <c r="J135" s="167">
        <f>[1]SPAS!I135+[1]CRESE!I135+'[1]HANDI+68 PRIMARIE'!I136</f>
        <v>0</v>
      </c>
      <c r="K135" s="167">
        <f>[1]SPAS!J135+[1]CRESE!J135+'[1]HANDI+68 PRIMARIE'!J136</f>
        <v>0</v>
      </c>
      <c r="L135" s="167">
        <f>[1]SPAS!K135+[1]CRESE!K135+'[1]HANDI+68 PRIMARIE'!K136</f>
        <v>0</v>
      </c>
    </row>
    <row r="136" spans="1:12" ht="25.5" hidden="1" customHeight="1">
      <c r="A136" s="41"/>
      <c r="B136" s="56" t="s">
        <v>254</v>
      </c>
      <c r="C136" s="33" t="s">
        <v>255</v>
      </c>
      <c r="D136" s="34"/>
      <c r="E136" s="166"/>
      <c r="F136" s="167">
        <f>[1]SPAS!E136+[1]CRESE!E136+'[1]HANDI+68 PRIMARIE'!E137</f>
        <v>0</v>
      </c>
      <c r="G136" s="167">
        <f>[1]SPAS!F136+[1]CRESE!F136+'[1]HANDI+68 PRIMARIE'!F137</f>
        <v>0</v>
      </c>
      <c r="H136" s="167">
        <f>[1]SPAS!G136+[1]CRESE!G136+'[1]HANDI+68 PRIMARIE'!G137</f>
        <v>0</v>
      </c>
      <c r="I136" s="167">
        <f>[1]SPAS!H136+[1]CRESE!H136+'[1]HANDI+68 PRIMARIE'!H137</f>
        <v>0</v>
      </c>
      <c r="J136" s="167">
        <f>[1]SPAS!I136+[1]CRESE!I136+'[1]HANDI+68 PRIMARIE'!I137</f>
        <v>0</v>
      </c>
      <c r="K136" s="167">
        <f>[1]SPAS!J136+[1]CRESE!J136+'[1]HANDI+68 PRIMARIE'!J137</f>
        <v>0</v>
      </c>
      <c r="L136" s="167">
        <f>[1]SPAS!K136+[1]CRESE!K136+'[1]HANDI+68 PRIMARIE'!K137</f>
        <v>0</v>
      </c>
    </row>
    <row r="137" spans="1:12" ht="24.75" hidden="1" customHeight="1">
      <c r="A137" s="32"/>
      <c r="B137" s="56" t="s">
        <v>256</v>
      </c>
      <c r="C137" s="33" t="s">
        <v>257</v>
      </c>
      <c r="D137" s="34"/>
      <c r="E137" s="166"/>
      <c r="F137" s="167">
        <f>[1]SPAS!E137+[1]CRESE!E137+'[1]HANDI+68 PRIMARIE'!E138</f>
        <v>0</v>
      </c>
      <c r="G137" s="167">
        <f>[1]SPAS!F137+[1]CRESE!F137+'[1]HANDI+68 PRIMARIE'!F138</f>
        <v>0</v>
      </c>
      <c r="H137" s="167">
        <f>[1]SPAS!G137+[1]CRESE!G137+'[1]HANDI+68 PRIMARIE'!G138</f>
        <v>0</v>
      </c>
      <c r="I137" s="167">
        <f>[1]SPAS!H137+[1]CRESE!H137+'[1]HANDI+68 PRIMARIE'!H138</f>
        <v>0</v>
      </c>
      <c r="J137" s="167">
        <f>[1]SPAS!I137+[1]CRESE!I137+'[1]HANDI+68 PRIMARIE'!I138</f>
        <v>0</v>
      </c>
      <c r="K137" s="167">
        <f>[1]SPAS!J137+[1]CRESE!J137+'[1]HANDI+68 PRIMARIE'!J138</f>
        <v>0</v>
      </c>
      <c r="L137" s="167">
        <f>[1]SPAS!K137+[1]CRESE!K137+'[1]HANDI+68 PRIMARIE'!K138</f>
        <v>0</v>
      </c>
    </row>
    <row r="138" spans="1:12" ht="30.75" hidden="1" customHeight="1">
      <c r="A138" s="32"/>
      <c r="B138" s="56" t="s">
        <v>258</v>
      </c>
      <c r="C138" s="33" t="s">
        <v>259</v>
      </c>
      <c r="D138" s="34"/>
      <c r="E138" s="166"/>
      <c r="F138" s="167">
        <f>[1]SPAS!E138+[1]CRESE!E138+'[1]HANDI+68 PRIMARIE'!E139</f>
        <v>0</v>
      </c>
      <c r="G138" s="167">
        <f>[1]SPAS!F138+[1]CRESE!F138+'[1]HANDI+68 PRIMARIE'!F139</f>
        <v>0</v>
      </c>
      <c r="H138" s="167">
        <f>[1]SPAS!G138+[1]CRESE!G138+'[1]HANDI+68 PRIMARIE'!G139</f>
        <v>0</v>
      </c>
      <c r="I138" s="167">
        <f>[1]SPAS!H138+[1]CRESE!H138+'[1]HANDI+68 PRIMARIE'!H139</f>
        <v>0</v>
      </c>
      <c r="J138" s="167">
        <f>[1]SPAS!I138+[1]CRESE!I138+'[1]HANDI+68 PRIMARIE'!I139</f>
        <v>0</v>
      </c>
      <c r="K138" s="167">
        <f>[1]SPAS!J138+[1]CRESE!J138+'[1]HANDI+68 PRIMARIE'!J139</f>
        <v>0</v>
      </c>
      <c r="L138" s="167">
        <f>[1]SPAS!K138+[1]CRESE!K138+'[1]HANDI+68 PRIMARIE'!K139</f>
        <v>0</v>
      </c>
    </row>
    <row r="139" spans="1:12" ht="26.25" hidden="1" customHeight="1">
      <c r="A139" s="32"/>
      <c r="B139" s="56" t="s">
        <v>260</v>
      </c>
      <c r="C139" s="33" t="s">
        <v>261</v>
      </c>
      <c r="D139" s="34"/>
      <c r="E139" s="166"/>
      <c r="F139" s="167">
        <f>[1]SPAS!E139+[1]CRESE!E139+'[1]HANDI+68 PRIMARIE'!E140</f>
        <v>0</v>
      </c>
      <c r="G139" s="167">
        <f>[1]SPAS!F139+[1]CRESE!F139+'[1]HANDI+68 PRIMARIE'!F140</f>
        <v>0</v>
      </c>
      <c r="H139" s="167">
        <f>[1]SPAS!G139+[1]CRESE!G139+'[1]HANDI+68 PRIMARIE'!G140</f>
        <v>0</v>
      </c>
      <c r="I139" s="167">
        <f>[1]SPAS!H139+[1]CRESE!H139+'[1]HANDI+68 PRIMARIE'!H140</f>
        <v>0</v>
      </c>
      <c r="J139" s="167">
        <f>[1]SPAS!I139+[1]CRESE!I139+'[1]HANDI+68 PRIMARIE'!I140</f>
        <v>0</v>
      </c>
      <c r="K139" s="167">
        <f>[1]SPAS!J139+[1]CRESE!J139+'[1]HANDI+68 PRIMARIE'!J140</f>
        <v>0</v>
      </c>
      <c r="L139" s="167">
        <f>[1]SPAS!K139+[1]CRESE!K139+'[1]HANDI+68 PRIMARIE'!K140</f>
        <v>0</v>
      </c>
    </row>
    <row r="140" spans="1:12" ht="26.25" hidden="1" customHeight="1">
      <c r="A140" s="32"/>
      <c r="B140" s="56" t="s">
        <v>262</v>
      </c>
      <c r="C140" s="33" t="s">
        <v>263</v>
      </c>
      <c r="D140" s="34"/>
      <c r="E140" s="166"/>
      <c r="F140" s="167">
        <f>[1]SPAS!E140+[1]CRESE!E140+'[1]HANDI+68 PRIMARIE'!E141</f>
        <v>0</v>
      </c>
      <c r="G140" s="167">
        <f>[1]SPAS!F140+[1]CRESE!F140+'[1]HANDI+68 PRIMARIE'!F141</f>
        <v>0</v>
      </c>
      <c r="H140" s="167">
        <f>[1]SPAS!G140+[1]CRESE!G140+'[1]HANDI+68 PRIMARIE'!G141</f>
        <v>0</v>
      </c>
      <c r="I140" s="167">
        <f>[1]SPAS!H140+[1]CRESE!H140+'[1]HANDI+68 PRIMARIE'!H141</f>
        <v>0</v>
      </c>
      <c r="J140" s="167">
        <f>[1]SPAS!I140+[1]CRESE!I140+'[1]HANDI+68 PRIMARIE'!I141</f>
        <v>0</v>
      </c>
      <c r="K140" s="167">
        <f>[1]SPAS!J140+[1]CRESE!J140+'[1]HANDI+68 PRIMARIE'!J141</f>
        <v>0</v>
      </c>
      <c r="L140" s="167">
        <f>[1]SPAS!K140+[1]CRESE!K140+'[1]HANDI+68 PRIMARIE'!K141</f>
        <v>0</v>
      </c>
    </row>
    <row r="141" spans="1:12" ht="20.100000000000001" customHeight="1">
      <c r="A141" s="32"/>
      <c r="B141" s="56" t="s">
        <v>264</v>
      </c>
      <c r="C141" s="33" t="s">
        <v>265</v>
      </c>
      <c r="D141" s="34"/>
      <c r="E141" s="166"/>
      <c r="F141" s="167">
        <f>[1]SPAS!E141+[1]CRESE!E141+'[1]HANDI+68 PRIMARIE'!E142</f>
        <v>1370500</v>
      </c>
      <c r="G141" s="167">
        <f>[1]SPAS!F141+[1]CRESE!F141+'[1]HANDI+68 PRIMARIE'!F142</f>
        <v>2674500</v>
      </c>
      <c r="H141" s="167">
        <f>[1]SPAS!G141+[1]CRESE!G141+'[1]HANDI+68 PRIMARIE'!G142</f>
        <v>2673998</v>
      </c>
      <c r="I141" s="167">
        <f>[1]SPAS!H141+[1]CRESE!H141+'[1]HANDI+68 PRIMARIE'!H142</f>
        <v>2673998</v>
      </c>
      <c r="J141" s="167">
        <f>[1]SPAS!I141+[1]CRESE!I141+'[1]HANDI+68 PRIMARIE'!I142</f>
        <v>2673998</v>
      </c>
      <c r="K141" s="167">
        <f>[1]SPAS!J141+[1]CRESE!J141+'[1]HANDI+68 PRIMARIE'!J142</f>
        <v>0</v>
      </c>
      <c r="L141" s="167">
        <f>[1]SPAS!K141+[1]CRESE!K141+'[1]HANDI+68 PRIMARIE'!K142</f>
        <v>2673998</v>
      </c>
    </row>
    <row r="142" spans="1:12" ht="24" hidden="1" customHeight="1">
      <c r="A142" s="81"/>
      <c r="B142" s="82" t="s">
        <v>266</v>
      </c>
      <c r="C142" s="83" t="s">
        <v>267</v>
      </c>
      <c r="D142" s="84"/>
      <c r="E142" s="84"/>
      <c r="F142" s="85">
        <f>[1]SPAS!E142+[1]CRESE!E142+'[1]HANDI+68 PRIMARIE'!E143</f>
        <v>0</v>
      </c>
      <c r="G142" s="85">
        <f>[1]SPAS!F142+[1]CRESE!F142+'[1]HANDI+68 PRIMARIE'!F143</f>
        <v>0</v>
      </c>
      <c r="H142" s="85">
        <f>[1]SPAS!G142+[1]CRESE!G142+'[1]HANDI+68 PRIMARIE'!G143</f>
        <v>0</v>
      </c>
      <c r="I142" s="85">
        <f>[1]SPAS!H142+[1]CRESE!H142+'[1]HANDI+68 PRIMARIE'!H143</f>
        <v>0</v>
      </c>
      <c r="J142" s="85">
        <f>[1]SPAS!I142+[1]CRESE!I142+'[1]HANDI+68 PRIMARIE'!I143</f>
        <v>0</v>
      </c>
      <c r="K142" s="85">
        <f>[1]SPAS!J142+[1]CRESE!J142+'[1]HANDI+68 PRIMARIE'!J143</f>
        <v>0</v>
      </c>
      <c r="L142" s="85">
        <f>[1]SPAS!K142+[1]CRESE!K142+'[1]HANDI+68 PRIMARIE'!K143</f>
        <v>0</v>
      </c>
    </row>
    <row r="143" spans="1:12" ht="20.25" hidden="1" customHeight="1">
      <c r="A143" s="81"/>
      <c r="B143" s="82" t="s">
        <v>268</v>
      </c>
      <c r="C143" s="83" t="s">
        <v>269</v>
      </c>
      <c r="D143" s="84"/>
      <c r="E143" s="84"/>
      <c r="F143" s="85">
        <f>[1]SPAS!E143+[1]CRESE!E143+'[1]HANDI+68 PRIMARIE'!E144</f>
        <v>0</v>
      </c>
      <c r="G143" s="85">
        <f>[1]SPAS!F143+[1]CRESE!F143+'[1]HANDI+68 PRIMARIE'!F144</f>
        <v>0</v>
      </c>
      <c r="H143" s="85">
        <f>[1]SPAS!G143+[1]CRESE!G143+'[1]HANDI+68 PRIMARIE'!G144</f>
        <v>0</v>
      </c>
      <c r="I143" s="85">
        <f>[1]SPAS!H143+[1]CRESE!H143+'[1]HANDI+68 PRIMARIE'!H144</f>
        <v>0</v>
      </c>
      <c r="J143" s="85">
        <f>[1]SPAS!I143+[1]CRESE!I143+'[1]HANDI+68 PRIMARIE'!I144</f>
        <v>0</v>
      </c>
      <c r="K143" s="85">
        <f>[1]SPAS!J143+[1]CRESE!J143+'[1]HANDI+68 PRIMARIE'!J144</f>
        <v>0</v>
      </c>
      <c r="L143" s="85">
        <f>[1]SPAS!K143+[1]CRESE!K143+'[1]HANDI+68 PRIMARIE'!K144</f>
        <v>0</v>
      </c>
    </row>
    <row r="144" spans="1:12" ht="20.25" hidden="1" customHeight="1">
      <c r="A144" s="81"/>
      <c r="B144" s="82" t="s">
        <v>270</v>
      </c>
      <c r="C144" s="83" t="s">
        <v>271</v>
      </c>
      <c r="D144" s="84"/>
      <c r="E144" s="84"/>
      <c r="F144" s="85">
        <f>[1]SPAS!E144+[1]CRESE!E144+'[1]HANDI+68 PRIMARIE'!E145</f>
        <v>0</v>
      </c>
      <c r="G144" s="85">
        <f>[1]SPAS!F144+[1]CRESE!F144+'[1]HANDI+68 PRIMARIE'!F145</f>
        <v>0</v>
      </c>
      <c r="H144" s="85">
        <f>[1]SPAS!G144+[1]CRESE!G144+'[1]HANDI+68 PRIMARIE'!G145</f>
        <v>0</v>
      </c>
      <c r="I144" s="85">
        <f>[1]SPAS!H144+[1]CRESE!H144+'[1]HANDI+68 PRIMARIE'!H145</f>
        <v>0</v>
      </c>
      <c r="J144" s="85">
        <f>[1]SPAS!I144+[1]CRESE!I144+'[1]HANDI+68 PRIMARIE'!I145</f>
        <v>0</v>
      </c>
      <c r="K144" s="85">
        <f>[1]SPAS!J144+[1]CRESE!J144+'[1]HANDI+68 PRIMARIE'!J145</f>
        <v>0</v>
      </c>
      <c r="L144" s="85">
        <f>[1]SPAS!K144+[1]CRESE!K144+'[1]HANDI+68 PRIMARIE'!K145</f>
        <v>0</v>
      </c>
    </row>
    <row r="145" spans="1:12" ht="17.25" hidden="1" customHeight="1">
      <c r="A145" s="24" t="s">
        <v>272</v>
      </c>
      <c r="B145" s="24"/>
      <c r="C145" s="25" t="s">
        <v>273</v>
      </c>
      <c r="D145" s="26"/>
      <c r="E145" s="26"/>
      <c r="F145" s="53">
        <f>[1]SPAS!E145+[1]CRESE!E145+'[1]HANDI+68 PRIMARIE'!E146</f>
        <v>0</v>
      </c>
      <c r="G145" s="53">
        <f>[1]SPAS!F145+[1]CRESE!F145+'[1]HANDI+68 PRIMARIE'!F146</f>
        <v>0</v>
      </c>
      <c r="H145" s="53">
        <f>[1]SPAS!G145+[1]CRESE!G145+'[1]HANDI+68 PRIMARIE'!G146</f>
        <v>0</v>
      </c>
      <c r="I145" s="53">
        <f>[1]SPAS!H145+[1]CRESE!H145+'[1]HANDI+68 PRIMARIE'!H146</f>
        <v>0</v>
      </c>
      <c r="J145" s="53">
        <f>[1]SPAS!I145+[1]CRESE!I145+'[1]HANDI+68 PRIMARIE'!I146</f>
        <v>0</v>
      </c>
      <c r="K145" s="53">
        <f>[1]SPAS!J145+[1]CRESE!J145+'[1]HANDI+68 PRIMARIE'!J146</f>
        <v>0</v>
      </c>
      <c r="L145" s="53">
        <f>[1]SPAS!K145+[1]CRESE!K145+'[1]HANDI+68 PRIMARIE'!K146</f>
        <v>0</v>
      </c>
    </row>
    <row r="146" spans="1:12" ht="13.5" hidden="1" customHeight="1">
      <c r="A146" s="28" t="s">
        <v>274</v>
      </c>
      <c r="B146" s="28"/>
      <c r="C146" s="29" t="s">
        <v>275</v>
      </c>
      <c r="D146" s="30"/>
      <c r="E146" s="30"/>
      <c r="F146" s="44">
        <f>[1]SPAS!E146+[1]CRESE!E146+'[1]HANDI+68 PRIMARIE'!E147</f>
        <v>0</v>
      </c>
      <c r="G146" s="44">
        <f>[1]SPAS!F146+[1]CRESE!F146+'[1]HANDI+68 PRIMARIE'!F147</f>
        <v>0</v>
      </c>
      <c r="H146" s="44">
        <f>[1]SPAS!G146+[1]CRESE!G146+'[1]HANDI+68 PRIMARIE'!G147</f>
        <v>0</v>
      </c>
      <c r="I146" s="44">
        <f>[1]SPAS!H146+[1]CRESE!H146+'[1]HANDI+68 PRIMARIE'!H147</f>
        <v>0</v>
      </c>
      <c r="J146" s="44">
        <f>[1]SPAS!I146+[1]CRESE!I146+'[1]HANDI+68 PRIMARIE'!I147</f>
        <v>0</v>
      </c>
      <c r="K146" s="44">
        <f>[1]SPAS!J146+[1]CRESE!J146+'[1]HANDI+68 PRIMARIE'!J147</f>
        <v>0</v>
      </c>
      <c r="L146" s="44">
        <f>[1]SPAS!K146+[1]CRESE!K146+'[1]HANDI+68 PRIMARIE'!K147</f>
        <v>0</v>
      </c>
    </row>
    <row r="147" spans="1:12" ht="13.5" hidden="1" customHeight="1">
      <c r="A147" s="86"/>
      <c r="B147" s="42" t="s">
        <v>276</v>
      </c>
      <c r="C147" s="33" t="s">
        <v>277</v>
      </c>
      <c r="D147" s="34"/>
      <c r="E147" s="34"/>
      <c r="F147" s="35">
        <f>[1]SPAS!E147+[1]CRESE!E147+'[1]HANDI+68 PRIMARIE'!E148</f>
        <v>0</v>
      </c>
      <c r="G147" s="35">
        <f>[1]SPAS!F147+[1]CRESE!F147+'[1]HANDI+68 PRIMARIE'!F148</f>
        <v>0</v>
      </c>
      <c r="H147" s="35">
        <f>[1]SPAS!G147+[1]CRESE!G147+'[1]HANDI+68 PRIMARIE'!G148</f>
        <v>0</v>
      </c>
      <c r="I147" s="35">
        <f>[1]SPAS!H147+[1]CRESE!H147+'[1]HANDI+68 PRIMARIE'!H148</f>
        <v>0</v>
      </c>
      <c r="J147" s="35">
        <f>[1]SPAS!I147+[1]CRESE!I147+'[1]HANDI+68 PRIMARIE'!I148</f>
        <v>0</v>
      </c>
      <c r="K147" s="35">
        <f>[1]SPAS!J147+[1]CRESE!J147+'[1]HANDI+68 PRIMARIE'!J148</f>
        <v>0</v>
      </c>
      <c r="L147" s="35">
        <f>[1]SPAS!K147+[1]CRESE!K147+'[1]HANDI+68 PRIMARIE'!K148</f>
        <v>0</v>
      </c>
    </row>
    <row r="148" spans="1:12" ht="13.5" customHeight="1">
      <c r="A148" s="86"/>
      <c r="B148" s="42" t="s">
        <v>278</v>
      </c>
      <c r="C148" s="33" t="s">
        <v>279</v>
      </c>
      <c r="D148" s="34"/>
      <c r="E148" s="34"/>
      <c r="F148" s="35">
        <f>[1]SPAS!E148+[1]CRESE!E148+'[1]HANDI+68 PRIMARIE'!E149</f>
        <v>0</v>
      </c>
      <c r="G148" s="35">
        <f>[1]SPAS!F148+[1]CRESE!F148+'[1]HANDI+68 PRIMARIE'!F149</f>
        <v>0</v>
      </c>
      <c r="H148" s="35">
        <f>[1]SPAS!G148+[1]CRESE!G148+'[1]HANDI+68 PRIMARIE'!G149</f>
        <v>0</v>
      </c>
      <c r="I148" s="35">
        <f>[1]SPAS!H148+[1]CRESE!H148+'[1]HANDI+68 PRIMARIE'!H149</f>
        <v>0</v>
      </c>
      <c r="J148" s="35">
        <f>[1]SPAS!I148+[1]CRESE!I148+'[1]HANDI+68 PRIMARIE'!I149</f>
        <v>0</v>
      </c>
      <c r="K148" s="35">
        <f>[1]SPAS!J148+[1]CRESE!J148+'[1]HANDI+68 PRIMARIE'!J149</f>
        <v>0</v>
      </c>
      <c r="L148" s="35">
        <f>[1]SPAS!K148+[1]CRESE!K148+'[1]HANDI+68 PRIMARIE'!K149</f>
        <v>0</v>
      </c>
    </row>
    <row r="149" spans="1:12" ht="17.25" customHeight="1">
      <c r="A149" s="87" t="s">
        <v>280</v>
      </c>
      <c r="B149" s="88"/>
      <c r="C149" s="89" t="s">
        <v>281</v>
      </c>
      <c r="D149" s="90"/>
      <c r="E149" s="90"/>
      <c r="F149" s="91">
        <f>[1]SPAS!E149+[1]CRESE!E149+'[1]HANDI+68 PRIMARIE'!E150</f>
        <v>17352583</v>
      </c>
      <c r="G149" s="92">
        <f>[1]SPAS!F149+[1]CRESE!F149+'[1]HANDI+68 PRIMARIE'!F150</f>
        <v>16301900</v>
      </c>
      <c r="H149" s="92">
        <f>[1]SPAS!G149+[1]CRESE!G149+'[1]HANDI+68 PRIMARIE'!G150</f>
        <v>16250048</v>
      </c>
      <c r="I149" s="92">
        <f>[1]SPAS!H149+[1]CRESE!H149+'[1]HANDI+68 PRIMARIE'!H150</f>
        <v>16250048</v>
      </c>
      <c r="J149" s="92">
        <f>[1]SPAS!I149+[1]CRESE!I149+'[1]HANDI+68 PRIMARIE'!I150</f>
        <v>16250048</v>
      </c>
      <c r="K149" s="92">
        <f>[1]SPAS!J149+[1]CRESE!J149+'[1]HANDI+68 PRIMARIE'!J150</f>
        <v>0</v>
      </c>
      <c r="L149" s="92">
        <f>[1]SPAS!K149+[1]CRESE!K149+'[1]HANDI+68 PRIMARIE'!K150</f>
        <v>16346979</v>
      </c>
    </row>
    <row r="150" spans="1:12" ht="15.75">
      <c r="A150" s="93" t="s">
        <v>282</v>
      </c>
      <c r="B150" s="43"/>
      <c r="C150" s="29" t="s">
        <v>283</v>
      </c>
      <c r="D150" s="30"/>
      <c r="E150" s="30"/>
      <c r="F150" s="94">
        <f>[1]SPAS!E150+[1]CRESE!E150+'[1]HANDI+68 PRIMARIE'!E151</f>
        <v>17352583</v>
      </c>
      <c r="G150" s="44">
        <f>[1]SPAS!F150+[1]CRESE!F150+'[1]HANDI+68 PRIMARIE'!F151</f>
        <v>16301900</v>
      </c>
      <c r="H150" s="44">
        <f>[1]SPAS!G150+[1]CRESE!G150+'[1]HANDI+68 PRIMARIE'!G151</f>
        <v>16250048</v>
      </c>
      <c r="I150" s="44">
        <f>[1]SPAS!H150+[1]CRESE!H150+'[1]HANDI+68 PRIMARIE'!H151</f>
        <v>16250048</v>
      </c>
      <c r="J150" s="44">
        <f>[1]SPAS!I150+[1]CRESE!I150+'[1]HANDI+68 PRIMARIE'!I151</f>
        <v>16250048</v>
      </c>
      <c r="K150" s="44">
        <f>[1]SPAS!J150+[1]CRESE!J150+'[1]HANDI+68 PRIMARIE'!J151</f>
        <v>0</v>
      </c>
      <c r="L150" s="44">
        <f>[1]SPAS!K150+[1]CRESE!K150+'[1]HANDI+68 PRIMARIE'!K151</f>
        <v>16346979</v>
      </c>
    </row>
    <row r="151" spans="1:12" ht="15.75">
      <c r="A151" s="41"/>
      <c r="B151" s="95" t="s">
        <v>284</v>
      </c>
      <c r="C151" s="33" t="s">
        <v>285</v>
      </c>
      <c r="D151" s="34"/>
      <c r="E151" s="34"/>
      <c r="F151" s="35">
        <f>[1]SPAS!E151+[1]CRESE!E151+'[1]HANDI+68 PRIMARIE'!E152</f>
        <v>17322583</v>
      </c>
      <c r="G151" s="35">
        <f>[1]SPAS!F151+[1]CRESE!F151+'[1]HANDI+68 PRIMARIE'!F152</f>
        <v>16271900</v>
      </c>
      <c r="H151" s="35">
        <f>[1]SPAS!G151+[1]CRESE!G151+'[1]HANDI+68 PRIMARIE'!G152</f>
        <v>16226099</v>
      </c>
      <c r="I151" s="35">
        <f>[1]SPAS!H151+[1]CRESE!H151+'[1]HANDI+68 PRIMARIE'!H152</f>
        <v>16226099</v>
      </c>
      <c r="J151" s="35">
        <f>[1]SPAS!I151+[1]CRESE!I151+'[1]HANDI+68 PRIMARIE'!I152</f>
        <v>16226099</v>
      </c>
      <c r="K151" s="35">
        <f>[1]SPAS!J151+[1]CRESE!J151+'[1]HANDI+68 PRIMARIE'!J152</f>
        <v>0</v>
      </c>
      <c r="L151" s="35">
        <f>[1]SPAS!K151+[1]CRESE!K151+'[1]HANDI+68 PRIMARIE'!K152</f>
        <v>16323030</v>
      </c>
    </row>
    <row r="152" spans="1:12" ht="15.75" hidden="1">
      <c r="A152" s="48"/>
      <c r="B152" s="95" t="s">
        <v>286</v>
      </c>
      <c r="C152" s="33" t="s">
        <v>287</v>
      </c>
      <c r="D152" s="34"/>
      <c r="E152" s="34"/>
      <c r="F152" s="35">
        <f>[1]SPAS!E152+[1]CRESE!E152+'[1]HANDI+68 PRIMARIE'!E153</f>
        <v>0</v>
      </c>
      <c r="G152" s="35"/>
      <c r="H152" s="35"/>
      <c r="I152" s="35"/>
      <c r="J152" s="35"/>
      <c r="K152" s="35"/>
      <c r="L152" s="35"/>
    </row>
    <row r="153" spans="1:12" ht="15" hidden="1" customHeight="1">
      <c r="A153" s="48"/>
      <c r="B153" s="95" t="s">
        <v>288</v>
      </c>
      <c r="C153" s="33" t="s">
        <v>289</v>
      </c>
      <c r="D153" s="34"/>
      <c r="E153" s="34"/>
      <c r="F153" s="35">
        <f>[1]SPAS!E153+[1]CRESE!E153+'[1]HANDI+68 PRIMARIE'!E154</f>
        <v>17285583</v>
      </c>
      <c r="G153" s="35"/>
      <c r="H153" s="35"/>
      <c r="I153" s="35"/>
      <c r="J153" s="35"/>
      <c r="K153" s="35"/>
      <c r="L153" s="35"/>
    </row>
    <row r="154" spans="1:12" ht="15.75">
      <c r="A154" s="48"/>
      <c r="B154" s="95" t="s">
        <v>286</v>
      </c>
      <c r="C154" s="33" t="s">
        <v>287</v>
      </c>
      <c r="D154" s="34"/>
      <c r="E154" s="34"/>
      <c r="F154" s="35">
        <f>[1]SPAS!E154+[1]CRESE!E154+'[1]HANDI+68 PRIMARIE'!E155</f>
        <v>30000</v>
      </c>
      <c r="G154" s="35">
        <f>[1]SPAS!F154+[1]CRESE!F154+'[1]HANDI+68 PRIMARIE'!F155</f>
        <v>30000</v>
      </c>
      <c r="H154" s="35">
        <f>[1]SPAS!G154+[1]CRESE!G154+'[1]HANDI+68 PRIMARIE'!G155</f>
        <v>23949</v>
      </c>
      <c r="I154" s="35">
        <f>[1]SPAS!H154+[1]CRESE!H154+'[1]HANDI+68 PRIMARIE'!H155</f>
        <v>23949</v>
      </c>
      <c r="J154" s="35">
        <f>[1]SPAS!I154+[1]CRESE!I154+'[1]HANDI+68 PRIMARIE'!I155</f>
        <v>23949</v>
      </c>
      <c r="K154" s="35">
        <f>[1]SPAS!J154+[1]CRESE!J154+'[1]HANDI+68 PRIMARIE'!J155</f>
        <v>0</v>
      </c>
      <c r="L154" s="35">
        <f>[1]SPAS!K154+[1]CRESE!K154+'[1]HANDI+68 PRIMARIE'!K155</f>
        <v>23949</v>
      </c>
    </row>
    <row r="155" spans="1:12" ht="15.75">
      <c r="A155" s="48"/>
      <c r="B155" s="95"/>
      <c r="C155" s="96"/>
      <c r="D155" s="97"/>
      <c r="E155" s="97"/>
      <c r="F155" s="98">
        <f>[1]SPAS!E155+[1]CRESE!E155+'[1]HANDI+68 PRIMARIE'!E156</f>
        <v>0</v>
      </c>
      <c r="G155" s="98">
        <f>[1]SPAS!F155+[1]CRESE!F155+'[1]HANDI+68 PRIMARIE'!F156</f>
        <v>0</v>
      </c>
      <c r="H155" s="98">
        <f>[1]SPAS!G155+[1]CRESE!G155+'[1]HANDI+68 PRIMARIE'!G156</f>
        <v>0</v>
      </c>
      <c r="I155" s="98">
        <f>[1]SPAS!H155+[1]CRESE!H155+'[1]HANDI+68 PRIMARIE'!H156</f>
        <v>0</v>
      </c>
      <c r="J155" s="98">
        <f>[1]SPAS!I155+[1]CRESE!I155+'[1]HANDI+68 PRIMARIE'!I156</f>
        <v>0</v>
      </c>
      <c r="K155" s="98">
        <f>[1]SPAS!J155+[1]CRESE!J155+'[1]HANDI+68 PRIMARIE'!J156</f>
        <v>0</v>
      </c>
      <c r="L155" s="98">
        <f>[1]SPAS!K155+[1]CRESE!K155+'[1]HANDI+68 PRIMARIE'!K156</f>
        <v>0</v>
      </c>
    </row>
    <row r="156" spans="1:12" ht="32.25" customHeight="1">
      <c r="A156" s="194" t="s">
        <v>290</v>
      </c>
      <c r="B156" s="194"/>
      <c r="C156" s="25" t="s">
        <v>291</v>
      </c>
      <c r="D156" s="26"/>
      <c r="E156" s="26"/>
      <c r="F156" s="53">
        <f>[1]SPAS!E156+[1]CRESE!E156+'[1]HANDI+68 PRIMARIE'!E157</f>
        <v>1510000</v>
      </c>
      <c r="G156" s="53">
        <f>[1]SPAS!F156+[1]CRESE!F156+'[1]HANDI+68 PRIMARIE'!F157</f>
        <v>1443000</v>
      </c>
      <c r="H156" s="53">
        <f>[1]SPAS!G156+[1]CRESE!G156+'[1]HANDI+68 PRIMARIE'!G157</f>
        <v>1405214</v>
      </c>
      <c r="I156" s="53">
        <f>[1]SPAS!H156+[1]CRESE!H156+'[1]HANDI+68 PRIMARIE'!H157</f>
        <v>1405214</v>
      </c>
      <c r="J156" s="53">
        <f>[1]SPAS!I156+[1]CRESE!I156+'[1]HANDI+68 PRIMARIE'!I157</f>
        <v>1405214</v>
      </c>
      <c r="K156" s="53">
        <f>[1]SPAS!J156+[1]CRESE!J156+'[1]HANDI+68 PRIMARIE'!J157</f>
        <v>0</v>
      </c>
      <c r="L156" s="53">
        <f>[1]SPAS!K156+[1]CRESE!K156+'[1]HANDI+68 PRIMARIE'!K157</f>
        <v>1420392</v>
      </c>
    </row>
    <row r="157" spans="1:12" ht="15.75">
      <c r="A157" s="41" t="s">
        <v>292</v>
      </c>
      <c r="B157" s="31"/>
      <c r="C157" s="80" t="s">
        <v>293</v>
      </c>
      <c r="D157" s="34"/>
      <c r="E157" s="34"/>
      <c r="F157" s="35">
        <f>[1]SPAS!E157+[1]CRESE!E157+'[1]HANDI+68 PRIMARIE'!E158</f>
        <v>0</v>
      </c>
      <c r="G157" s="35">
        <f>[1]SPAS!F157+[1]CRESE!F157+'[1]HANDI+68 PRIMARIE'!F158</f>
        <v>0</v>
      </c>
      <c r="H157" s="35">
        <f>[1]SPAS!G157+[1]CRESE!G157+'[1]HANDI+68 PRIMARIE'!G158</f>
        <v>0</v>
      </c>
      <c r="I157" s="35">
        <f>[1]SPAS!H157+[1]CRESE!H157+'[1]HANDI+68 PRIMARIE'!H158</f>
        <v>0</v>
      </c>
      <c r="J157" s="35">
        <f>[1]SPAS!I157+[1]CRESE!I157+'[1]HANDI+68 PRIMARIE'!I158</f>
        <v>0</v>
      </c>
      <c r="K157" s="35">
        <f>[1]SPAS!J157+[1]CRESE!J157+'[1]HANDI+68 PRIMARIE'!J158</f>
        <v>0</v>
      </c>
      <c r="L157" s="35">
        <f>[1]SPAS!K157+[1]CRESE!K157+'[1]HANDI+68 PRIMARIE'!K158</f>
        <v>0</v>
      </c>
    </row>
    <row r="158" spans="1:12" ht="15.75">
      <c r="A158" s="99" t="s">
        <v>294</v>
      </c>
      <c r="B158" s="31"/>
      <c r="C158" s="80" t="s">
        <v>295</v>
      </c>
      <c r="D158" s="34"/>
      <c r="E158" s="34"/>
      <c r="F158" s="35">
        <f>[1]SPAS!E158+[1]CRESE!E158+'[1]HANDI+68 PRIMARIE'!E159</f>
        <v>0</v>
      </c>
      <c r="G158" s="35">
        <f>[1]SPAS!F158+[1]CRESE!F158+'[1]HANDI+68 PRIMARIE'!F159</f>
        <v>0</v>
      </c>
      <c r="H158" s="35">
        <f>[1]SPAS!G158+[1]CRESE!G158+'[1]HANDI+68 PRIMARIE'!G159</f>
        <v>0</v>
      </c>
      <c r="I158" s="35">
        <f>[1]SPAS!H158+[1]CRESE!H158+'[1]HANDI+68 PRIMARIE'!H159</f>
        <v>0</v>
      </c>
      <c r="J158" s="35">
        <f>[1]SPAS!I158+[1]CRESE!I158+'[1]HANDI+68 PRIMARIE'!I159</f>
        <v>0</v>
      </c>
      <c r="K158" s="35">
        <f>[1]SPAS!J158+[1]CRESE!J158+'[1]HANDI+68 PRIMARIE'!J159</f>
        <v>0</v>
      </c>
      <c r="L158" s="35">
        <f>[1]SPAS!K158+[1]CRESE!K158+'[1]HANDI+68 PRIMARIE'!K159</f>
        <v>0</v>
      </c>
    </row>
    <row r="159" spans="1:12" ht="15" customHeight="1">
      <c r="A159" s="202" t="s">
        <v>296</v>
      </c>
      <c r="B159" s="202"/>
      <c r="C159" s="80" t="s">
        <v>297</v>
      </c>
      <c r="D159" s="34"/>
      <c r="E159" s="34"/>
      <c r="F159" s="35">
        <f>[1]SPAS!E159+[1]CRESE!E159+'[1]HANDI+68 PRIMARIE'!E160</f>
        <v>1300000</v>
      </c>
      <c r="G159" s="35">
        <f>[1]SPAS!F159+[1]CRESE!F159+'[1]HANDI+68 PRIMARIE'!F160</f>
        <v>1250000</v>
      </c>
      <c r="H159" s="35">
        <f>[1]SPAS!G159+[1]CRESE!G159+'[1]HANDI+68 PRIMARIE'!G160</f>
        <v>1231745</v>
      </c>
      <c r="I159" s="35">
        <f>[1]SPAS!H159+[1]CRESE!H159+'[1]HANDI+68 PRIMARIE'!H160</f>
        <v>1231745</v>
      </c>
      <c r="J159" s="35">
        <f>[1]SPAS!I159+[1]CRESE!I159+'[1]HANDI+68 PRIMARIE'!I160</f>
        <v>1231745</v>
      </c>
      <c r="K159" s="35">
        <f>[1]SPAS!J159+[1]CRESE!J159+'[1]HANDI+68 PRIMARIE'!J160</f>
        <v>0</v>
      </c>
      <c r="L159" s="35">
        <f>[1]SPAS!K159+[1]CRESE!K159+'[1]HANDI+68 PRIMARIE'!K160</f>
        <v>1231745</v>
      </c>
    </row>
    <row r="160" spans="1:12" ht="15" customHeight="1">
      <c r="A160" s="202" t="s">
        <v>298</v>
      </c>
      <c r="B160" s="202"/>
      <c r="C160" s="80" t="s">
        <v>299</v>
      </c>
      <c r="D160" s="34"/>
      <c r="E160" s="34"/>
      <c r="F160" s="35">
        <f>[1]SPAS!E160+[1]CRESE!E160+'[1]HANDI+68 PRIMARIE'!E161</f>
        <v>0</v>
      </c>
      <c r="G160" s="35">
        <f>[1]SPAS!F160+[1]CRESE!F160+'[1]HANDI+68 PRIMARIE'!F161</f>
        <v>0</v>
      </c>
      <c r="H160" s="35">
        <f>[1]SPAS!G160+[1]CRESE!G160+'[1]HANDI+68 PRIMARIE'!G161</f>
        <v>0</v>
      </c>
      <c r="I160" s="35">
        <f>[1]SPAS!H160+[1]CRESE!H160+'[1]HANDI+68 PRIMARIE'!H161</f>
        <v>0</v>
      </c>
      <c r="J160" s="35">
        <f>[1]SPAS!I160+[1]CRESE!I160+'[1]HANDI+68 PRIMARIE'!I161</f>
        <v>0</v>
      </c>
      <c r="K160" s="35">
        <f>[1]SPAS!J160+[1]CRESE!J160+'[1]HANDI+68 PRIMARIE'!J161</f>
        <v>0</v>
      </c>
      <c r="L160" s="35">
        <f>[1]SPAS!K160+[1]CRESE!K160+'[1]HANDI+68 PRIMARIE'!K161</f>
        <v>0</v>
      </c>
    </row>
    <row r="161" spans="1:12" ht="15.75" hidden="1">
      <c r="A161" s="99" t="s">
        <v>300</v>
      </c>
      <c r="B161" s="31"/>
      <c r="C161" s="80" t="s">
        <v>301</v>
      </c>
      <c r="D161" s="34"/>
      <c r="E161" s="34"/>
      <c r="F161" s="35">
        <f>[1]SPAS!E161+[1]CRESE!E161+'[1]HANDI+68 PRIMARIE'!E162</f>
        <v>0</v>
      </c>
      <c r="G161" s="35">
        <f>[1]SPAS!F161+[1]CRESE!F161+'[1]HANDI+68 PRIMARIE'!F162</f>
        <v>0</v>
      </c>
      <c r="H161" s="35">
        <f>[1]SPAS!G161+[1]CRESE!G161+'[1]HANDI+68 PRIMARIE'!G162</f>
        <v>0</v>
      </c>
      <c r="I161" s="35">
        <f>[1]SPAS!H161+[1]CRESE!H161+'[1]HANDI+68 PRIMARIE'!H162</f>
        <v>0</v>
      </c>
      <c r="J161" s="35">
        <f>[1]SPAS!I161+[1]CRESE!I161+'[1]HANDI+68 PRIMARIE'!I162</f>
        <v>0</v>
      </c>
      <c r="K161" s="35">
        <f>[1]SPAS!J161+[1]CRESE!J161+'[1]HANDI+68 PRIMARIE'!J162</f>
        <v>0</v>
      </c>
      <c r="L161" s="35">
        <f>[1]SPAS!K161+[1]CRESE!K161+'[1]HANDI+68 PRIMARIE'!K162</f>
        <v>0</v>
      </c>
    </row>
    <row r="162" spans="1:12" ht="15.75" hidden="1">
      <c r="A162" s="99" t="s">
        <v>302</v>
      </c>
      <c r="B162" s="31"/>
      <c r="C162" s="80" t="s">
        <v>303</v>
      </c>
      <c r="D162" s="34"/>
      <c r="E162" s="34"/>
      <c r="F162" s="35">
        <f>[1]SPAS!E162+[1]CRESE!E162+'[1]HANDI+68 PRIMARIE'!E163</f>
        <v>0</v>
      </c>
      <c r="G162" s="35">
        <f>[1]SPAS!F162+[1]CRESE!F162+'[1]HANDI+68 PRIMARIE'!F163</f>
        <v>0</v>
      </c>
      <c r="H162" s="35">
        <f>[1]SPAS!G162+[1]CRESE!G162+'[1]HANDI+68 PRIMARIE'!G163</f>
        <v>0</v>
      </c>
      <c r="I162" s="35">
        <f>[1]SPAS!H162+[1]CRESE!H162+'[1]HANDI+68 PRIMARIE'!H163</f>
        <v>0</v>
      </c>
      <c r="J162" s="35">
        <f>[1]SPAS!I162+[1]CRESE!I162+'[1]HANDI+68 PRIMARIE'!I163</f>
        <v>0</v>
      </c>
      <c r="K162" s="35">
        <f>[1]SPAS!J162+[1]CRESE!J162+'[1]HANDI+68 PRIMARIE'!J163</f>
        <v>0</v>
      </c>
      <c r="L162" s="35">
        <f>[1]SPAS!K162+[1]CRESE!K162+'[1]HANDI+68 PRIMARIE'!K163</f>
        <v>0</v>
      </c>
    </row>
    <row r="163" spans="1:12" ht="15.75" hidden="1">
      <c r="A163" s="99" t="s">
        <v>304</v>
      </c>
      <c r="B163" s="31"/>
      <c r="C163" s="80" t="s">
        <v>305</v>
      </c>
      <c r="D163" s="34"/>
      <c r="E163" s="34"/>
      <c r="F163" s="35">
        <f>[1]SPAS!E163+[1]CRESE!E163+'[1]HANDI+68 PRIMARIE'!E164</f>
        <v>0</v>
      </c>
      <c r="G163" s="35">
        <f>[1]SPAS!F163+[1]CRESE!F163+'[1]HANDI+68 PRIMARIE'!F164</f>
        <v>0</v>
      </c>
      <c r="H163" s="35">
        <f>[1]SPAS!G163+[1]CRESE!G163+'[1]HANDI+68 PRIMARIE'!G164</f>
        <v>0</v>
      </c>
      <c r="I163" s="35">
        <f>[1]SPAS!H163+[1]CRESE!H163+'[1]HANDI+68 PRIMARIE'!H164</f>
        <v>0</v>
      </c>
      <c r="J163" s="35">
        <f>[1]SPAS!I163+[1]CRESE!I163+'[1]HANDI+68 PRIMARIE'!I164</f>
        <v>0</v>
      </c>
      <c r="K163" s="35">
        <f>[1]SPAS!J163+[1]CRESE!J163+'[1]HANDI+68 PRIMARIE'!J164</f>
        <v>0</v>
      </c>
      <c r="L163" s="35">
        <f>[1]SPAS!K163+[1]CRESE!K163+'[1]HANDI+68 PRIMARIE'!K164</f>
        <v>0</v>
      </c>
    </row>
    <row r="164" spans="1:12" ht="15.75" hidden="1">
      <c r="A164" s="99" t="s">
        <v>306</v>
      </c>
      <c r="B164" s="99"/>
      <c r="C164" s="80" t="s">
        <v>307</v>
      </c>
      <c r="D164" s="34"/>
      <c r="E164" s="34"/>
      <c r="F164" s="35">
        <f>[1]SPAS!E164+[1]CRESE!E164+'[1]HANDI+68 PRIMARIE'!E165</f>
        <v>0</v>
      </c>
      <c r="G164" s="35">
        <f>[1]SPAS!F164+[1]CRESE!F164+'[1]HANDI+68 PRIMARIE'!F165</f>
        <v>0</v>
      </c>
      <c r="H164" s="35">
        <f>[1]SPAS!G164+[1]CRESE!G164+'[1]HANDI+68 PRIMARIE'!G165</f>
        <v>0</v>
      </c>
      <c r="I164" s="35">
        <f>[1]SPAS!H164+[1]CRESE!H164+'[1]HANDI+68 PRIMARIE'!H165</f>
        <v>0</v>
      </c>
      <c r="J164" s="35">
        <f>[1]SPAS!I164+[1]CRESE!I164+'[1]HANDI+68 PRIMARIE'!I165</f>
        <v>0</v>
      </c>
      <c r="K164" s="35">
        <f>[1]SPAS!J164+[1]CRESE!J164+'[1]HANDI+68 PRIMARIE'!J165</f>
        <v>0</v>
      </c>
      <c r="L164" s="35">
        <f>[1]SPAS!K164+[1]CRESE!K164+'[1]HANDI+68 PRIMARIE'!K165</f>
        <v>0</v>
      </c>
    </row>
    <row r="165" spans="1:12" ht="15.75">
      <c r="A165" s="100" t="s">
        <v>308</v>
      </c>
      <c r="B165" s="101"/>
      <c r="C165" s="80" t="s">
        <v>309</v>
      </c>
      <c r="D165" s="34"/>
      <c r="E165" s="34"/>
      <c r="F165" s="35">
        <f>[1]SPAS!E165+[1]CRESE!E165+'[1]HANDI+68 PRIMARIE'!E166</f>
        <v>210000</v>
      </c>
      <c r="G165" s="35">
        <f>[1]SPAS!F165+[1]CRESE!F165+'[1]HANDI+68 PRIMARIE'!F166</f>
        <v>193000</v>
      </c>
      <c r="H165" s="35">
        <f>[1]SPAS!G165+[1]CRESE!G165+'[1]HANDI+68 PRIMARIE'!G166</f>
        <v>173469</v>
      </c>
      <c r="I165" s="35">
        <f>[1]SPAS!H165+[1]CRESE!H165+'[1]HANDI+68 PRIMARIE'!H166</f>
        <v>173469</v>
      </c>
      <c r="J165" s="35">
        <f>[1]SPAS!I165+[1]CRESE!I165+'[1]HANDI+68 PRIMARIE'!I166</f>
        <v>173469</v>
      </c>
      <c r="K165" s="35">
        <f>[1]SPAS!J165+[1]CRESE!J165+'[1]HANDI+68 PRIMARIE'!J166</f>
        <v>0</v>
      </c>
      <c r="L165" s="35">
        <f>[1]SPAS!K165+[1]CRESE!K165+'[1]HANDI+68 PRIMARIE'!K166</f>
        <v>188647</v>
      </c>
    </row>
    <row r="166" spans="1:12" ht="15.75">
      <c r="A166" s="102" t="s">
        <v>310</v>
      </c>
      <c r="B166" s="103"/>
      <c r="C166" s="29" t="s">
        <v>311</v>
      </c>
      <c r="D166" s="30"/>
      <c r="E166" s="30"/>
      <c r="F166" s="44">
        <f>[1]SPAS!E166+[1]CRESE!E166+'[1]HANDI+68 PRIMARIE'!E167</f>
        <v>0</v>
      </c>
      <c r="G166" s="44">
        <f>[1]SPAS!F166+[1]CRESE!F166+'[1]HANDI+68 PRIMARIE'!F167</f>
        <v>0</v>
      </c>
      <c r="H166" s="44">
        <f>[1]SPAS!G166+[1]CRESE!G166+'[1]HANDI+68 PRIMARIE'!G167</f>
        <v>0</v>
      </c>
      <c r="I166" s="44">
        <f>[1]SPAS!H166+[1]CRESE!H166+'[1]HANDI+68 PRIMARIE'!H167</f>
        <v>0</v>
      </c>
      <c r="J166" s="44">
        <f>[1]SPAS!I166+[1]CRESE!I166+'[1]HANDI+68 PRIMARIE'!I167</f>
        <v>0</v>
      </c>
      <c r="K166" s="44">
        <f>[1]SPAS!J166+[1]CRESE!J166+'[1]HANDI+68 PRIMARIE'!J167</f>
        <v>0</v>
      </c>
      <c r="L166" s="44">
        <f>[1]SPAS!K166+[1]CRESE!K166+'[1]HANDI+68 PRIMARIE'!K167</f>
        <v>0</v>
      </c>
    </row>
    <row r="167" spans="1:12" ht="15.75">
      <c r="A167" s="104"/>
      <c r="B167" s="105"/>
      <c r="C167" s="33"/>
      <c r="D167" s="34"/>
      <c r="E167" s="34"/>
      <c r="F167" s="35">
        <f>[1]SPAS!E167+[1]CRESE!E167+'[1]HANDI+68 PRIMARIE'!E168</f>
        <v>0</v>
      </c>
      <c r="G167" s="35">
        <f>[1]SPAS!F167+[1]CRESE!F167+'[1]HANDI+68 PRIMARIE'!F168</f>
        <v>0</v>
      </c>
      <c r="H167" s="35">
        <f>[1]SPAS!G167+[1]CRESE!G167+'[1]HANDI+68 PRIMARIE'!G168</f>
        <v>0</v>
      </c>
      <c r="I167" s="35">
        <f>[1]SPAS!H167+[1]CRESE!H167+'[1]HANDI+68 PRIMARIE'!H168</f>
        <v>0</v>
      </c>
      <c r="J167" s="35">
        <f>[1]SPAS!I167+[1]CRESE!I167+'[1]HANDI+68 PRIMARIE'!I168</f>
        <v>0</v>
      </c>
      <c r="K167" s="35">
        <f>[1]SPAS!J167+[1]CRESE!J167+'[1]HANDI+68 PRIMARIE'!J168</f>
        <v>0</v>
      </c>
      <c r="L167" s="35">
        <f>[1]SPAS!K167+[1]CRESE!K167+'[1]HANDI+68 PRIMARIE'!K168</f>
        <v>0</v>
      </c>
    </row>
    <row r="168" spans="1:12" ht="15" hidden="1">
      <c r="A168" s="106" t="s">
        <v>312</v>
      </c>
      <c r="B168" s="24"/>
      <c r="C168" s="25" t="s">
        <v>313</v>
      </c>
      <c r="D168" s="26"/>
      <c r="E168" s="26"/>
      <c r="F168" s="53">
        <f>[1]SPAS!E168+[1]CRESE!E168+'[1]HANDI+68 PRIMARIE'!E169</f>
        <v>0</v>
      </c>
      <c r="G168" s="53">
        <f>[1]SPAS!F168+[1]CRESE!F168+'[1]HANDI+68 PRIMARIE'!F169</f>
        <v>0</v>
      </c>
      <c r="H168" s="53">
        <f>[1]SPAS!G168+[1]CRESE!G168+'[1]HANDI+68 PRIMARIE'!G169</f>
        <v>0</v>
      </c>
      <c r="I168" s="53">
        <f>[1]SPAS!H168+[1]CRESE!H168+'[1]HANDI+68 PRIMARIE'!H169</f>
        <v>0</v>
      </c>
      <c r="J168" s="53">
        <f>[1]SPAS!I168+[1]CRESE!I168+'[1]HANDI+68 PRIMARIE'!I169</f>
        <v>0</v>
      </c>
      <c r="K168" s="53">
        <f>[1]SPAS!J168+[1]CRESE!J168+'[1]HANDI+68 PRIMARIE'!J169</f>
        <v>0</v>
      </c>
      <c r="L168" s="53">
        <f>[1]SPAS!K168+[1]CRESE!K168+'[1]HANDI+68 PRIMARIE'!K169</f>
        <v>0</v>
      </c>
    </row>
    <row r="169" spans="1:12" ht="25.5" hidden="1" customHeight="1">
      <c r="A169" s="193" t="s">
        <v>314</v>
      </c>
      <c r="B169" s="193"/>
      <c r="C169" s="80" t="s">
        <v>315</v>
      </c>
      <c r="D169" s="34"/>
      <c r="E169" s="34"/>
      <c r="F169" s="35">
        <f>[1]SPAS!E169+[1]CRESE!E169+'[1]HANDI+68 PRIMARIE'!E170</f>
        <v>0</v>
      </c>
      <c r="G169" s="35">
        <f>[1]SPAS!F169+[1]CRESE!F169+'[1]HANDI+68 PRIMARIE'!F170</f>
        <v>0</v>
      </c>
      <c r="H169" s="35">
        <f>[1]SPAS!G169+[1]CRESE!G169+'[1]HANDI+68 PRIMARIE'!G170</f>
        <v>0</v>
      </c>
      <c r="I169" s="35">
        <f>[1]SPAS!H169+[1]CRESE!H169+'[1]HANDI+68 PRIMARIE'!H170</f>
        <v>0</v>
      </c>
      <c r="J169" s="35">
        <f>[1]SPAS!I169+[1]CRESE!I169+'[1]HANDI+68 PRIMARIE'!I170</f>
        <v>0</v>
      </c>
      <c r="K169" s="35">
        <f>[1]SPAS!J169+[1]CRESE!J169+'[1]HANDI+68 PRIMARIE'!J170</f>
        <v>0</v>
      </c>
      <c r="L169" s="35">
        <f>[1]SPAS!K169+[1]CRESE!K169+'[1]HANDI+68 PRIMARIE'!K170</f>
        <v>0</v>
      </c>
    </row>
    <row r="170" spans="1:12" ht="15.75" hidden="1">
      <c r="A170" s="99" t="s">
        <v>316</v>
      </c>
      <c r="B170" s="31"/>
      <c r="C170" s="80" t="s">
        <v>317</v>
      </c>
      <c r="D170" s="34"/>
      <c r="E170" s="34"/>
      <c r="F170" s="35">
        <f>[1]SPAS!E170+[1]CRESE!E170+'[1]HANDI+68 PRIMARIE'!E171</f>
        <v>0</v>
      </c>
      <c r="G170" s="35">
        <f>[1]SPAS!F170+[1]CRESE!F170+'[1]HANDI+68 PRIMARIE'!F171</f>
        <v>0</v>
      </c>
      <c r="H170" s="35">
        <f>[1]SPAS!G170+[1]CRESE!G170+'[1]HANDI+68 PRIMARIE'!G171</f>
        <v>0</v>
      </c>
      <c r="I170" s="35">
        <f>[1]SPAS!H170+[1]CRESE!H170+'[1]HANDI+68 PRIMARIE'!H171</f>
        <v>0</v>
      </c>
      <c r="J170" s="35">
        <f>[1]SPAS!I170+[1]CRESE!I170+'[1]HANDI+68 PRIMARIE'!I171</f>
        <v>0</v>
      </c>
      <c r="K170" s="35">
        <f>[1]SPAS!J170+[1]CRESE!J170+'[1]HANDI+68 PRIMARIE'!J171</f>
        <v>0</v>
      </c>
      <c r="L170" s="35">
        <f>[1]SPAS!K170+[1]CRESE!K170+'[1]HANDI+68 PRIMARIE'!K171</f>
        <v>0</v>
      </c>
    </row>
    <row r="171" spans="1:12" ht="15.75" hidden="1">
      <c r="A171" s="99"/>
      <c r="B171" s="31"/>
      <c r="C171" s="107"/>
      <c r="D171" s="108"/>
      <c r="E171" s="108"/>
      <c r="F171" s="35">
        <f>[1]SPAS!E171+[1]CRESE!E171+'[1]HANDI+68 PRIMARIE'!E172</f>
        <v>0</v>
      </c>
      <c r="G171" s="35">
        <f>[1]SPAS!F171+[1]CRESE!F171+'[1]HANDI+68 PRIMARIE'!F172</f>
        <v>0</v>
      </c>
      <c r="H171" s="35">
        <f>[1]SPAS!G171+[1]CRESE!G171+'[1]HANDI+68 PRIMARIE'!G172</f>
        <v>0</v>
      </c>
      <c r="I171" s="35">
        <f>[1]SPAS!H171+[1]CRESE!H171+'[1]HANDI+68 PRIMARIE'!H172</f>
        <v>0</v>
      </c>
      <c r="J171" s="35">
        <f>[1]SPAS!I171+[1]CRESE!I171+'[1]HANDI+68 PRIMARIE'!I172</f>
        <v>0</v>
      </c>
      <c r="K171" s="35">
        <f>[1]SPAS!J171+[1]CRESE!J171+'[1]HANDI+68 PRIMARIE'!J172</f>
        <v>0</v>
      </c>
      <c r="L171" s="35">
        <f>[1]SPAS!K171+[1]CRESE!K171+'[1]HANDI+68 PRIMARIE'!K172</f>
        <v>0</v>
      </c>
    </row>
    <row r="172" spans="1:12" ht="15" hidden="1">
      <c r="A172" s="109" t="s">
        <v>318</v>
      </c>
      <c r="B172" s="24"/>
      <c r="C172" s="25" t="s">
        <v>319</v>
      </c>
      <c r="D172" s="26"/>
      <c r="E172" s="26"/>
      <c r="F172" s="53">
        <f>[1]SPAS!E172+[1]CRESE!E172+'[1]HANDI+68 PRIMARIE'!E173</f>
        <v>0</v>
      </c>
      <c r="G172" s="53">
        <f>[1]SPAS!F172+[1]CRESE!F172+'[1]HANDI+68 PRIMARIE'!F173</f>
        <v>0</v>
      </c>
      <c r="H172" s="53">
        <f>[1]SPAS!G172+[1]CRESE!G172+'[1]HANDI+68 PRIMARIE'!G173</f>
        <v>0</v>
      </c>
      <c r="I172" s="53">
        <f>[1]SPAS!H172+[1]CRESE!H172+'[1]HANDI+68 PRIMARIE'!H173</f>
        <v>0</v>
      </c>
      <c r="J172" s="53">
        <f>[1]SPAS!I172+[1]CRESE!I172+'[1]HANDI+68 PRIMARIE'!I173</f>
        <v>0</v>
      </c>
      <c r="K172" s="53">
        <f>[1]SPAS!J172+[1]CRESE!J172+'[1]HANDI+68 PRIMARIE'!J173</f>
        <v>0</v>
      </c>
      <c r="L172" s="53">
        <f>[1]SPAS!K172+[1]CRESE!K172+'[1]HANDI+68 PRIMARIE'!K173</f>
        <v>0</v>
      </c>
    </row>
    <row r="173" spans="1:12" ht="15.75" hidden="1">
      <c r="A173" s="57" t="s">
        <v>320</v>
      </c>
      <c r="B173" s="57"/>
      <c r="C173" s="29" t="s">
        <v>321</v>
      </c>
      <c r="D173" s="30"/>
      <c r="E173" s="30"/>
      <c r="F173" s="44">
        <f>[1]SPAS!E173+[1]CRESE!E173+'[1]HANDI+68 PRIMARIE'!E174</f>
        <v>0</v>
      </c>
      <c r="G173" s="44">
        <f>[1]SPAS!F173+[1]CRESE!F173+'[1]HANDI+68 PRIMARIE'!F174</f>
        <v>0</v>
      </c>
      <c r="H173" s="44">
        <f>[1]SPAS!G173+[1]CRESE!G173+'[1]HANDI+68 PRIMARIE'!G174</f>
        <v>0</v>
      </c>
      <c r="I173" s="44">
        <f>[1]SPAS!H173+[1]CRESE!H173+'[1]HANDI+68 PRIMARIE'!H174</f>
        <v>0</v>
      </c>
      <c r="J173" s="44">
        <f>[1]SPAS!I173+[1]CRESE!I173+'[1]HANDI+68 PRIMARIE'!I174</f>
        <v>0</v>
      </c>
      <c r="K173" s="44">
        <f>[1]SPAS!J173+[1]CRESE!J173+'[1]HANDI+68 PRIMARIE'!J174</f>
        <v>0</v>
      </c>
      <c r="L173" s="44">
        <f>[1]SPAS!K173+[1]CRESE!K173+'[1]HANDI+68 PRIMARIE'!K174</f>
        <v>0</v>
      </c>
    </row>
    <row r="174" spans="1:12" ht="15.75" hidden="1">
      <c r="A174" s="41"/>
      <c r="B174" s="56" t="s">
        <v>322</v>
      </c>
      <c r="C174" s="33" t="s">
        <v>323</v>
      </c>
      <c r="D174" s="34"/>
      <c r="E174" s="34"/>
      <c r="F174" s="35">
        <f>[1]SPAS!E174+[1]CRESE!E174+'[1]HANDI+68 PRIMARIE'!E175</f>
        <v>0</v>
      </c>
      <c r="G174" s="35">
        <f>[1]SPAS!F174+[1]CRESE!F174+'[1]HANDI+68 PRIMARIE'!F175</f>
        <v>0</v>
      </c>
      <c r="H174" s="35">
        <f>[1]SPAS!G174+[1]CRESE!G174+'[1]HANDI+68 PRIMARIE'!G175</f>
        <v>0</v>
      </c>
      <c r="I174" s="35">
        <f>[1]SPAS!H174+[1]CRESE!H174+'[1]HANDI+68 PRIMARIE'!H175</f>
        <v>0</v>
      </c>
      <c r="J174" s="35">
        <f>[1]SPAS!I174+[1]CRESE!I174+'[1]HANDI+68 PRIMARIE'!I175</f>
        <v>0</v>
      </c>
      <c r="K174" s="35">
        <f>[1]SPAS!J174+[1]CRESE!J174+'[1]HANDI+68 PRIMARIE'!J175</f>
        <v>0</v>
      </c>
      <c r="L174" s="35">
        <f>[1]SPAS!K174+[1]CRESE!K174+'[1]HANDI+68 PRIMARIE'!K175</f>
        <v>0</v>
      </c>
    </row>
    <row r="175" spans="1:12" ht="15.75" hidden="1">
      <c r="A175" s="41"/>
      <c r="B175" s="56" t="s">
        <v>324</v>
      </c>
      <c r="C175" s="33" t="s">
        <v>325</v>
      </c>
      <c r="D175" s="34"/>
      <c r="E175" s="34"/>
      <c r="F175" s="35">
        <f>[1]SPAS!E175+[1]CRESE!E175+'[1]HANDI+68 PRIMARIE'!E176</f>
        <v>0</v>
      </c>
      <c r="G175" s="35">
        <f>[1]SPAS!F175+[1]CRESE!F175+'[1]HANDI+68 PRIMARIE'!F176</f>
        <v>0</v>
      </c>
      <c r="H175" s="35">
        <f>[1]SPAS!G175+[1]CRESE!G175+'[1]HANDI+68 PRIMARIE'!G176</f>
        <v>0</v>
      </c>
      <c r="I175" s="35">
        <f>[1]SPAS!H175+[1]CRESE!H175+'[1]HANDI+68 PRIMARIE'!H176</f>
        <v>0</v>
      </c>
      <c r="J175" s="35">
        <f>[1]SPAS!I175+[1]CRESE!I175+'[1]HANDI+68 PRIMARIE'!I176</f>
        <v>0</v>
      </c>
      <c r="K175" s="35">
        <f>[1]SPAS!J175+[1]CRESE!J175+'[1]HANDI+68 PRIMARIE'!J176</f>
        <v>0</v>
      </c>
      <c r="L175" s="35">
        <f>[1]SPAS!K175+[1]CRESE!K175+'[1]HANDI+68 PRIMARIE'!K176</f>
        <v>0</v>
      </c>
    </row>
    <row r="176" spans="1:12" ht="15.75" hidden="1" customHeight="1">
      <c r="A176" s="41"/>
      <c r="B176" s="56" t="s">
        <v>326</v>
      </c>
      <c r="C176" s="33" t="s">
        <v>327</v>
      </c>
      <c r="D176" s="34"/>
      <c r="E176" s="34"/>
      <c r="F176" s="35">
        <f>[1]SPAS!E176+[1]CRESE!E176+'[1]HANDI+68 PRIMARIE'!E177</f>
        <v>0</v>
      </c>
      <c r="G176" s="35">
        <f>[1]SPAS!F176+[1]CRESE!F176+'[1]HANDI+68 PRIMARIE'!F177</f>
        <v>0</v>
      </c>
      <c r="H176" s="35">
        <f>[1]SPAS!G176+[1]CRESE!G176+'[1]HANDI+68 PRIMARIE'!G177</f>
        <v>0</v>
      </c>
      <c r="I176" s="35">
        <f>[1]SPAS!H176+[1]CRESE!H176+'[1]HANDI+68 PRIMARIE'!H177</f>
        <v>0</v>
      </c>
      <c r="J176" s="35">
        <f>[1]SPAS!I176+[1]CRESE!I176+'[1]HANDI+68 PRIMARIE'!I177</f>
        <v>0</v>
      </c>
      <c r="K176" s="35">
        <f>[1]SPAS!J176+[1]CRESE!J176+'[1]HANDI+68 PRIMARIE'!J177</f>
        <v>0</v>
      </c>
      <c r="L176" s="35">
        <f>[1]SPAS!K176+[1]CRESE!K176+'[1]HANDI+68 PRIMARIE'!K177</f>
        <v>0</v>
      </c>
    </row>
    <row r="177" spans="1:12" ht="15.75" hidden="1">
      <c r="A177" s="41"/>
      <c r="B177" s="32" t="s">
        <v>328</v>
      </c>
      <c r="C177" s="33" t="s">
        <v>329</v>
      </c>
      <c r="D177" s="34"/>
      <c r="E177" s="34"/>
      <c r="F177" s="35">
        <f>[1]SPAS!E177+[1]CRESE!E177+'[1]HANDI+68 PRIMARIE'!E178</f>
        <v>0</v>
      </c>
      <c r="G177" s="35">
        <f>[1]SPAS!F177+[1]CRESE!F177+'[1]HANDI+68 PRIMARIE'!F178</f>
        <v>0</v>
      </c>
      <c r="H177" s="35">
        <f>[1]SPAS!G177+[1]CRESE!G177+'[1]HANDI+68 PRIMARIE'!G178</f>
        <v>0</v>
      </c>
      <c r="I177" s="35">
        <f>[1]SPAS!H177+[1]CRESE!H177+'[1]HANDI+68 PRIMARIE'!H178</f>
        <v>0</v>
      </c>
      <c r="J177" s="35">
        <f>[1]SPAS!I177+[1]CRESE!I177+'[1]HANDI+68 PRIMARIE'!I178</f>
        <v>0</v>
      </c>
      <c r="K177" s="35">
        <f>[1]SPAS!J177+[1]CRESE!J177+'[1]HANDI+68 PRIMARIE'!J178</f>
        <v>0</v>
      </c>
      <c r="L177" s="35">
        <f>[1]SPAS!K177+[1]CRESE!K177+'[1]HANDI+68 PRIMARIE'!K178</f>
        <v>0</v>
      </c>
    </row>
    <row r="178" spans="1:12" ht="15.75" hidden="1">
      <c r="A178" s="57" t="s">
        <v>330</v>
      </c>
      <c r="B178" s="57"/>
      <c r="C178" s="29" t="s">
        <v>331</v>
      </c>
      <c r="D178" s="30"/>
      <c r="E178" s="30"/>
      <c r="F178" s="44">
        <f>[1]SPAS!E178+[1]CRESE!E178+'[1]HANDI+68 PRIMARIE'!E179</f>
        <v>0</v>
      </c>
      <c r="G178" s="44">
        <f>[1]SPAS!F178+[1]CRESE!F178+'[1]HANDI+68 PRIMARIE'!F179</f>
        <v>0</v>
      </c>
      <c r="H178" s="44">
        <f>[1]SPAS!G178+[1]CRESE!G178+'[1]HANDI+68 PRIMARIE'!G179</f>
        <v>0</v>
      </c>
      <c r="I178" s="44">
        <f>[1]SPAS!H178+[1]CRESE!H178+'[1]HANDI+68 PRIMARIE'!H179</f>
        <v>0</v>
      </c>
      <c r="J178" s="44">
        <f>[1]SPAS!I178+[1]CRESE!I178+'[1]HANDI+68 PRIMARIE'!I179</f>
        <v>0</v>
      </c>
      <c r="K178" s="44">
        <f>[1]SPAS!J178+[1]CRESE!J178+'[1]HANDI+68 PRIMARIE'!J179</f>
        <v>0</v>
      </c>
      <c r="L178" s="44">
        <f>[1]SPAS!K178+[1]CRESE!K178+'[1]HANDI+68 PRIMARIE'!K179</f>
        <v>0</v>
      </c>
    </row>
    <row r="179" spans="1:12" ht="15.75" hidden="1">
      <c r="A179" s="41"/>
      <c r="B179" s="32" t="s">
        <v>332</v>
      </c>
      <c r="C179" s="33" t="s">
        <v>333</v>
      </c>
      <c r="D179" s="34"/>
      <c r="E179" s="34"/>
      <c r="F179" s="35">
        <f>[1]SPAS!E179+[1]CRESE!E179+'[1]HANDI+68 PRIMARIE'!E180</f>
        <v>0</v>
      </c>
      <c r="G179" s="35">
        <f>[1]SPAS!F179+[1]CRESE!F179+'[1]HANDI+68 PRIMARIE'!F180</f>
        <v>0</v>
      </c>
      <c r="H179" s="35">
        <f>[1]SPAS!G179+[1]CRESE!G179+'[1]HANDI+68 PRIMARIE'!G180</f>
        <v>0</v>
      </c>
      <c r="I179" s="35">
        <f>[1]SPAS!H179+[1]CRESE!H179+'[1]HANDI+68 PRIMARIE'!H180</f>
        <v>0</v>
      </c>
      <c r="J179" s="35">
        <f>[1]SPAS!I179+[1]CRESE!I179+'[1]HANDI+68 PRIMARIE'!I180</f>
        <v>0</v>
      </c>
      <c r="K179" s="35">
        <f>[1]SPAS!J179+[1]CRESE!J179+'[1]HANDI+68 PRIMARIE'!J180</f>
        <v>0</v>
      </c>
      <c r="L179" s="35">
        <f>[1]SPAS!K179+[1]CRESE!K179+'[1]HANDI+68 PRIMARIE'!K180</f>
        <v>0</v>
      </c>
    </row>
    <row r="180" spans="1:12" ht="15.75" hidden="1">
      <c r="A180" s="41"/>
      <c r="B180" s="32" t="s">
        <v>334</v>
      </c>
      <c r="C180" s="33" t="s">
        <v>335</v>
      </c>
      <c r="D180" s="34"/>
      <c r="E180" s="34"/>
      <c r="F180" s="35">
        <f>[1]SPAS!E180+[1]CRESE!E180+'[1]HANDI+68 PRIMARIE'!E181</f>
        <v>0</v>
      </c>
      <c r="G180" s="35">
        <f>[1]SPAS!F180+[1]CRESE!F180+'[1]HANDI+68 PRIMARIE'!F181</f>
        <v>0</v>
      </c>
      <c r="H180" s="35">
        <f>[1]SPAS!G180+[1]CRESE!G180+'[1]HANDI+68 PRIMARIE'!G181</f>
        <v>0</v>
      </c>
      <c r="I180" s="35">
        <f>[1]SPAS!H180+[1]CRESE!H180+'[1]HANDI+68 PRIMARIE'!H181</f>
        <v>0</v>
      </c>
      <c r="J180" s="35">
        <f>[1]SPAS!I180+[1]CRESE!I180+'[1]HANDI+68 PRIMARIE'!I181</f>
        <v>0</v>
      </c>
      <c r="K180" s="35">
        <f>[1]SPAS!J180+[1]CRESE!J180+'[1]HANDI+68 PRIMARIE'!J181</f>
        <v>0</v>
      </c>
      <c r="L180" s="35">
        <f>[1]SPAS!K180+[1]CRESE!K180+'[1]HANDI+68 PRIMARIE'!K181</f>
        <v>0</v>
      </c>
    </row>
    <row r="181" spans="1:12" ht="15.75" hidden="1">
      <c r="A181" s="41"/>
      <c r="B181" s="32" t="s">
        <v>336</v>
      </c>
      <c r="C181" s="33" t="s">
        <v>337</v>
      </c>
      <c r="D181" s="34"/>
      <c r="E181" s="34"/>
      <c r="F181" s="35">
        <f>[1]SPAS!E181+[1]CRESE!E181+'[1]HANDI+68 PRIMARIE'!E182</f>
        <v>0</v>
      </c>
      <c r="G181" s="35">
        <f>[1]SPAS!F181+[1]CRESE!F181+'[1]HANDI+68 PRIMARIE'!F182</f>
        <v>0</v>
      </c>
      <c r="H181" s="35">
        <f>[1]SPAS!G181+[1]CRESE!G181+'[1]HANDI+68 PRIMARIE'!G182</f>
        <v>0</v>
      </c>
      <c r="I181" s="35">
        <f>[1]SPAS!H181+[1]CRESE!H181+'[1]HANDI+68 PRIMARIE'!H182</f>
        <v>0</v>
      </c>
      <c r="J181" s="35">
        <f>[1]SPAS!I181+[1]CRESE!I181+'[1]HANDI+68 PRIMARIE'!I182</f>
        <v>0</v>
      </c>
      <c r="K181" s="35">
        <f>[1]SPAS!J181+[1]CRESE!J181+'[1]HANDI+68 PRIMARIE'!J182</f>
        <v>0</v>
      </c>
      <c r="L181" s="35">
        <f>[1]SPAS!K181+[1]CRESE!K181+'[1]HANDI+68 PRIMARIE'!K182</f>
        <v>0</v>
      </c>
    </row>
    <row r="182" spans="1:12" ht="33.75" customHeight="1">
      <c r="A182" s="194" t="s">
        <v>338</v>
      </c>
      <c r="B182" s="194"/>
      <c r="C182" s="25" t="s">
        <v>339</v>
      </c>
      <c r="D182" s="26"/>
      <c r="E182" s="26"/>
      <c r="F182" s="53">
        <f>[1]SPAS!E182+[1]CRESE!E182+'[1]HANDI+68 PRIMARIE'!E183</f>
        <v>0</v>
      </c>
      <c r="G182" s="53">
        <f>[1]SPAS!F182+[1]CRESE!F182+'[1]HANDI+68 PRIMARIE'!F183</f>
        <v>0</v>
      </c>
      <c r="H182" s="53">
        <f>H183</f>
        <v>-72022</v>
      </c>
      <c r="I182" s="53">
        <f>I183</f>
        <v>-72022</v>
      </c>
      <c r="J182" s="53">
        <f>J183</f>
        <v>-72022</v>
      </c>
      <c r="K182" s="53">
        <f>[1]SPAS!J182+[1]CRESE!J182+'[1]HANDI+68 PRIMARIE'!J183</f>
        <v>0</v>
      </c>
      <c r="L182" s="53">
        <f>[1]SPAS!K182+[1]CRESE!K182+'[1]HANDI+68 PRIMARIE'!K183</f>
        <v>0</v>
      </c>
    </row>
    <row r="183" spans="1:12" ht="15.75">
      <c r="A183" s="41" t="s">
        <v>340</v>
      </c>
      <c r="B183" s="32"/>
      <c r="C183" s="80" t="s">
        <v>341</v>
      </c>
      <c r="D183" s="34"/>
      <c r="E183" s="34"/>
      <c r="F183" s="35">
        <f>[1]SPAS!E183+[1]CRESE!E183+'[1]HANDI+68 PRIMARIE'!E184</f>
        <v>0</v>
      </c>
      <c r="G183" s="35">
        <f>[1]SPAS!F183+[1]CRESE!F183+'[1]HANDI+68 PRIMARIE'!F184</f>
        <v>0</v>
      </c>
      <c r="H183" s="35">
        <f>[1]SPAS!G183+[1]CRESE!G183+'[1]HANDI+68 PRIMARIE'!G184</f>
        <v>-72022</v>
      </c>
      <c r="I183" s="35">
        <f>[1]SPAS!H183+[1]CRESE!H183+'[1]HANDI+68 PRIMARIE'!H184</f>
        <v>-72022</v>
      </c>
      <c r="J183" s="35">
        <f>[1]SPAS!I183+[1]CRESE!I183+'[1]HANDI+68 PRIMARIE'!I184</f>
        <v>-72022</v>
      </c>
      <c r="K183" s="35">
        <f>[1]SPAS!J183+[1]CRESE!J183+'[1]HANDI+68 PRIMARIE'!J184</f>
        <v>0</v>
      </c>
      <c r="L183" s="35">
        <f>[1]SPAS!K183+[1]CRESE!K183+'[1]HANDI+68 PRIMARIE'!K184</f>
        <v>0</v>
      </c>
    </row>
    <row r="184" spans="1:12" ht="15.75">
      <c r="A184" s="41"/>
      <c r="B184" s="32"/>
      <c r="C184" s="80"/>
      <c r="D184" s="34"/>
      <c r="E184" s="34"/>
      <c r="F184" s="35">
        <f>[1]SPAS!E184+[1]CRESE!E184+'[1]HANDI+68 PRIMARIE'!E185</f>
        <v>0</v>
      </c>
      <c r="G184" s="35">
        <f>[1]SPAS!F184+[1]CRESE!F184+'[1]HANDI+68 PRIMARIE'!F185</f>
        <v>0</v>
      </c>
      <c r="H184" s="35">
        <f>[1]SPAS!G184+[1]CRESE!G184+'[1]HANDI+68 PRIMARIE'!G185</f>
        <v>0</v>
      </c>
      <c r="I184" s="35">
        <f>[1]SPAS!H184+[1]CRESE!H184+'[1]HANDI+68 PRIMARIE'!H185</f>
        <v>0</v>
      </c>
      <c r="J184" s="35">
        <f>[1]SPAS!I184+[1]CRESE!I184+'[1]HANDI+68 PRIMARIE'!I185</f>
        <v>0</v>
      </c>
      <c r="K184" s="35">
        <f>[1]SPAS!J184+[1]CRESE!J184+'[1]HANDI+68 PRIMARIE'!J185</f>
        <v>0</v>
      </c>
      <c r="L184" s="35">
        <f>[1]SPAS!K184+[1]CRESE!K184+'[1]HANDI+68 PRIMARIE'!K185</f>
        <v>0</v>
      </c>
    </row>
    <row r="185" spans="1:12" ht="30" customHeight="1">
      <c r="A185" s="195" t="s">
        <v>342</v>
      </c>
      <c r="B185" s="195"/>
      <c r="C185" s="110"/>
      <c r="D185" s="111">
        <f>D211+D256+D273</f>
        <v>0</v>
      </c>
      <c r="E185" s="111"/>
      <c r="F185" s="111">
        <f t="shared" ref="F185:L185" si="10">F211+F256+F273</f>
        <v>1285661</v>
      </c>
      <c r="G185" s="111">
        <f t="shared" si="10"/>
        <v>1381645</v>
      </c>
      <c r="H185" s="111">
        <f t="shared" si="10"/>
        <v>1022457</v>
      </c>
      <c r="I185" s="111">
        <f t="shared" si="10"/>
        <v>1022457</v>
      </c>
      <c r="J185" s="111">
        <f t="shared" si="10"/>
        <v>1022457</v>
      </c>
      <c r="K185" s="111">
        <f t="shared" si="10"/>
        <v>0</v>
      </c>
      <c r="L185" s="111">
        <f t="shared" si="10"/>
        <v>3882006</v>
      </c>
    </row>
    <row r="186" spans="1:12" ht="26.25" hidden="1" customHeight="1">
      <c r="A186" s="196" t="s">
        <v>343</v>
      </c>
      <c r="B186" s="196"/>
      <c r="C186" s="89" t="s">
        <v>344</v>
      </c>
      <c r="D186" s="90"/>
      <c r="E186" s="90"/>
      <c r="F186" s="92">
        <f>[1]SPAS!E186+[1]CRESE!E186+'[1]HANDI+68 PRIMARIE'!E187</f>
        <v>0</v>
      </c>
      <c r="G186" s="92">
        <f>[1]SPAS!F186+[1]CRESE!F186+'[1]HANDI+68 PRIMARIE'!F187</f>
        <v>0</v>
      </c>
      <c r="H186" s="92">
        <f>[1]SPAS!G186+[1]CRESE!G186+'[1]HANDI+68 PRIMARIE'!G187</f>
        <v>0</v>
      </c>
      <c r="I186" s="92">
        <f>[1]SPAS!H186+[1]CRESE!H186+'[1]HANDI+68 PRIMARIE'!H187</f>
        <v>0</v>
      </c>
      <c r="J186" s="92">
        <f>[1]SPAS!I186+[1]CRESE!I186+'[1]HANDI+68 PRIMARIE'!I187</f>
        <v>0</v>
      </c>
      <c r="K186" s="92">
        <f>[1]SPAS!J186+[1]CRESE!J186+'[1]HANDI+68 PRIMARIE'!J187</f>
        <v>0</v>
      </c>
      <c r="L186" s="92">
        <f>[1]SPAS!K186+[1]CRESE!K186+'[1]HANDI+68 PRIMARIE'!K187</f>
        <v>0</v>
      </c>
    </row>
    <row r="187" spans="1:12" ht="18" hidden="1" customHeight="1">
      <c r="A187" s="28" t="s">
        <v>345</v>
      </c>
      <c r="B187" s="43"/>
      <c r="C187" s="29" t="s">
        <v>346</v>
      </c>
      <c r="D187" s="30"/>
      <c r="E187" s="30"/>
      <c r="F187" s="44">
        <f>[1]SPAS!E187+[1]CRESE!E187+'[1]HANDI+68 PRIMARIE'!E188</f>
        <v>0</v>
      </c>
      <c r="G187" s="44">
        <f>[1]SPAS!F187+[1]CRESE!F187+'[1]HANDI+68 PRIMARIE'!F188</f>
        <v>0</v>
      </c>
      <c r="H187" s="44">
        <f>[1]SPAS!G187+[1]CRESE!G187+'[1]HANDI+68 PRIMARIE'!G188</f>
        <v>0</v>
      </c>
      <c r="I187" s="44">
        <f>[1]SPAS!H187+[1]CRESE!H187+'[1]HANDI+68 PRIMARIE'!H188</f>
        <v>0</v>
      </c>
      <c r="J187" s="44">
        <f>[1]SPAS!I187+[1]CRESE!I187+'[1]HANDI+68 PRIMARIE'!I188</f>
        <v>0</v>
      </c>
      <c r="K187" s="44">
        <f>[1]SPAS!J187+[1]CRESE!J187+'[1]HANDI+68 PRIMARIE'!J188</f>
        <v>0</v>
      </c>
      <c r="L187" s="44">
        <f>[1]SPAS!K187+[1]CRESE!K187+'[1]HANDI+68 PRIMARIE'!K188</f>
        <v>0</v>
      </c>
    </row>
    <row r="188" spans="1:12" ht="15" hidden="1" customHeight="1">
      <c r="A188" s="112"/>
      <c r="B188" s="42" t="s">
        <v>347</v>
      </c>
      <c r="C188" s="33" t="s">
        <v>348</v>
      </c>
      <c r="D188" s="34"/>
      <c r="E188" s="34"/>
      <c r="F188" s="35">
        <f>[1]SPAS!E188+[1]CRESE!E188+'[1]HANDI+68 PRIMARIE'!E189</f>
        <v>0</v>
      </c>
      <c r="G188" s="35">
        <f>[1]SPAS!F188+[1]CRESE!F188+'[1]HANDI+68 PRIMARIE'!F189</f>
        <v>0</v>
      </c>
      <c r="H188" s="35">
        <f>[1]SPAS!G188+[1]CRESE!G188+'[1]HANDI+68 PRIMARIE'!G189</f>
        <v>0</v>
      </c>
      <c r="I188" s="35">
        <f>[1]SPAS!H188+[1]CRESE!H188+'[1]HANDI+68 PRIMARIE'!H189</f>
        <v>0</v>
      </c>
      <c r="J188" s="35">
        <f>[1]SPAS!I188+[1]CRESE!I188+'[1]HANDI+68 PRIMARIE'!I189</f>
        <v>0</v>
      </c>
      <c r="K188" s="35">
        <f>[1]SPAS!J188+[1]CRESE!J188+'[1]HANDI+68 PRIMARIE'!J189</f>
        <v>0</v>
      </c>
      <c r="L188" s="35">
        <f>[1]SPAS!K188+[1]CRESE!K188+'[1]HANDI+68 PRIMARIE'!K189</f>
        <v>0</v>
      </c>
    </row>
    <row r="189" spans="1:12" ht="32.25" hidden="1" customHeight="1">
      <c r="A189" s="113"/>
      <c r="B189" s="114" t="s">
        <v>349</v>
      </c>
      <c r="C189" s="83" t="s">
        <v>350</v>
      </c>
      <c r="D189" s="84"/>
      <c r="E189" s="84"/>
      <c r="F189" s="85">
        <f>[1]SPAS!E189+[1]CRESE!E189+'[1]HANDI+68 PRIMARIE'!E190</f>
        <v>0</v>
      </c>
      <c r="G189" s="85">
        <f>[1]SPAS!F189+[1]CRESE!F189+'[1]HANDI+68 PRIMARIE'!F190</f>
        <v>0</v>
      </c>
      <c r="H189" s="85">
        <f>[1]SPAS!G189+[1]CRESE!G189+'[1]HANDI+68 PRIMARIE'!G190</f>
        <v>0</v>
      </c>
      <c r="I189" s="85">
        <f>[1]SPAS!H189+[1]CRESE!H189+'[1]HANDI+68 PRIMARIE'!H190</f>
        <v>0</v>
      </c>
      <c r="J189" s="85">
        <f>[1]SPAS!I189+[1]CRESE!I189+'[1]HANDI+68 PRIMARIE'!I190</f>
        <v>0</v>
      </c>
      <c r="K189" s="85">
        <f>[1]SPAS!J189+[1]CRESE!J189+'[1]HANDI+68 PRIMARIE'!J190</f>
        <v>0</v>
      </c>
      <c r="L189" s="85">
        <f>[1]SPAS!K189+[1]CRESE!K189+'[1]HANDI+68 PRIMARIE'!K190</f>
        <v>0</v>
      </c>
    </row>
    <row r="190" spans="1:12" ht="28.5" hidden="1" customHeight="1">
      <c r="A190" s="113"/>
      <c r="B190" s="114" t="s">
        <v>351</v>
      </c>
      <c r="C190" s="83" t="s">
        <v>352</v>
      </c>
      <c r="D190" s="84"/>
      <c r="E190" s="84"/>
      <c r="F190" s="85">
        <f>[1]SPAS!E190+[1]CRESE!E190+'[1]HANDI+68 PRIMARIE'!E191</f>
        <v>0</v>
      </c>
      <c r="G190" s="85">
        <f>[1]SPAS!F190+[1]CRESE!F190+'[1]HANDI+68 PRIMARIE'!F191</f>
        <v>0</v>
      </c>
      <c r="H190" s="85">
        <f>[1]SPAS!G190+[1]CRESE!G190+'[1]HANDI+68 PRIMARIE'!G191</f>
        <v>0</v>
      </c>
      <c r="I190" s="85">
        <f>[1]SPAS!H190+[1]CRESE!H190+'[1]HANDI+68 PRIMARIE'!H191</f>
        <v>0</v>
      </c>
      <c r="J190" s="85">
        <f>[1]SPAS!I190+[1]CRESE!I190+'[1]HANDI+68 PRIMARIE'!I191</f>
        <v>0</v>
      </c>
      <c r="K190" s="85">
        <f>[1]SPAS!J190+[1]CRESE!J190+'[1]HANDI+68 PRIMARIE'!J191</f>
        <v>0</v>
      </c>
      <c r="L190" s="85">
        <f>[1]SPAS!K190+[1]CRESE!K190+'[1]HANDI+68 PRIMARIE'!K191</f>
        <v>0</v>
      </c>
    </row>
    <row r="191" spans="1:12" ht="29.25" hidden="1" customHeight="1">
      <c r="A191" s="113"/>
      <c r="B191" s="114" t="s">
        <v>353</v>
      </c>
      <c r="C191" s="83" t="s">
        <v>354</v>
      </c>
      <c r="D191" s="84"/>
      <c r="E191" s="84"/>
      <c r="F191" s="85">
        <f>[1]SPAS!E191+[1]CRESE!E191+'[1]HANDI+68 PRIMARIE'!E192</f>
        <v>0</v>
      </c>
      <c r="G191" s="85">
        <f>[1]SPAS!F191+[1]CRESE!F191+'[1]HANDI+68 PRIMARIE'!F192</f>
        <v>0</v>
      </c>
      <c r="H191" s="85">
        <f>[1]SPAS!G191+[1]CRESE!G191+'[1]HANDI+68 PRIMARIE'!G192</f>
        <v>0</v>
      </c>
      <c r="I191" s="85">
        <f>[1]SPAS!H191+[1]CRESE!H191+'[1]HANDI+68 PRIMARIE'!H192</f>
        <v>0</v>
      </c>
      <c r="J191" s="85">
        <f>[1]SPAS!I191+[1]CRESE!I191+'[1]HANDI+68 PRIMARIE'!I192</f>
        <v>0</v>
      </c>
      <c r="K191" s="85">
        <f>[1]SPAS!J191+[1]CRESE!J191+'[1]HANDI+68 PRIMARIE'!J192</f>
        <v>0</v>
      </c>
      <c r="L191" s="85">
        <f>[1]SPAS!K191+[1]CRESE!K191+'[1]HANDI+68 PRIMARIE'!K192</f>
        <v>0</v>
      </c>
    </row>
    <row r="192" spans="1:12" ht="29.25" hidden="1" customHeight="1">
      <c r="A192" s="113"/>
      <c r="B192" s="114" t="s">
        <v>355</v>
      </c>
      <c r="C192" s="83" t="s">
        <v>356</v>
      </c>
      <c r="D192" s="84"/>
      <c r="E192" s="84"/>
      <c r="F192" s="85">
        <f>[1]SPAS!E192+[1]CRESE!E192+'[1]HANDI+68 PRIMARIE'!E193</f>
        <v>0</v>
      </c>
      <c r="G192" s="85">
        <f>[1]SPAS!F192+[1]CRESE!F192+'[1]HANDI+68 PRIMARIE'!F193</f>
        <v>0</v>
      </c>
      <c r="H192" s="85">
        <f>[1]SPAS!G192+[1]CRESE!G192+'[1]HANDI+68 PRIMARIE'!G193</f>
        <v>0</v>
      </c>
      <c r="I192" s="85">
        <f>[1]SPAS!H192+[1]CRESE!H192+'[1]HANDI+68 PRIMARIE'!H193</f>
        <v>0</v>
      </c>
      <c r="J192" s="85">
        <f>[1]SPAS!I192+[1]CRESE!I192+'[1]HANDI+68 PRIMARIE'!I193</f>
        <v>0</v>
      </c>
      <c r="K192" s="85">
        <f>[1]SPAS!J192+[1]CRESE!J192+'[1]HANDI+68 PRIMARIE'!J193</f>
        <v>0</v>
      </c>
      <c r="L192" s="85">
        <f>[1]SPAS!K192+[1]CRESE!K192+'[1]HANDI+68 PRIMARIE'!K193</f>
        <v>0</v>
      </c>
    </row>
    <row r="193" spans="1:12" ht="30" hidden="1" customHeight="1">
      <c r="A193" s="113"/>
      <c r="B193" s="114" t="s">
        <v>357</v>
      </c>
      <c r="C193" s="83" t="s">
        <v>358</v>
      </c>
      <c r="D193" s="84"/>
      <c r="E193" s="84"/>
      <c r="F193" s="85">
        <f>[1]SPAS!E193+[1]CRESE!E193+'[1]HANDI+68 PRIMARIE'!E194</f>
        <v>0</v>
      </c>
      <c r="G193" s="85">
        <f>[1]SPAS!F193+[1]CRESE!F193+'[1]HANDI+68 PRIMARIE'!F194</f>
        <v>0</v>
      </c>
      <c r="H193" s="85">
        <f>[1]SPAS!G193+[1]CRESE!G193+'[1]HANDI+68 PRIMARIE'!G194</f>
        <v>0</v>
      </c>
      <c r="I193" s="85">
        <f>[1]SPAS!H193+[1]CRESE!H193+'[1]HANDI+68 PRIMARIE'!H194</f>
        <v>0</v>
      </c>
      <c r="J193" s="85">
        <f>[1]SPAS!I193+[1]CRESE!I193+'[1]HANDI+68 PRIMARIE'!I194</f>
        <v>0</v>
      </c>
      <c r="K193" s="85">
        <f>[1]SPAS!J193+[1]CRESE!J193+'[1]HANDI+68 PRIMARIE'!J194</f>
        <v>0</v>
      </c>
      <c r="L193" s="85">
        <f>[1]SPAS!K193+[1]CRESE!K193+'[1]HANDI+68 PRIMARIE'!K194</f>
        <v>0</v>
      </c>
    </row>
    <row r="194" spans="1:12" ht="29.25" hidden="1" customHeight="1">
      <c r="A194" s="113"/>
      <c r="B194" s="114" t="s">
        <v>359</v>
      </c>
      <c r="C194" s="83" t="s">
        <v>360</v>
      </c>
      <c r="D194" s="84"/>
      <c r="E194" s="84"/>
      <c r="F194" s="85">
        <f>[1]SPAS!E194+[1]CRESE!E194+'[1]HANDI+68 PRIMARIE'!E195</f>
        <v>0</v>
      </c>
      <c r="G194" s="85">
        <f>[1]SPAS!F194+[1]CRESE!F194+'[1]HANDI+68 PRIMARIE'!F195</f>
        <v>0</v>
      </c>
      <c r="H194" s="85">
        <f>[1]SPAS!G194+[1]CRESE!G194+'[1]HANDI+68 PRIMARIE'!G195</f>
        <v>0</v>
      </c>
      <c r="I194" s="85">
        <f>[1]SPAS!H194+[1]CRESE!H194+'[1]HANDI+68 PRIMARIE'!H195</f>
        <v>0</v>
      </c>
      <c r="J194" s="85">
        <f>[1]SPAS!I194+[1]CRESE!I194+'[1]HANDI+68 PRIMARIE'!I195</f>
        <v>0</v>
      </c>
      <c r="K194" s="85">
        <f>[1]SPAS!J194+[1]CRESE!J194+'[1]HANDI+68 PRIMARIE'!J195</f>
        <v>0</v>
      </c>
      <c r="L194" s="85">
        <f>[1]SPAS!K194+[1]CRESE!K194+'[1]HANDI+68 PRIMARIE'!K195</f>
        <v>0</v>
      </c>
    </row>
    <row r="195" spans="1:12" ht="32.25" hidden="1" customHeight="1">
      <c r="A195" s="113"/>
      <c r="B195" s="114" t="s">
        <v>361</v>
      </c>
      <c r="C195" s="83" t="s">
        <v>362</v>
      </c>
      <c r="D195" s="84"/>
      <c r="E195" s="84"/>
      <c r="F195" s="85">
        <f>[1]SPAS!E195+[1]CRESE!E195+'[1]HANDI+68 PRIMARIE'!E196</f>
        <v>0</v>
      </c>
      <c r="G195" s="85">
        <f>[1]SPAS!F195+[1]CRESE!F195+'[1]HANDI+68 PRIMARIE'!F196</f>
        <v>0</v>
      </c>
      <c r="H195" s="85">
        <f>[1]SPAS!G195+[1]CRESE!G195+'[1]HANDI+68 PRIMARIE'!G196</f>
        <v>0</v>
      </c>
      <c r="I195" s="85">
        <f>[1]SPAS!H195+[1]CRESE!H195+'[1]HANDI+68 PRIMARIE'!H196</f>
        <v>0</v>
      </c>
      <c r="J195" s="85">
        <f>[1]SPAS!I195+[1]CRESE!I195+'[1]HANDI+68 PRIMARIE'!I196</f>
        <v>0</v>
      </c>
      <c r="K195" s="85">
        <f>[1]SPAS!J195+[1]CRESE!J195+'[1]HANDI+68 PRIMARIE'!J196</f>
        <v>0</v>
      </c>
      <c r="L195" s="85">
        <f>[1]SPAS!K195+[1]CRESE!K195+'[1]HANDI+68 PRIMARIE'!K196</f>
        <v>0</v>
      </c>
    </row>
    <row r="196" spans="1:12" ht="12.75" hidden="1" customHeight="1">
      <c r="A196" s="113"/>
      <c r="B196" s="114"/>
      <c r="C196" s="83"/>
      <c r="D196" s="84"/>
      <c r="E196" s="84"/>
      <c r="F196" s="85">
        <f>[1]SPAS!E196+[1]CRESE!E196+'[1]HANDI+68 PRIMARIE'!E197</f>
        <v>0</v>
      </c>
      <c r="G196" s="85">
        <f>[1]SPAS!F196+[1]CRESE!F196+'[1]HANDI+68 PRIMARIE'!F197</f>
        <v>0</v>
      </c>
      <c r="H196" s="85">
        <f>[1]SPAS!G196+[1]CRESE!G196+'[1]HANDI+68 PRIMARIE'!G197</f>
        <v>0</v>
      </c>
      <c r="I196" s="85">
        <f>[1]SPAS!H196+[1]CRESE!H196+'[1]HANDI+68 PRIMARIE'!H197</f>
        <v>0</v>
      </c>
      <c r="J196" s="85">
        <f>[1]SPAS!I196+[1]CRESE!I196+'[1]HANDI+68 PRIMARIE'!I197</f>
        <v>0</v>
      </c>
      <c r="K196" s="85">
        <f>[1]SPAS!J196+[1]CRESE!J196+'[1]HANDI+68 PRIMARIE'!J197</f>
        <v>0</v>
      </c>
      <c r="L196" s="85">
        <f>[1]SPAS!K196+[1]CRESE!K196+'[1]HANDI+68 PRIMARIE'!K197</f>
        <v>0</v>
      </c>
    </row>
    <row r="197" spans="1:12" ht="17.25" hidden="1" customHeight="1">
      <c r="A197" s="87" t="s">
        <v>363</v>
      </c>
      <c r="B197" s="87"/>
      <c r="C197" s="89" t="s">
        <v>364</v>
      </c>
      <c r="D197" s="90"/>
      <c r="E197" s="90"/>
      <c r="F197" s="92">
        <f>[1]SPAS!E197+[1]CRESE!E197+'[1]HANDI+68 PRIMARIE'!E198</f>
        <v>0</v>
      </c>
      <c r="G197" s="92">
        <f>[1]SPAS!F197+[1]CRESE!F197+'[1]HANDI+68 PRIMARIE'!F198</f>
        <v>0</v>
      </c>
      <c r="H197" s="92">
        <f>[1]SPAS!G197+[1]CRESE!G197+'[1]HANDI+68 PRIMARIE'!G198</f>
        <v>0</v>
      </c>
      <c r="I197" s="92">
        <f>[1]SPAS!H197+[1]CRESE!H197+'[1]HANDI+68 PRIMARIE'!H198</f>
        <v>0</v>
      </c>
      <c r="J197" s="92">
        <f>[1]SPAS!I197+[1]CRESE!I197+'[1]HANDI+68 PRIMARIE'!I198</f>
        <v>0</v>
      </c>
      <c r="K197" s="92">
        <f>[1]SPAS!J197+[1]CRESE!J197+'[1]HANDI+68 PRIMARIE'!J198</f>
        <v>0</v>
      </c>
      <c r="L197" s="92">
        <f>[1]SPAS!K197+[1]CRESE!K197+'[1]HANDI+68 PRIMARIE'!K198</f>
        <v>0</v>
      </c>
    </row>
    <row r="198" spans="1:12" ht="26.25" hidden="1" customHeight="1">
      <c r="A198" s="197" t="s">
        <v>365</v>
      </c>
      <c r="B198" s="197"/>
      <c r="C198" s="29" t="s">
        <v>366</v>
      </c>
      <c r="D198" s="30"/>
      <c r="E198" s="30"/>
      <c r="F198" s="44">
        <f>[1]SPAS!E198+[1]CRESE!E198+'[1]HANDI+68 PRIMARIE'!E199</f>
        <v>0</v>
      </c>
      <c r="G198" s="44">
        <f>[1]SPAS!F198+[1]CRESE!F198+'[1]HANDI+68 PRIMARIE'!F199</f>
        <v>0</v>
      </c>
      <c r="H198" s="44">
        <f>[1]SPAS!G198+[1]CRESE!G198+'[1]HANDI+68 PRIMARIE'!G199</f>
        <v>0</v>
      </c>
      <c r="I198" s="44">
        <f>[1]SPAS!H198+[1]CRESE!H198+'[1]HANDI+68 PRIMARIE'!H199</f>
        <v>0</v>
      </c>
      <c r="J198" s="44">
        <f>[1]SPAS!I198+[1]CRESE!I198+'[1]HANDI+68 PRIMARIE'!I199</f>
        <v>0</v>
      </c>
      <c r="K198" s="44">
        <f>[1]SPAS!J198+[1]CRESE!J198+'[1]HANDI+68 PRIMARIE'!J199</f>
        <v>0</v>
      </c>
      <c r="L198" s="44">
        <f>[1]SPAS!K198+[1]CRESE!K198+'[1]HANDI+68 PRIMARIE'!K199</f>
        <v>0</v>
      </c>
    </row>
    <row r="199" spans="1:12" ht="13.5" hidden="1" customHeight="1">
      <c r="A199" s="41"/>
      <c r="B199" s="62" t="s">
        <v>367</v>
      </c>
      <c r="C199" s="33" t="s">
        <v>368</v>
      </c>
      <c r="D199" s="34"/>
      <c r="E199" s="34"/>
      <c r="F199" s="35">
        <f>[1]SPAS!E199+[1]CRESE!E199+'[1]HANDI+68 PRIMARIE'!E200</f>
        <v>0</v>
      </c>
      <c r="G199" s="35">
        <f>[1]SPAS!F199+[1]CRESE!F199+'[1]HANDI+68 PRIMARIE'!F200</f>
        <v>0</v>
      </c>
      <c r="H199" s="35">
        <f>[1]SPAS!G199+[1]CRESE!G199+'[1]HANDI+68 PRIMARIE'!G200</f>
        <v>0</v>
      </c>
      <c r="I199" s="35">
        <f>[1]SPAS!H199+[1]CRESE!H199+'[1]HANDI+68 PRIMARIE'!H200</f>
        <v>0</v>
      </c>
      <c r="J199" s="35">
        <f>[1]SPAS!I199+[1]CRESE!I199+'[1]HANDI+68 PRIMARIE'!I200</f>
        <v>0</v>
      </c>
      <c r="K199" s="35">
        <f>[1]SPAS!J199+[1]CRESE!J199+'[1]HANDI+68 PRIMARIE'!J200</f>
        <v>0</v>
      </c>
      <c r="L199" s="35">
        <f>[1]SPAS!K199+[1]CRESE!K199+'[1]HANDI+68 PRIMARIE'!K200</f>
        <v>0</v>
      </c>
    </row>
    <row r="200" spans="1:12" ht="15.75" hidden="1" customHeight="1">
      <c r="A200" s="41"/>
      <c r="B200" s="62" t="s">
        <v>369</v>
      </c>
      <c r="C200" s="33" t="s">
        <v>370</v>
      </c>
      <c r="D200" s="34"/>
      <c r="E200" s="34"/>
      <c r="F200" s="35">
        <f>[1]SPAS!E200+[1]CRESE!E200+'[1]HANDI+68 PRIMARIE'!E201</f>
        <v>0</v>
      </c>
      <c r="G200" s="35">
        <f>[1]SPAS!F200+[1]CRESE!F200+'[1]HANDI+68 PRIMARIE'!F201</f>
        <v>0</v>
      </c>
      <c r="H200" s="35">
        <f>[1]SPAS!G200+[1]CRESE!G200+'[1]HANDI+68 PRIMARIE'!G201</f>
        <v>0</v>
      </c>
      <c r="I200" s="35">
        <f>[1]SPAS!H200+[1]CRESE!H200+'[1]HANDI+68 PRIMARIE'!H201</f>
        <v>0</v>
      </c>
      <c r="J200" s="35">
        <f>[1]SPAS!I200+[1]CRESE!I200+'[1]HANDI+68 PRIMARIE'!I201</f>
        <v>0</v>
      </c>
      <c r="K200" s="35">
        <f>[1]SPAS!J200+[1]CRESE!J200+'[1]HANDI+68 PRIMARIE'!J201</f>
        <v>0</v>
      </c>
      <c r="L200" s="35">
        <f>[1]SPAS!K200+[1]CRESE!K200+'[1]HANDI+68 PRIMARIE'!K201</f>
        <v>0</v>
      </c>
    </row>
    <row r="201" spans="1:12" ht="15.75" hidden="1" customHeight="1">
      <c r="A201" s="41"/>
      <c r="B201" s="62" t="s">
        <v>371</v>
      </c>
      <c r="C201" s="33" t="s">
        <v>372</v>
      </c>
      <c r="D201" s="34"/>
      <c r="E201" s="34"/>
      <c r="F201" s="35">
        <f>[1]SPAS!E201+[1]CRESE!E201+'[1]HANDI+68 PRIMARIE'!E202</f>
        <v>0</v>
      </c>
      <c r="G201" s="35">
        <f>[1]SPAS!F201+[1]CRESE!F201+'[1]HANDI+68 PRIMARIE'!F202</f>
        <v>0</v>
      </c>
      <c r="H201" s="35">
        <f>[1]SPAS!G201+[1]CRESE!G201+'[1]HANDI+68 PRIMARIE'!G202</f>
        <v>0</v>
      </c>
      <c r="I201" s="35">
        <f>[1]SPAS!H201+[1]CRESE!H201+'[1]HANDI+68 PRIMARIE'!H202</f>
        <v>0</v>
      </c>
      <c r="J201" s="35">
        <f>[1]SPAS!I201+[1]CRESE!I201+'[1]HANDI+68 PRIMARIE'!I202</f>
        <v>0</v>
      </c>
      <c r="K201" s="35">
        <f>[1]SPAS!J201+[1]CRESE!J201+'[1]HANDI+68 PRIMARIE'!J202</f>
        <v>0</v>
      </c>
      <c r="L201" s="35">
        <f>[1]SPAS!K201+[1]CRESE!K201+'[1]HANDI+68 PRIMARIE'!K202</f>
        <v>0</v>
      </c>
    </row>
    <row r="202" spans="1:12" ht="15.75" hidden="1" customHeight="1">
      <c r="A202" s="41"/>
      <c r="B202" s="62" t="s">
        <v>373</v>
      </c>
      <c r="C202" s="33" t="s">
        <v>374</v>
      </c>
      <c r="D202" s="34"/>
      <c r="E202" s="34"/>
      <c r="F202" s="35">
        <f>[1]SPAS!E202+[1]CRESE!E202+'[1]HANDI+68 PRIMARIE'!E203</f>
        <v>0</v>
      </c>
      <c r="G202" s="35">
        <f>[1]SPAS!F202+[1]CRESE!F202+'[1]HANDI+68 PRIMARIE'!F203</f>
        <v>0</v>
      </c>
      <c r="H202" s="35">
        <f>[1]SPAS!G202+[1]CRESE!G202+'[1]HANDI+68 PRIMARIE'!G203</f>
        <v>0</v>
      </c>
      <c r="I202" s="35">
        <f>[1]SPAS!H202+[1]CRESE!H202+'[1]HANDI+68 PRIMARIE'!H203</f>
        <v>0</v>
      </c>
      <c r="J202" s="35">
        <f>[1]SPAS!I202+[1]CRESE!I202+'[1]HANDI+68 PRIMARIE'!I203</f>
        <v>0</v>
      </c>
      <c r="K202" s="35">
        <f>[1]SPAS!J202+[1]CRESE!J202+'[1]HANDI+68 PRIMARIE'!J203</f>
        <v>0</v>
      </c>
      <c r="L202" s="35">
        <f>[1]SPAS!K202+[1]CRESE!K202+'[1]HANDI+68 PRIMARIE'!K203</f>
        <v>0</v>
      </c>
    </row>
    <row r="203" spans="1:12" ht="17.25" hidden="1" customHeight="1">
      <c r="A203" s="41"/>
      <c r="B203" s="56" t="s">
        <v>375</v>
      </c>
      <c r="C203" s="33" t="s">
        <v>376</v>
      </c>
      <c r="D203" s="34"/>
      <c r="E203" s="34"/>
      <c r="F203" s="35">
        <f>[1]SPAS!E203+[1]CRESE!E203+'[1]HANDI+68 PRIMARIE'!E204</f>
        <v>0</v>
      </c>
      <c r="G203" s="35">
        <f>[1]SPAS!F203+[1]CRESE!F203+'[1]HANDI+68 PRIMARIE'!F204</f>
        <v>0</v>
      </c>
      <c r="H203" s="35">
        <f>[1]SPAS!G203+[1]CRESE!G203+'[1]HANDI+68 PRIMARIE'!G204</f>
        <v>0</v>
      </c>
      <c r="I203" s="35">
        <f>[1]SPAS!H203+[1]CRESE!H203+'[1]HANDI+68 PRIMARIE'!H204</f>
        <v>0</v>
      </c>
      <c r="J203" s="35">
        <f>[1]SPAS!I203+[1]CRESE!I203+'[1]HANDI+68 PRIMARIE'!I204</f>
        <v>0</v>
      </c>
      <c r="K203" s="35">
        <f>[1]SPAS!J203+[1]CRESE!J203+'[1]HANDI+68 PRIMARIE'!J204</f>
        <v>0</v>
      </c>
      <c r="L203" s="35">
        <f>[1]SPAS!K203+[1]CRESE!K203+'[1]HANDI+68 PRIMARIE'!K204</f>
        <v>0</v>
      </c>
    </row>
    <row r="204" spans="1:12" ht="13.5" hidden="1" customHeight="1">
      <c r="A204" s="115"/>
      <c r="B204" s="62" t="s">
        <v>377</v>
      </c>
      <c r="C204" s="33" t="s">
        <v>378</v>
      </c>
      <c r="D204" s="34"/>
      <c r="E204" s="34"/>
      <c r="F204" s="35">
        <f>[1]SPAS!E204+[1]CRESE!E204+'[1]HANDI+68 PRIMARIE'!E205</f>
        <v>0</v>
      </c>
      <c r="G204" s="35">
        <f>[1]SPAS!F204+[1]CRESE!F204+'[1]HANDI+68 PRIMARIE'!F205</f>
        <v>0</v>
      </c>
      <c r="H204" s="35">
        <f>[1]SPAS!G204+[1]CRESE!G204+'[1]HANDI+68 PRIMARIE'!G205</f>
        <v>0</v>
      </c>
      <c r="I204" s="35">
        <f>[1]SPAS!H204+[1]CRESE!H204+'[1]HANDI+68 PRIMARIE'!H205</f>
        <v>0</v>
      </c>
      <c r="J204" s="35">
        <f>[1]SPAS!I204+[1]CRESE!I204+'[1]HANDI+68 PRIMARIE'!I205</f>
        <v>0</v>
      </c>
      <c r="K204" s="35">
        <f>[1]SPAS!J204+[1]CRESE!J204+'[1]HANDI+68 PRIMARIE'!J205</f>
        <v>0</v>
      </c>
      <c r="L204" s="35">
        <f>[1]SPAS!K204+[1]CRESE!K204+'[1]HANDI+68 PRIMARIE'!K205</f>
        <v>0</v>
      </c>
    </row>
    <row r="205" spans="1:12" ht="13.5" hidden="1" customHeight="1">
      <c r="A205" s="115"/>
      <c r="B205" s="62" t="s">
        <v>379</v>
      </c>
      <c r="C205" s="33" t="s">
        <v>380</v>
      </c>
      <c r="D205" s="34"/>
      <c r="E205" s="34"/>
      <c r="F205" s="35">
        <f>[1]SPAS!E205+[1]CRESE!E205+'[1]HANDI+68 PRIMARIE'!E206</f>
        <v>0</v>
      </c>
      <c r="G205" s="35">
        <f>[1]SPAS!F205+[1]CRESE!F205+'[1]HANDI+68 PRIMARIE'!F206</f>
        <v>0</v>
      </c>
      <c r="H205" s="35">
        <f>[1]SPAS!G205+[1]CRESE!G205+'[1]HANDI+68 PRIMARIE'!G206</f>
        <v>0</v>
      </c>
      <c r="I205" s="35">
        <f>[1]SPAS!H205+[1]CRESE!H205+'[1]HANDI+68 PRIMARIE'!H206</f>
        <v>0</v>
      </c>
      <c r="J205" s="35">
        <f>[1]SPAS!I205+[1]CRESE!I205+'[1]HANDI+68 PRIMARIE'!I206</f>
        <v>0</v>
      </c>
      <c r="K205" s="35">
        <f>[1]SPAS!J205+[1]CRESE!J205+'[1]HANDI+68 PRIMARIE'!J206</f>
        <v>0</v>
      </c>
      <c r="L205" s="35">
        <f>[1]SPAS!K205+[1]CRESE!K205+'[1]HANDI+68 PRIMARIE'!K206</f>
        <v>0</v>
      </c>
    </row>
    <row r="206" spans="1:12" ht="13.5" hidden="1" customHeight="1">
      <c r="A206" s="115"/>
      <c r="B206" s="42" t="s">
        <v>381</v>
      </c>
      <c r="C206" s="33" t="s">
        <v>382</v>
      </c>
      <c r="D206" s="34"/>
      <c r="E206" s="34"/>
      <c r="F206" s="35">
        <f>[1]SPAS!E206+[1]CRESE!E206+'[1]HANDI+68 PRIMARIE'!E207</f>
        <v>0</v>
      </c>
      <c r="G206" s="35">
        <f>[1]SPAS!F206+[1]CRESE!F206+'[1]HANDI+68 PRIMARIE'!F207</f>
        <v>0</v>
      </c>
      <c r="H206" s="35">
        <f>[1]SPAS!G206+[1]CRESE!G206+'[1]HANDI+68 PRIMARIE'!G207</f>
        <v>0</v>
      </c>
      <c r="I206" s="35">
        <f>[1]SPAS!H206+[1]CRESE!H206+'[1]HANDI+68 PRIMARIE'!H207</f>
        <v>0</v>
      </c>
      <c r="J206" s="35">
        <f>[1]SPAS!I206+[1]CRESE!I206+'[1]HANDI+68 PRIMARIE'!I207</f>
        <v>0</v>
      </c>
      <c r="K206" s="35">
        <f>[1]SPAS!J206+[1]CRESE!J206+'[1]HANDI+68 PRIMARIE'!J207</f>
        <v>0</v>
      </c>
      <c r="L206" s="35">
        <f>[1]SPAS!K206+[1]CRESE!K206+'[1]HANDI+68 PRIMARIE'!K207</f>
        <v>0</v>
      </c>
    </row>
    <row r="207" spans="1:12" ht="13.5" hidden="1" customHeight="1">
      <c r="A207" s="115"/>
      <c r="B207" s="42" t="s">
        <v>383</v>
      </c>
      <c r="C207" s="33" t="s">
        <v>384</v>
      </c>
      <c r="D207" s="34"/>
      <c r="E207" s="34"/>
      <c r="F207" s="35">
        <f>[1]SPAS!E207+[1]CRESE!E207+'[1]HANDI+68 PRIMARIE'!E208</f>
        <v>0</v>
      </c>
      <c r="G207" s="35">
        <f>[1]SPAS!F207+[1]CRESE!F207+'[1]HANDI+68 PRIMARIE'!F208</f>
        <v>0</v>
      </c>
      <c r="H207" s="35">
        <f>[1]SPAS!G207+[1]CRESE!G207+'[1]HANDI+68 PRIMARIE'!G208</f>
        <v>0</v>
      </c>
      <c r="I207" s="35">
        <f>[1]SPAS!H207+[1]CRESE!H207+'[1]HANDI+68 PRIMARIE'!H208</f>
        <v>0</v>
      </c>
      <c r="J207" s="35">
        <f>[1]SPAS!I207+[1]CRESE!I207+'[1]HANDI+68 PRIMARIE'!I208</f>
        <v>0</v>
      </c>
      <c r="K207" s="35">
        <f>[1]SPAS!J207+[1]CRESE!J207+'[1]HANDI+68 PRIMARIE'!J208</f>
        <v>0</v>
      </c>
      <c r="L207" s="35">
        <f>[1]SPAS!K207+[1]CRESE!K207+'[1]HANDI+68 PRIMARIE'!K208</f>
        <v>0</v>
      </c>
    </row>
    <row r="208" spans="1:12" ht="13.5" hidden="1" customHeight="1">
      <c r="A208" s="115"/>
      <c r="B208" s="42" t="s">
        <v>385</v>
      </c>
      <c r="C208" s="33" t="s">
        <v>386</v>
      </c>
      <c r="D208" s="34"/>
      <c r="E208" s="34"/>
      <c r="F208" s="35">
        <f>[1]SPAS!E208+[1]CRESE!E208+'[1]HANDI+68 PRIMARIE'!E209</f>
        <v>0</v>
      </c>
      <c r="G208" s="35">
        <f>[1]SPAS!F208+[1]CRESE!F208+'[1]HANDI+68 PRIMARIE'!F209</f>
        <v>0</v>
      </c>
      <c r="H208" s="35">
        <f>[1]SPAS!G208+[1]CRESE!G208+'[1]HANDI+68 PRIMARIE'!G209</f>
        <v>0</v>
      </c>
      <c r="I208" s="35">
        <f>[1]SPAS!H208+[1]CRESE!H208+'[1]HANDI+68 PRIMARIE'!H209</f>
        <v>0</v>
      </c>
      <c r="J208" s="35">
        <f>[1]SPAS!I208+[1]CRESE!I208+'[1]HANDI+68 PRIMARIE'!I209</f>
        <v>0</v>
      </c>
      <c r="K208" s="35">
        <f>[1]SPAS!J208+[1]CRESE!J208+'[1]HANDI+68 PRIMARIE'!J209</f>
        <v>0</v>
      </c>
      <c r="L208" s="35">
        <f>[1]SPAS!K208+[1]CRESE!K208+'[1]HANDI+68 PRIMARIE'!K209</f>
        <v>0</v>
      </c>
    </row>
    <row r="209" spans="1:12" ht="28.5" hidden="1" customHeight="1">
      <c r="A209" s="115"/>
      <c r="B209" s="82" t="s">
        <v>387</v>
      </c>
      <c r="C209" s="33" t="s">
        <v>388</v>
      </c>
      <c r="D209" s="34"/>
      <c r="E209" s="34"/>
      <c r="F209" s="35">
        <f>[1]SPAS!E209+[1]CRESE!E209+'[1]HANDI+68 PRIMARIE'!E210</f>
        <v>0</v>
      </c>
      <c r="G209" s="35">
        <f>[1]SPAS!F209+[1]CRESE!F209+'[1]HANDI+68 PRIMARIE'!F210</f>
        <v>0</v>
      </c>
      <c r="H209" s="35">
        <f>[1]SPAS!G209+[1]CRESE!G209+'[1]HANDI+68 PRIMARIE'!G210</f>
        <v>0</v>
      </c>
      <c r="I209" s="35">
        <f>[1]SPAS!H209+[1]CRESE!H209+'[1]HANDI+68 PRIMARIE'!H210</f>
        <v>0</v>
      </c>
      <c r="J209" s="35">
        <f>[1]SPAS!I209+[1]CRESE!I209+'[1]HANDI+68 PRIMARIE'!I210</f>
        <v>0</v>
      </c>
      <c r="K209" s="35">
        <f>[1]SPAS!J209+[1]CRESE!J209+'[1]HANDI+68 PRIMARIE'!J210</f>
        <v>0</v>
      </c>
      <c r="L209" s="35">
        <f>[1]SPAS!K209+[1]CRESE!K209+'[1]HANDI+68 PRIMARIE'!K210</f>
        <v>0</v>
      </c>
    </row>
    <row r="210" spans="1:12" ht="13.5" hidden="1" customHeight="1">
      <c r="A210" s="115"/>
      <c r="B210" s="42"/>
      <c r="C210" s="33"/>
      <c r="D210" s="34"/>
      <c r="E210" s="34"/>
      <c r="F210" s="35">
        <f>[1]SPAS!E210+[1]CRESE!E210+'[1]HANDI+68 PRIMARIE'!E211</f>
        <v>0</v>
      </c>
      <c r="G210" s="35">
        <f>[1]SPAS!F210+[1]CRESE!F210+'[1]HANDI+68 PRIMARIE'!F211</f>
        <v>0</v>
      </c>
      <c r="H210" s="35">
        <f>[1]SPAS!G210+[1]CRESE!G210+'[1]HANDI+68 PRIMARIE'!G211</f>
        <v>0</v>
      </c>
      <c r="I210" s="35">
        <f>[1]SPAS!H210+[1]CRESE!H210+'[1]HANDI+68 PRIMARIE'!H211</f>
        <v>0</v>
      </c>
      <c r="J210" s="35">
        <f>[1]SPAS!I210+[1]CRESE!I210+'[1]HANDI+68 PRIMARIE'!I211</f>
        <v>0</v>
      </c>
      <c r="K210" s="35">
        <f>[1]SPAS!J210+[1]CRESE!J210+'[1]HANDI+68 PRIMARIE'!J211</f>
        <v>0</v>
      </c>
      <c r="L210" s="35">
        <f>[1]SPAS!K210+[1]CRESE!K210+'[1]HANDI+68 PRIMARIE'!K211</f>
        <v>0</v>
      </c>
    </row>
    <row r="211" spans="1:12" ht="39.75" customHeight="1">
      <c r="A211" s="198" t="s">
        <v>389</v>
      </c>
      <c r="B211" s="198"/>
      <c r="C211" s="116">
        <v>58</v>
      </c>
      <c r="D211" s="117">
        <f>[1]SPAS!D211+[1]CRESE!D211+'[1]HANDI+68 PRIMARIE'!D212</f>
        <v>0</v>
      </c>
      <c r="E211" s="117"/>
      <c r="F211" s="117"/>
      <c r="G211" s="117">
        <f>[1]SPAS!F211+[1]CRESE!F211+'[1]HANDI+68 PRIMARIE'!F212</f>
        <v>0</v>
      </c>
      <c r="H211" s="117">
        <f>[1]SPAS!G211+[1]CRESE!G211+'[1]HANDI+68 PRIMARIE'!G212</f>
        <v>0</v>
      </c>
      <c r="I211" s="117">
        <f>[1]SPAS!H211+[1]CRESE!H211+'[1]HANDI+68 PRIMARIE'!H212</f>
        <v>0</v>
      </c>
      <c r="J211" s="117">
        <f>[1]SPAS!I211+[1]CRESE!I211+'[1]HANDI+68 PRIMARIE'!I212</f>
        <v>0</v>
      </c>
      <c r="K211" s="117">
        <f>[1]SPAS!J211+[1]CRESE!J211+'[1]HANDI+68 PRIMARIE'!J212</f>
        <v>0</v>
      </c>
      <c r="L211" s="117">
        <f>[1]SPAS!K211+[1]CRESE!K211+'[1]HANDI+68 PRIMARIE'!K212</f>
        <v>540</v>
      </c>
    </row>
    <row r="212" spans="1:12" ht="18" hidden="1" customHeight="1">
      <c r="A212" s="192" t="s">
        <v>390</v>
      </c>
      <c r="B212" s="192"/>
      <c r="C212" s="29" t="s">
        <v>391</v>
      </c>
      <c r="D212" s="44">
        <f>D213+D214</f>
        <v>0</v>
      </c>
      <c r="E212" s="44"/>
      <c r="F212" s="44">
        <f>F213+F214</f>
        <v>0</v>
      </c>
      <c r="G212" s="44">
        <f>[1]SPAS!F212+[1]CRESE!F212+'[1]HANDI+68 PRIMARIE'!F213</f>
        <v>0</v>
      </c>
      <c r="H212" s="44">
        <f>[1]SPAS!G212+[1]CRESE!G212+'[1]HANDI+68 PRIMARIE'!G213</f>
        <v>0</v>
      </c>
      <c r="I212" s="44">
        <f>[1]SPAS!H212+[1]CRESE!H212+'[1]HANDI+68 PRIMARIE'!H213</f>
        <v>0</v>
      </c>
      <c r="J212" s="44">
        <f>[1]SPAS!I212+[1]CRESE!I212+'[1]HANDI+68 PRIMARIE'!I213</f>
        <v>0</v>
      </c>
      <c r="K212" s="44">
        <f>[1]SPAS!J212+[1]CRESE!J212+'[1]HANDI+68 PRIMARIE'!J213</f>
        <v>0</v>
      </c>
      <c r="L212" s="44">
        <f>[1]SPAS!K212+[1]CRESE!K212+'[1]HANDI+68 PRIMARIE'!K213</f>
        <v>0</v>
      </c>
    </row>
    <row r="213" spans="1:12" ht="20.100000000000001" hidden="1" customHeight="1">
      <c r="A213" s="118"/>
      <c r="B213" s="119" t="s">
        <v>392</v>
      </c>
      <c r="C213" s="120" t="s">
        <v>393</v>
      </c>
      <c r="D213" s="121"/>
      <c r="E213" s="121"/>
      <c r="F213" s="121"/>
      <c r="G213" s="121">
        <f>[1]SPAS!F213+[1]CRESE!F213+'[1]HANDI+68 PRIMARIE'!F214</f>
        <v>0</v>
      </c>
      <c r="H213" s="121">
        <f>[1]SPAS!G213+[1]CRESE!G213+'[1]HANDI+68 PRIMARIE'!G214</f>
        <v>0</v>
      </c>
      <c r="I213" s="121">
        <f>[1]SPAS!H213+[1]CRESE!H213+'[1]HANDI+68 PRIMARIE'!H214</f>
        <v>0</v>
      </c>
      <c r="J213" s="121">
        <f>[1]SPAS!I213+[1]CRESE!I213+'[1]HANDI+68 PRIMARIE'!I214</f>
        <v>0</v>
      </c>
      <c r="K213" s="121">
        <f>[1]SPAS!J213+[1]CRESE!J213+'[1]HANDI+68 PRIMARIE'!J214</f>
        <v>0</v>
      </c>
      <c r="L213" s="121">
        <f>[1]SPAS!K213+[1]CRESE!K213+'[1]HANDI+68 PRIMARIE'!K214</f>
        <v>0</v>
      </c>
    </row>
    <row r="214" spans="1:12" ht="20.100000000000001" hidden="1" customHeight="1">
      <c r="A214" s="118"/>
      <c r="B214" s="119" t="s">
        <v>394</v>
      </c>
      <c r="C214" s="120" t="s">
        <v>395</v>
      </c>
      <c r="D214" s="121"/>
      <c r="E214" s="121"/>
      <c r="F214" s="121"/>
      <c r="G214" s="121">
        <f>[1]SPAS!F214+[1]CRESE!F214+'[1]HANDI+68 PRIMARIE'!F215</f>
        <v>0</v>
      </c>
      <c r="H214" s="121">
        <f>[1]SPAS!G214+[1]CRESE!G214+'[1]HANDI+68 PRIMARIE'!G215</f>
        <v>0</v>
      </c>
      <c r="I214" s="121">
        <f>[1]SPAS!H214+[1]CRESE!H214+'[1]HANDI+68 PRIMARIE'!H215</f>
        <v>0</v>
      </c>
      <c r="J214" s="121">
        <f>[1]SPAS!I214+[1]CRESE!I214+'[1]HANDI+68 PRIMARIE'!I215</f>
        <v>0</v>
      </c>
      <c r="K214" s="121">
        <f>[1]SPAS!J214+[1]CRESE!J214+'[1]HANDI+68 PRIMARIE'!J215</f>
        <v>0</v>
      </c>
      <c r="L214" s="121">
        <f>[1]SPAS!K214+[1]CRESE!K214+'[1]HANDI+68 PRIMARIE'!K215</f>
        <v>0</v>
      </c>
    </row>
    <row r="215" spans="1:12" ht="20.100000000000001" hidden="1" customHeight="1">
      <c r="A215" s="118"/>
      <c r="B215" s="119" t="s">
        <v>396</v>
      </c>
      <c r="C215" s="120" t="s">
        <v>397</v>
      </c>
      <c r="D215" s="122"/>
      <c r="E215" s="122"/>
      <c r="F215" s="121">
        <f>[1]SPAS!E215+[1]CRESE!E215+'[1]HANDI+68 PRIMARIE'!E216</f>
        <v>0</v>
      </c>
      <c r="G215" s="121">
        <f>[1]SPAS!F215+[1]CRESE!F215+'[1]HANDI+68 PRIMARIE'!F216</f>
        <v>0</v>
      </c>
      <c r="H215" s="121">
        <f>[1]SPAS!G215+[1]CRESE!G215+'[1]HANDI+68 PRIMARIE'!G216</f>
        <v>0</v>
      </c>
      <c r="I215" s="121">
        <f>[1]SPAS!H215+[1]CRESE!H215+'[1]HANDI+68 PRIMARIE'!H216</f>
        <v>0</v>
      </c>
      <c r="J215" s="121">
        <f>[1]SPAS!I215+[1]CRESE!I215+'[1]HANDI+68 PRIMARIE'!I216</f>
        <v>0</v>
      </c>
      <c r="K215" s="121">
        <f>[1]SPAS!J215+[1]CRESE!J215+'[1]HANDI+68 PRIMARIE'!J216</f>
        <v>0</v>
      </c>
      <c r="L215" s="121">
        <f>[1]SPAS!K215+[1]CRESE!K215+'[1]HANDI+68 PRIMARIE'!K216</f>
        <v>0</v>
      </c>
    </row>
    <row r="216" spans="1:12" ht="13.5" customHeight="1">
      <c r="A216" s="186" t="s">
        <v>398</v>
      </c>
      <c r="B216" s="186"/>
      <c r="C216" s="123" t="s">
        <v>399</v>
      </c>
      <c r="D216" s="124">
        <f>D217+D218+D219</f>
        <v>0</v>
      </c>
      <c r="E216" s="124"/>
      <c r="F216" s="124">
        <f>F217+F218+F219</f>
        <v>0</v>
      </c>
      <c r="G216" s="124">
        <f t="shared" ref="G216:L216" si="11">G217+G218+G219</f>
        <v>0</v>
      </c>
      <c r="H216" s="124">
        <f t="shared" si="11"/>
        <v>0</v>
      </c>
      <c r="I216" s="124">
        <f t="shared" si="11"/>
        <v>0</v>
      </c>
      <c r="J216" s="124">
        <f t="shared" si="11"/>
        <v>0</v>
      </c>
      <c r="K216" s="124">
        <f t="shared" si="11"/>
        <v>0</v>
      </c>
      <c r="L216" s="124">
        <f t="shared" si="11"/>
        <v>540</v>
      </c>
    </row>
    <row r="217" spans="1:12" ht="13.5" customHeight="1">
      <c r="A217" s="86"/>
      <c r="B217" s="125" t="s">
        <v>392</v>
      </c>
      <c r="C217" s="126" t="s">
        <v>400</v>
      </c>
      <c r="D217" s="121">
        <f>[1]SPAS!D217+[1]CRESE!D217+'[1]HANDI+68 PRIMARIE'!D218</f>
        <v>0</v>
      </c>
      <c r="E217" s="121"/>
      <c r="F217" s="121"/>
      <c r="G217" s="121">
        <f>[1]SPAS!F217+[1]CRESE!F217+'[1]HANDI+68 PRIMARIE'!F218</f>
        <v>0</v>
      </c>
      <c r="H217" s="121">
        <f>[1]SPAS!G217+[1]CRESE!G217+'[1]HANDI+68 PRIMARIE'!G218</f>
        <v>0</v>
      </c>
      <c r="I217" s="121">
        <f>[1]SPAS!H217+[1]CRESE!H217+'[1]HANDI+68 PRIMARIE'!H218</f>
        <v>0</v>
      </c>
      <c r="J217" s="121">
        <f>[1]SPAS!I217+[1]CRESE!I217+'[1]HANDI+68 PRIMARIE'!I218</f>
        <v>0</v>
      </c>
      <c r="K217" s="121">
        <f>[1]SPAS!J217+[1]CRESE!J217+'[1]HANDI+68 PRIMARIE'!J218</f>
        <v>0</v>
      </c>
      <c r="L217" s="121">
        <f>[1]SPAS!K217+[1]CRESE!K217+'[1]HANDI+68 PRIMARIE'!K218</f>
        <v>0</v>
      </c>
    </row>
    <row r="218" spans="1:12" ht="13.5" customHeight="1">
      <c r="A218" s="86"/>
      <c r="B218" s="125" t="s">
        <v>394</v>
      </c>
      <c r="C218" s="126" t="s">
        <v>401</v>
      </c>
      <c r="D218" s="121">
        <f>[1]SPAS!D218+[1]CRESE!D218+'[1]HANDI+68 PRIMARIE'!D219</f>
        <v>0</v>
      </c>
      <c r="E218" s="121"/>
      <c r="F218" s="121"/>
      <c r="G218" s="121">
        <f>[1]SPAS!F218+[1]CRESE!F218+'[1]HANDI+68 PRIMARIE'!F219</f>
        <v>0</v>
      </c>
      <c r="H218" s="121">
        <f>[1]SPAS!G218+[1]CRESE!G218+'[1]HANDI+68 PRIMARIE'!G219</f>
        <v>0</v>
      </c>
      <c r="I218" s="121">
        <f>[1]SPAS!H218+[1]CRESE!H218+'[1]HANDI+68 PRIMARIE'!H219</f>
        <v>0</v>
      </c>
      <c r="J218" s="121">
        <f>[1]SPAS!I218+[1]CRESE!I218+'[1]HANDI+68 PRIMARIE'!I219</f>
        <v>0</v>
      </c>
      <c r="K218" s="121">
        <f>[1]SPAS!J218+[1]CRESE!J218+'[1]HANDI+68 PRIMARIE'!J219</f>
        <v>0</v>
      </c>
      <c r="L218" s="121">
        <f>[1]SPAS!K218+[1]CRESE!K218+'[1]HANDI+68 PRIMARIE'!K219</f>
        <v>540</v>
      </c>
    </row>
    <row r="219" spans="1:12" ht="13.5" customHeight="1">
      <c r="A219" s="86"/>
      <c r="B219" s="125" t="s">
        <v>396</v>
      </c>
      <c r="C219" s="126" t="s">
        <v>402</v>
      </c>
      <c r="D219" s="121">
        <f>[1]SPAS!D219+[1]CRESE!D219+'[1]HANDI+68 PRIMARIE'!D220</f>
        <v>0</v>
      </c>
      <c r="E219" s="121"/>
      <c r="F219" s="121">
        <f>[1]SPAS!E219+[1]CRESE!E219+'[1]HANDI+68 PRIMARIE'!E220</f>
        <v>0</v>
      </c>
      <c r="G219" s="121">
        <f>[1]SPAS!F219+[1]CRESE!F219+'[1]HANDI+68 PRIMARIE'!F220</f>
        <v>0</v>
      </c>
      <c r="H219" s="121">
        <f>[1]SPAS!G219+[1]CRESE!G219+'[1]HANDI+68 PRIMARIE'!G220</f>
        <v>0</v>
      </c>
      <c r="I219" s="121">
        <f>[1]SPAS!H219+[1]CRESE!H219+'[1]HANDI+68 PRIMARIE'!H220</f>
        <v>0</v>
      </c>
      <c r="J219" s="121">
        <f>[1]SPAS!I219+[1]CRESE!I219+'[1]HANDI+68 PRIMARIE'!I220</f>
        <v>0</v>
      </c>
      <c r="K219" s="121">
        <f>[1]SPAS!J219+[1]CRESE!J219+'[1]HANDI+68 PRIMARIE'!J220</f>
        <v>0</v>
      </c>
      <c r="L219" s="121">
        <f>[1]SPAS!K219+[1]CRESE!K219+'[1]HANDI+68 PRIMARIE'!K220</f>
        <v>0</v>
      </c>
    </row>
    <row r="220" spans="1:12" ht="13.5" hidden="1" customHeight="1">
      <c r="A220" s="186" t="s">
        <v>403</v>
      </c>
      <c r="B220" s="186"/>
      <c r="C220" s="123" t="s">
        <v>404</v>
      </c>
      <c r="D220" s="127"/>
      <c r="E220" s="127"/>
      <c r="F220" s="124">
        <f>[1]SPAS!E220+[1]CRESE!E220+'[1]HANDI+68 PRIMARIE'!E221</f>
        <v>0</v>
      </c>
      <c r="G220" s="124">
        <f>[1]SPAS!F220+[1]CRESE!F220+'[1]HANDI+68 PRIMARIE'!F221</f>
        <v>0</v>
      </c>
      <c r="H220" s="124">
        <f>[1]SPAS!G220+[1]CRESE!G220+'[1]HANDI+68 PRIMARIE'!G221</f>
        <v>0</v>
      </c>
      <c r="I220" s="124">
        <f>[1]SPAS!H220+[1]CRESE!H220+'[1]HANDI+68 PRIMARIE'!H221</f>
        <v>0</v>
      </c>
      <c r="J220" s="124">
        <f>[1]SPAS!I220+[1]CRESE!I220+'[1]HANDI+68 PRIMARIE'!I221</f>
        <v>0</v>
      </c>
      <c r="K220" s="124">
        <f>[1]SPAS!J220+[1]CRESE!J220+'[1]HANDI+68 PRIMARIE'!J221</f>
        <v>0</v>
      </c>
      <c r="L220" s="124">
        <f>[1]SPAS!K220+[1]CRESE!K220+'[1]HANDI+68 PRIMARIE'!K221</f>
        <v>0</v>
      </c>
    </row>
    <row r="221" spans="1:12" ht="13.5" hidden="1" customHeight="1">
      <c r="A221" s="86"/>
      <c r="B221" s="125" t="s">
        <v>392</v>
      </c>
      <c r="C221" s="126" t="s">
        <v>405</v>
      </c>
      <c r="D221" s="122"/>
      <c r="E221" s="122"/>
      <c r="F221" s="121">
        <f>[1]SPAS!E221+[1]CRESE!E221+'[1]HANDI+68 PRIMARIE'!E222</f>
        <v>0</v>
      </c>
      <c r="G221" s="121">
        <f>[1]SPAS!F221+[1]CRESE!F221+'[1]HANDI+68 PRIMARIE'!F222</f>
        <v>0</v>
      </c>
      <c r="H221" s="121">
        <f>[1]SPAS!G221+[1]CRESE!G221+'[1]HANDI+68 PRIMARIE'!G222</f>
        <v>0</v>
      </c>
      <c r="I221" s="121">
        <f>[1]SPAS!H221+[1]CRESE!H221+'[1]HANDI+68 PRIMARIE'!H222</f>
        <v>0</v>
      </c>
      <c r="J221" s="121">
        <f>[1]SPAS!I221+[1]CRESE!I221+'[1]HANDI+68 PRIMARIE'!I222</f>
        <v>0</v>
      </c>
      <c r="K221" s="121">
        <f>[1]SPAS!J221+[1]CRESE!J221+'[1]HANDI+68 PRIMARIE'!J222</f>
        <v>0</v>
      </c>
      <c r="L221" s="121">
        <f>[1]SPAS!K221+[1]CRESE!K221+'[1]HANDI+68 PRIMARIE'!K222</f>
        <v>0</v>
      </c>
    </row>
    <row r="222" spans="1:12" ht="13.5" hidden="1" customHeight="1">
      <c r="A222" s="86"/>
      <c r="B222" s="125" t="s">
        <v>394</v>
      </c>
      <c r="C222" s="126" t="s">
        <v>406</v>
      </c>
      <c r="D222" s="122"/>
      <c r="E222" s="122"/>
      <c r="F222" s="121">
        <f>[1]SPAS!E222+[1]CRESE!E222+'[1]HANDI+68 PRIMARIE'!E223</f>
        <v>0</v>
      </c>
      <c r="G222" s="121">
        <f>[1]SPAS!F222+[1]CRESE!F222+'[1]HANDI+68 PRIMARIE'!F223</f>
        <v>0</v>
      </c>
      <c r="H222" s="121">
        <f>[1]SPAS!G222+[1]CRESE!G222+'[1]HANDI+68 PRIMARIE'!G223</f>
        <v>0</v>
      </c>
      <c r="I222" s="121">
        <f>[1]SPAS!H222+[1]CRESE!H222+'[1]HANDI+68 PRIMARIE'!H223</f>
        <v>0</v>
      </c>
      <c r="J222" s="121">
        <f>[1]SPAS!I222+[1]CRESE!I222+'[1]HANDI+68 PRIMARIE'!I223</f>
        <v>0</v>
      </c>
      <c r="K222" s="121">
        <f>[1]SPAS!J222+[1]CRESE!J222+'[1]HANDI+68 PRIMARIE'!J223</f>
        <v>0</v>
      </c>
      <c r="L222" s="121">
        <f>[1]SPAS!K222+[1]CRESE!K222+'[1]HANDI+68 PRIMARIE'!K223</f>
        <v>0</v>
      </c>
    </row>
    <row r="223" spans="1:12" ht="13.5" hidden="1" customHeight="1">
      <c r="A223" s="86"/>
      <c r="B223" s="125" t="s">
        <v>396</v>
      </c>
      <c r="C223" s="126" t="s">
        <v>407</v>
      </c>
      <c r="D223" s="122"/>
      <c r="E223" s="122"/>
      <c r="F223" s="121">
        <f>[1]SPAS!E223+[1]CRESE!E223+'[1]HANDI+68 PRIMARIE'!E224</f>
        <v>0</v>
      </c>
      <c r="G223" s="121">
        <f>[1]SPAS!F223+[1]CRESE!F223+'[1]HANDI+68 PRIMARIE'!F224</f>
        <v>0</v>
      </c>
      <c r="H223" s="121">
        <f>[1]SPAS!G223+[1]CRESE!G223+'[1]HANDI+68 PRIMARIE'!G224</f>
        <v>0</v>
      </c>
      <c r="I223" s="121">
        <f>[1]SPAS!H223+[1]CRESE!H223+'[1]HANDI+68 PRIMARIE'!H224</f>
        <v>0</v>
      </c>
      <c r="J223" s="121">
        <f>[1]SPAS!I223+[1]CRESE!I223+'[1]HANDI+68 PRIMARIE'!I224</f>
        <v>0</v>
      </c>
      <c r="K223" s="121">
        <f>[1]SPAS!J223+[1]CRESE!J223+'[1]HANDI+68 PRIMARIE'!J224</f>
        <v>0</v>
      </c>
      <c r="L223" s="121">
        <f>[1]SPAS!K223+[1]CRESE!K223+'[1]HANDI+68 PRIMARIE'!K224</f>
        <v>0</v>
      </c>
    </row>
    <row r="224" spans="1:12" ht="13.5" hidden="1" customHeight="1">
      <c r="A224" s="186" t="s">
        <v>408</v>
      </c>
      <c r="B224" s="186"/>
      <c r="C224" s="123" t="s">
        <v>409</v>
      </c>
      <c r="D224" s="127"/>
      <c r="E224" s="127"/>
      <c r="F224" s="124">
        <f>[1]SPAS!E224+[1]CRESE!E224+'[1]HANDI+68 PRIMARIE'!E225</f>
        <v>0</v>
      </c>
      <c r="G224" s="124">
        <f>[1]SPAS!F224+[1]CRESE!F224+'[1]HANDI+68 PRIMARIE'!F225</f>
        <v>0</v>
      </c>
      <c r="H224" s="124">
        <f>[1]SPAS!G224+[1]CRESE!G224+'[1]HANDI+68 PRIMARIE'!G225</f>
        <v>0</v>
      </c>
      <c r="I224" s="124">
        <f>[1]SPAS!H224+[1]CRESE!H224+'[1]HANDI+68 PRIMARIE'!H225</f>
        <v>0</v>
      </c>
      <c r="J224" s="124">
        <f>[1]SPAS!I224+[1]CRESE!I224+'[1]HANDI+68 PRIMARIE'!I225</f>
        <v>0</v>
      </c>
      <c r="K224" s="124">
        <f>[1]SPAS!J224+[1]CRESE!J224+'[1]HANDI+68 PRIMARIE'!J225</f>
        <v>0</v>
      </c>
      <c r="L224" s="124">
        <f>[1]SPAS!K224+[1]CRESE!K224+'[1]HANDI+68 PRIMARIE'!K225</f>
        <v>0</v>
      </c>
    </row>
    <row r="225" spans="1:12" ht="13.5" hidden="1" customHeight="1">
      <c r="A225" s="86"/>
      <c r="B225" s="125" t="s">
        <v>392</v>
      </c>
      <c r="C225" s="126" t="s">
        <v>410</v>
      </c>
      <c r="D225" s="122"/>
      <c r="E225" s="122"/>
      <c r="F225" s="121">
        <f>[1]SPAS!E225+[1]CRESE!E225+'[1]HANDI+68 PRIMARIE'!E226</f>
        <v>0</v>
      </c>
      <c r="G225" s="121">
        <f>[1]SPAS!F225+[1]CRESE!F225+'[1]HANDI+68 PRIMARIE'!F226</f>
        <v>0</v>
      </c>
      <c r="H225" s="121">
        <f>[1]SPAS!G225+[1]CRESE!G225+'[1]HANDI+68 PRIMARIE'!G226</f>
        <v>0</v>
      </c>
      <c r="I225" s="121">
        <f>[1]SPAS!H225+[1]CRESE!H225+'[1]HANDI+68 PRIMARIE'!H226</f>
        <v>0</v>
      </c>
      <c r="J225" s="121">
        <f>[1]SPAS!I225+[1]CRESE!I225+'[1]HANDI+68 PRIMARIE'!I226</f>
        <v>0</v>
      </c>
      <c r="K225" s="121">
        <f>[1]SPAS!J225+[1]CRESE!J225+'[1]HANDI+68 PRIMARIE'!J226</f>
        <v>0</v>
      </c>
      <c r="L225" s="121">
        <f>[1]SPAS!K225+[1]CRESE!K225+'[1]HANDI+68 PRIMARIE'!K226</f>
        <v>0</v>
      </c>
    </row>
    <row r="226" spans="1:12" ht="13.5" hidden="1" customHeight="1">
      <c r="A226" s="86"/>
      <c r="B226" s="125" t="s">
        <v>394</v>
      </c>
      <c r="C226" s="126" t="s">
        <v>411</v>
      </c>
      <c r="D226" s="122"/>
      <c r="E226" s="122"/>
      <c r="F226" s="121">
        <f>[1]SPAS!E226+[1]CRESE!E226+'[1]HANDI+68 PRIMARIE'!E227</f>
        <v>0</v>
      </c>
      <c r="G226" s="121">
        <f>[1]SPAS!F226+[1]CRESE!F226+'[1]HANDI+68 PRIMARIE'!F227</f>
        <v>0</v>
      </c>
      <c r="H226" s="121">
        <f>[1]SPAS!G226+[1]CRESE!G226+'[1]HANDI+68 PRIMARIE'!G227</f>
        <v>0</v>
      </c>
      <c r="I226" s="121">
        <f>[1]SPAS!H226+[1]CRESE!H226+'[1]HANDI+68 PRIMARIE'!H227</f>
        <v>0</v>
      </c>
      <c r="J226" s="121">
        <f>[1]SPAS!I226+[1]CRESE!I226+'[1]HANDI+68 PRIMARIE'!I227</f>
        <v>0</v>
      </c>
      <c r="K226" s="121">
        <f>[1]SPAS!J226+[1]CRESE!J226+'[1]HANDI+68 PRIMARIE'!J227</f>
        <v>0</v>
      </c>
      <c r="L226" s="121">
        <f>[1]SPAS!K226+[1]CRESE!K226+'[1]HANDI+68 PRIMARIE'!K227</f>
        <v>0</v>
      </c>
    </row>
    <row r="227" spans="1:12" ht="13.5" hidden="1" customHeight="1">
      <c r="A227" s="86"/>
      <c r="B227" s="125" t="s">
        <v>396</v>
      </c>
      <c r="C227" s="126" t="s">
        <v>412</v>
      </c>
      <c r="D227" s="122"/>
      <c r="E227" s="122"/>
      <c r="F227" s="121">
        <f>[1]SPAS!E227+[1]CRESE!E227+'[1]HANDI+68 PRIMARIE'!E228</f>
        <v>0</v>
      </c>
      <c r="G227" s="121">
        <f>[1]SPAS!F227+[1]CRESE!F227+'[1]HANDI+68 PRIMARIE'!F228</f>
        <v>0</v>
      </c>
      <c r="H227" s="121">
        <f>[1]SPAS!G227+[1]CRESE!G227+'[1]HANDI+68 PRIMARIE'!G228</f>
        <v>0</v>
      </c>
      <c r="I227" s="121">
        <f>[1]SPAS!H227+[1]CRESE!H227+'[1]HANDI+68 PRIMARIE'!H228</f>
        <v>0</v>
      </c>
      <c r="J227" s="121">
        <f>[1]SPAS!I227+[1]CRESE!I227+'[1]HANDI+68 PRIMARIE'!I228</f>
        <v>0</v>
      </c>
      <c r="K227" s="121">
        <f>[1]SPAS!J227+[1]CRESE!J227+'[1]HANDI+68 PRIMARIE'!J228</f>
        <v>0</v>
      </c>
      <c r="L227" s="121">
        <f>[1]SPAS!K227+[1]CRESE!K227+'[1]HANDI+68 PRIMARIE'!K228</f>
        <v>0</v>
      </c>
    </row>
    <row r="228" spans="1:12" ht="13.5" hidden="1" customHeight="1">
      <c r="A228" s="186" t="s">
        <v>413</v>
      </c>
      <c r="B228" s="186"/>
      <c r="C228" s="123" t="s">
        <v>414</v>
      </c>
      <c r="D228" s="127"/>
      <c r="E228" s="127"/>
      <c r="F228" s="124">
        <f>[1]SPAS!E228+[1]CRESE!E228+'[1]HANDI+68 PRIMARIE'!E229</f>
        <v>0</v>
      </c>
      <c r="G228" s="124">
        <f>[1]SPAS!F228+[1]CRESE!F228+'[1]HANDI+68 PRIMARIE'!F229</f>
        <v>0</v>
      </c>
      <c r="H228" s="124">
        <f>[1]SPAS!G228+[1]CRESE!G228+'[1]HANDI+68 PRIMARIE'!G229</f>
        <v>0</v>
      </c>
      <c r="I228" s="124">
        <f>[1]SPAS!H228+[1]CRESE!H228+'[1]HANDI+68 PRIMARIE'!H229</f>
        <v>0</v>
      </c>
      <c r="J228" s="124">
        <f>[1]SPAS!I228+[1]CRESE!I228+'[1]HANDI+68 PRIMARIE'!I229</f>
        <v>0</v>
      </c>
      <c r="K228" s="124">
        <f>[1]SPAS!J228+[1]CRESE!J228+'[1]HANDI+68 PRIMARIE'!J229</f>
        <v>0</v>
      </c>
      <c r="L228" s="124">
        <f>[1]SPAS!K228+[1]CRESE!K228+'[1]HANDI+68 PRIMARIE'!K229</f>
        <v>0</v>
      </c>
    </row>
    <row r="229" spans="1:12" ht="13.5" hidden="1" customHeight="1">
      <c r="A229" s="86"/>
      <c r="B229" s="125" t="s">
        <v>392</v>
      </c>
      <c r="C229" s="126" t="s">
        <v>415</v>
      </c>
      <c r="D229" s="122"/>
      <c r="E229" s="122"/>
      <c r="F229" s="121">
        <f>[1]SPAS!E229+[1]CRESE!E229+'[1]HANDI+68 PRIMARIE'!E230</f>
        <v>0</v>
      </c>
      <c r="G229" s="121">
        <f>[1]SPAS!F229+[1]CRESE!F229+'[1]HANDI+68 PRIMARIE'!F230</f>
        <v>0</v>
      </c>
      <c r="H229" s="121">
        <f>[1]SPAS!G229+[1]CRESE!G229+'[1]HANDI+68 PRIMARIE'!G230</f>
        <v>0</v>
      </c>
      <c r="I229" s="121">
        <f>[1]SPAS!H229+[1]CRESE!H229+'[1]HANDI+68 PRIMARIE'!H230</f>
        <v>0</v>
      </c>
      <c r="J229" s="121">
        <f>[1]SPAS!I229+[1]CRESE!I229+'[1]HANDI+68 PRIMARIE'!I230</f>
        <v>0</v>
      </c>
      <c r="K229" s="121">
        <f>[1]SPAS!J229+[1]CRESE!J229+'[1]HANDI+68 PRIMARIE'!J230</f>
        <v>0</v>
      </c>
      <c r="L229" s="121">
        <f>[1]SPAS!K229+[1]CRESE!K229+'[1]HANDI+68 PRIMARIE'!K230</f>
        <v>0</v>
      </c>
    </row>
    <row r="230" spans="1:12" ht="13.5" hidden="1" customHeight="1">
      <c r="A230" s="86"/>
      <c r="B230" s="125" t="s">
        <v>394</v>
      </c>
      <c r="C230" s="126" t="s">
        <v>416</v>
      </c>
      <c r="D230" s="122"/>
      <c r="E230" s="122"/>
      <c r="F230" s="121">
        <f>[1]SPAS!E230+[1]CRESE!E230+'[1]HANDI+68 PRIMARIE'!E231</f>
        <v>0</v>
      </c>
      <c r="G230" s="121">
        <f>[1]SPAS!F230+[1]CRESE!F230+'[1]HANDI+68 PRIMARIE'!F231</f>
        <v>0</v>
      </c>
      <c r="H230" s="121">
        <f>[1]SPAS!G230+[1]CRESE!G230+'[1]HANDI+68 PRIMARIE'!G231</f>
        <v>0</v>
      </c>
      <c r="I230" s="121">
        <f>[1]SPAS!H230+[1]CRESE!H230+'[1]HANDI+68 PRIMARIE'!H231</f>
        <v>0</v>
      </c>
      <c r="J230" s="121">
        <f>[1]SPAS!I230+[1]CRESE!I230+'[1]HANDI+68 PRIMARIE'!I231</f>
        <v>0</v>
      </c>
      <c r="K230" s="121">
        <f>[1]SPAS!J230+[1]CRESE!J230+'[1]HANDI+68 PRIMARIE'!J231</f>
        <v>0</v>
      </c>
      <c r="L230" s="121">
        <f>[1]SPAS!K230+[1]CRESE!K230+'[1]HANDI+68 PRIMARIE'!K231</f>
        <v>0</v>
      </c>
    </row>
    <row r="231" spans="1:12" ht="13.5" hidden="1" customHeight="1">
      <c r="A231" s="86"/>
      <c r="B231" s="125" t="s">
        <v>396</v>
      </c>
      <c r="C231" s="126" t="s">
        <v>417</v>
      </c>
      <c r="D231" s="122"/>
      <c r="E231" s="122"/>
      <c r="F231" s="121">
        <f>[1]SPAS!E231+[1]CRESE!E231+'[1]HANDI+68 PRIMARIE'!E232</f>
        <v>0</v>
      </c>
      <c r="G231" s="121">
        <f>[1]SPAS!F231+[1]CRESE!F231+'[1]HANDI+68 PRIMARIE'!F232</f>
        <v>0</v>
      </c>
      <c r="H231" s="121">
        <f>[1]SPAS!G231+[1]CRESE!G231+'[1]HANDI+68 PRIMARIE'!G232</f>
        <v>0</v>
      </c>
      <c r="I231" s="121">
        <f>[1]SPAS!H231+[1]CRESE!H231+'[1]HANDI+68 PRIMARIE'!H232</f>
        <v>0</v>
      </c>
      <c r="J231" s="121">
        <f>[1]SPAS!I231+[1]CRESE!I231+'[1]HANDI+68 PRIMARIE'!I232</f>
        <v>0</v>
      </c>
      <c r="K231" s="121">
        <f>[1]SPAS!J231+[1]CRESE!J231+'[1]HANDI+68 PRIMARIE'!J232</f>
        <v>0</v>
      </c>
      <c r="L231" s="121">
        <f>[1]SPAS!K231+[1]CRESE!K231+'[1]HANDI+68 PRIMARIE'!K232</f>
        <v>0</v>
      </c>
    </row>
    <row r="232" spans="1:12" ht="13.5" hidden="1" customHeight="1">
      <c r="A232" s="186" t="s">
        <v>418</v>
      </c>
      <c r="B232" s="186"/>
      <c r="C232" s="123" t="s">
        <v>419</v>
      </c>
      <c r="D232" s="127"/>
      <c r="E232" s="127"/>
      <c r="F232" s="124">
        <f>[1]SPAS!E232+[1]CRESE!E232+'[1]HANDI+68 PRIMARIE'!E233</f>
        <v>0</v>
      </c>
      <c r="G232" s="124">
        <f>[1]SPAS!F232+[1]CRESE!F232+'[1]HANDI+68 PRIMARIE'!F233</f>
        <v>0</v>
      </c>
      <c r="H232" s="124">
        <f>[1]SPAS!G232+[1]CRESE!G232+'[1]HANDI+68 PRIMARIE'!G233</f>
        <v>0</v>
      </c>
      <c r="I232" s="124">
        <f>[1]SPAS!H232+[1]CRESE!H232+'[1]HANDI+68 PRIMARIE'!H233</f>
        <v>0</v>
      </c>
      <c r="J232" s="124">
        <f>[1]SPAS!I232+[1]CRESE!I232+'[1]HANDI+68 PRIMARIE'!I233</f>
        <v>0</v>
      </c>
      <c r="K232" s="124">
        <f>[1]SPAS!J232+[1]CRESE!J232+'[1]HANDI+68 PRIMARIE'!J233</f>
        <v>0</v>
      </c>
      <c r="L232" s="124">
        <f>[1]SPAS!K232+[1]CRESE!K232+'[1]HANDI+68 PRIMARIE'!K233</f>
        <v>0</v>
      </c>
    </row>
    <row r="233" spans="1:12" ht="13.5" hidden="1" customHeight="1">
      <c r="A233" s="86"/>
      <c r="B233" s="125" t="s">
        <v>392</v>
      </c>
      <c r="C233" s="126" t="s">
        <v>420</v>
      </c>
      <c r="D233" s="122"/>
      <c r="E233" s="122"/>
      <c r="F233" s="121">
        <f>[1]SPAS!E233+[1]CRESE!E233+'[1]HANDI+68 PRIMARIE'!E234</f>
        <v>0</v>
      </c>
      <c r="G233" s="121">
        <f>[1]SPAS!F233+[1]CRESE!F233+'[1]HANDI+68 PRIMARIE'!F234</f>
        <v>0</v>
      </c>
      <c r="H233" s="121">
        <f>[1]SPAS!G233+[1]CRESE!G233+'[1]HANDI+68 PRIMARIE'!G234</f>
        <v>0</v>
      </c>
      <c r="I233" s="121">
        <f>[1]SPAS!H233+[1]CRESE!H233+'[1]HANDI+68 PRIMARIE'!H234</f>
        <v>0</v>
      </c>
      <c r="J233" s="121">
        <f>[1]SPAS!I233+[1]CRESE!I233+'[1]HANDI+68 PRIMARIE'!I234</f>
        <v>0</v>
      </c>
      <c r="K233" s="121">
        <f>[1]SPAS!J233+[1]CRESE!J233+'[1]HANDI+68 PRIMARIE'!J234</f>
        <v>0</v>
      </c>
      <c r="L233" s="121">
        <f>[1]SPAS!K233+[1]CRESE!K233+'[1]HANDI+68 PRIMARIE'!K234</f>
        <v>0</v>
      </c>
    </row>
    <row r="234" spans="1:12" ht="13.5" hidden="1" customHeight="1">
      <c r="A234" s="86"/>
      <c r="B234" s="125" t="s">
        <v>394</v>
      </c>
      <c r="C234" s="126" t="s">
        <v>421</v>
      </c>
      <c r="D234" s="122"/>
      <c r="E234" s="122"/>
      <c r="F234" s="121">
        <f>[1]SPAS!E234+[1]CRESE!E234+'[1]HANDI+68 PRIMARIE'!E235</f>
        <v>0</v>
      </c>
      <c r="G234" s="121">
        <f>[1]SPAS!F234+[1]CRESE!F234+'[1]HANDI+68 PRIMARIE'!F235</f>
        <v>0</v>
      </c>
      <c r="H234" s="121">
        <f>[1]SPAS!G234+[1]CRESE!G234+'[1]HANDI+68 PRIMARIE'!G235</f>
        <v>0</v>
      </c>
      <c r="I234" s="121">
        <f>[1]SPAS!H234+[1]CRESE!H234+'[1]HANDI+68 PRIMARIE'!H235</f>
        <v>0</v>
      </c>
      <c r="J234" s="121">
        <f>[1]SPAS!I234+[1]CRESE!I234+'[1]HANDI+68 PRIMARIE'!I235</f>
        <v>0</v>
      </c>
      <c r="K234" s="121">
        <f>[1]SPAS!J234+[1]CRESE!J234+'[1]HANDI+68 PRIMARIE'!J235</f>
        <v>0</v>
      </c>
      <c r="L234" s="121">
        <f>[1]SPAS!K234+[1]CRESE!K234+'[1]HANDI+68 PRIMARIE'!K235</f>
        <v>0</v>
      </c>
    </row>
    <row r="235" spans="1:12" ht="13.5" hidden="1" customHeight="1">
      <c r="A235" s="86"/>
      <c r="B235" s="125" t="s">
        <v>396</v>
      </c>
      <c r="C235" s="126" t="s">
        <v>422</v>
      </c>
      <c r="D235" s="122"/>
      <c r="E235" s="122"/>
      <c r="F235" s="121">
        <f>[1]SPAS!E235+[1]CRESE!E235+'[1]HANDI+68 PRIMARIE'!E236</f>
        <v>0</v>
      </c>
      <c r="G235" s="121">
        <f>[1]SPAS!F235+[1]CRESE!F235+'[1]HANDI+68 PRIMARIE'!F236</f>
        <v>0</v>
      </c>
      <c r="H235" s="121">
        <f>[1]SPAS!G235+[1]CRESE!G235+'[1]HANDI+68 PRIMARIE'!G236</f>
        <v>0</v>
      </c>
      <c r="I235" s="121">
        <f>[1]SPAS!H235+[1]CRESE!H235+'[1]HANDI+68 PRIMARIE'!H236</f>
        <v>0</v>
      </c>
      <c r="J235" s="121">
        <f>[1]SPAS!I235+[1]CRESE!I235+'[1]HANDI+68 PRIMARIE'!I236</f>
        <v>0</v>
      </c>
      <c r="K235" s="121">
        <f>[1]SPAS!J235+[1]CRESE!J235+'[1]HANDI+68 PRIMARIE'!J236</f>
        <v>0</v>
      </c>
      <c r="L235" s="121">
        <f>[1]SPAS!K235+[1]CRESE!K235+'[1]HANDI+68 PRIMARIE'!K236</f>
        <v>0</v>
      </c>
    </row>
    <row r="236" spans="1:12" ht="13.5" hidden="1" customHeight="1">
      <c r="A236" s="186" t="s">
        <v>423</v>
      </c>
      <c r="B236" s="186"/>
      <c r="C236" s="123" t="s">
        <v>424</v>
      </c>
      <c r="D236" s="127"/>
      <c r="E236" s="127"/>
      <c r="F236" s="124">
        <f>[1]SPAS!E236+[1]CRESE!E236+'[1]HANDI+68 PRIMARIE'!E237</f>
        <v>0</v>
      </c>
      <c r="G236" s="124">
        <f>[1]SPAS!F236+[1]CRESE!F236+'[1]HANDI+68 PRIMARIE'!F237</f>
        <v>0</v>
      </c>
      <c r="H236" s="124">
        <f>[1]SPAS!G236+[1]CRESE!G236+'[1]HANDI+68 PRIMARIE'!G237</f>
        <v>0</v>
      </c>
      <c r="I236" s="124">
        <f>[1]SPAS!H236+[1]CRESE!H236+'[1]HANDI+68 PRIMARIE'!H237</f>
        <v>0</v>
      </c>
      <c r="J236" s="124">
        <f>[1]SPAS!I236+[1]CRESE!I236+'[1]HANDI+68 PRIMARIE'!I237</f>
        <v>0</v>
      </c>
      <c r="K236" s="124">
        <f>[1]SPAS!J236+[1]CRESE!J236+'[1]HANDI+68 PRIMARIE'!J237</f>
        <v>0</v>
      </c>
      <c r="L236" s="124">
        <f>[1]SPAS!K236+[1]CRESE!K236+'[1]HANDI+68 PRIMARIE'!K237</f>
        <v>0</v>
      </c>
    </row>
    <row r="237" spans="1:12" ht="13.5" hidden="1" customHeight="1">
      <c r="A237" s="86"/>
      <c r="B237" s="125" t="s">
        <v>392</v>
      </c>
      <c r="C237" s="126" t="s">
        <v>425</v>
      </c>
      <c r="D237" s="122"/>
      <c r="E237" s="122"/>
      <c r="F237" s="121">
        <f>[1]SPAS!E237+[1]CRESE!E237+'[1]HANDI+68 PRIMARIE'!E238</f>
        <v>0</v>
      </c>
      <c r="G237" s="121">
        <f>[1]SPAS!F237+[1]CRESE!F237+'[1]HANDI+68 PRIMARIE'!F238</f>
        <v>0</v>
      </c>
      <c r="H237" s="121">
        <f>[1]SPAS!G237+[1]CRESE!G237+'[1]HANDI+68 PRIMARIE'!G238</f>
        <v>0</v>
      </c>
      <c r="I237" s="121">
        <f>[1]SPAS!H237+[1]CRESE!H237+'[1]HANDI+68 PRIMARIE'!H238</f>
        <v>0</v>
      </c>
      <c r="J237" s="121">
        <f>[1]SPAS!I237+[1]CRESE!I237+'[1]HANDI+68 PRIMARIE'!I238</f>
        <v>0</v>
      </c>
      <c r="K237" s="121">
        <f>[1]SPAS!J237+[1]CRESE!J237+'[1]HANDI+68 PRIMARIE'!J238</f>
        <v>0</v>
      </c>
      <c r="L237" s="121">
        <f>[1]SPAS!K237+[1]CRESE!K237+'[1]HANDI+68 PRIMARIE'!K238</f>
        <v>0</v>
      </c>
    </row>
    <row r="238" spans="1:12" ht="13.5" hidden="1" customHeight="1">
      <c r="A238" s="86"/>
      <c r="B238" s="125" t="s">
        <v>394</v>
      </c>
      <c r="C238" s="126" t="s">
        <v>426</v>
      </c>
      <c r="D238" s="122"/>
      <c r="E238" s="122"/>
      <c r="F238" s="121">
        <f>[1]SPAS!E238+[1]CRESE!E238+'[1]HANDI+68 PRIMARIE'!E239</f>
        <v>0</v>
      </c>
      <c r="G238" s="121">
        <f>[1]SPAS!F238+[1]CRESE!F238+'[1]HANDI+68 PRIMARIE'!F239</f>
        <v>0</v>
      </c>
      <c r="H238" s="121">
        <f>[1]SPAS!G238+[1]CRESE!G238+'[1]HANDI+68 PRIMARIE'!G239</f>
        <v>0</v>
      </c>
      <c r="I238" s="121">
        <f>[1]SPAS!H238+[1]CRESE!H238+'[1]HANDI+68 PRIMARIE'!H239</f>
        <v>0</v>
      </c>
      <c r="J238" s="121">
        <f>[1]SPAS!I238+[1]CRESE!I238+'[1]HANDI+68 PRIMARIE'!I239</f>
        <v>0</v>
      </c>
      <c r="K238" s="121">
        <f>[1]SPAS!J238+[1]CRESE!J238+'[1]HANDI+68 PRIMARIE'!J239</f>
        <v>0</v>
      </c>
      <c r="L238" s="121">
        <f>[1]SPAS!K238+[1]CRESE!K238+'[1]HANDI+68 PRIMARIE'!K239</f>
        <v>0</v>
      </c>
    </row>
    <row r="239" spans="1:12" ht="13.5" hidden="1" customHeight="1">
      <c r="A239" s="86"/>
      <c r="B239" s="125" t="s">
        <v>396</v>
      </c>
      <c r="C239" s="126" t="s">
        <v>427</v>
      </c>
      <c r="D239" s="122"/>
      <c r="E239" s="122"/>
      <c r="F239" s="121">
        <f>[1]SPAS!E239+[1]CRESE!E239+'[1]HANDI+68 PRIMARIE'!E240</f>
        <v>0</v>
      </c>
      <c r="G239" s="121">
        <f>[1]SPAS!F239+[1]CRESE!F239+'[1]HANDI+68 PRIMARIE'!F240</f>
        <v>0</v>
      </c>
      <c r="H239" s="121">
        <f>[1]SPAS!G239+[1]CRESE!G239+'[1]HANDI+68 PRIMARIE'!G240</f>
        <v>0</v>
      </c>
      <c r="I239" s="121">
        <f>[1]SPAS!H239+[1]CRESE!H239+'[1]HANDI+68 PRIMARIE'!H240</f>
        <v>0</v>
      </c>
      <c r="J239" s="121">
        <f>[1]SPAS!I239+[1]CRESE!I239+'[1]HANDI+68 PRIMARIE'!I240</f>
        <v>0</v>
      </c>
      <c r="K239" s="121">
        <f>[1]SPAS!J239+[1]CRESE!J239+'[1]HANDI+68 PRIMARIE'!J240</f>
        <v>0</v>
      </c>
      <c r="L239" s="121">
        <f>[1]SPAS!K239+[1]CRESE!K239+'[1]HANDI+68 PRIMARIE'!K240</f>
        <v>0</v>
      </c>
    </row>
    <row r="240" spans="1:12" ht="13.5" hidden="1" customHeight="1">
      <c r="A240" s="187" t="s">
        <v>428</v>
      </c>
      <c r="B240" s="188"/>
      <c r="C240" s="123" t="s">
        <v>429</v>
      </c>
      <c r="D240" s="127"/>
      <c r="E240" s="127"/>
      <c r="F240" s="124">
        <f>[1]SPAS!E240+[1]CRESE!E240+'[1]HANDI+68 PRIMARIE'!E241</f>
        <v>0</v>
      </c>
      <c r="G240" s="124">
        <f>[1]SPAS!F240+[1]CRESE!F240+'[1]HANDI+68 PRIMARIE'!F241</f>
        <v>0</v>
      </c>
      <c r="H240" s="124">
        <f>[1]SPAS!G240+[1]CRESE!G240+'[1]HANDI+68 PRIMARIE'!G241</f>
        <v>0</v>
      </c>
      <c r="I240" s="124">
        <f>[1]SPAS!H240+[1]CRESE!H240+'[1]HANDI+68 PRIMARIE'!H241</f>
        <v>0</v>
      </c>
      <c r="J240" s="124">
        <f>[1]SPAS!I240+[1]CRESE!I240+'[1]HANDI+68 PRIMARIE'!I241</f>
        <v>0</v>
      </c>
      <c r="K240" s="124">
        <f>[1]SPAS!J240+[1]CRESE!J240+'[1]HANDI+68 PRIMARIE'!J241</f>
        <v>0</v>
      </c>
      <c r="L240" s="124">
        <f>[1]SPAS!K240+[1]CRESE!K240+'[1]HANDI+68 PRIMARIE'!K241</f>
        <v>0</v>
      </c>
    </row>
    <row r="241" spans="1:12" ht="13.5" hidden="1" customHeight="1">
      <c r="A241" s="128"/>
      <c r="B241" s="129" t="s">
        <v>430</v>
      </c>
      <c r="C241" s="130" t="s">
        <v>431</v>
      </c>
      <c r="D241" s="131"/>
      <c r="E241" s="131"/>
      <c r="F241" s="73">
        <f>[1]SPAS!E241+[1]CRESE!E241+'[1]HANDI+68 PRIMARIE'!E242</f>
        <v>0</v>
      </c>
      <c r="G241" s="73">
        <f>[1]SPAS!F241+[1]CRESE!F241+'[1]HANDI+68 PRIMARIE'!F242</f>
        <v>0</v>
      </c>
      <c r="H241" s="73">
        <f>[1]SPAS!G241+[1]CRESE!G241+'[1]HANDI+68 PRIMARIE'!G242</f>
        <v>0</v>
      </c>
      <c r="I241" s="73">
        <f>[1]SPAS!H241+[1]CRESE!H241+'[1]HANDI+68 PRIMARIE'!H242</f>
        <v>0</v>
      </c>
      <c r="J241" s="73">
        <f>[1]SPAS!I241+[1]CRESE!I241+'[1]HANDI+68 PRIMARIE'!I242</f>
        <v>0</v>
      </c>
      <c r="K241" s="73">
        <f>[1]SPAS!J241+[1]CRESE!J241+'[1]HANDI+68 PRIMARIE'!J242</f>
        <v>0</v>
      </c>
      <c r="L241" s="73">
        <f>[1]SPAS!K241+[1]CRESE!K241+'[1]HANDI+68 PRIMARIE'!K242</f>
        <v>0</v>
      </c>
    </row>
    <row r="242" spans="1:12" ht="13.5" hidden="1" customHeight="1">
      <c r="A242" s="128"/>
      <c r="B242" s="129" t="s">
        <v>432</v>
      </c>
      <c r="C242" s="130" t="s">
        <v>433</v>
      </c>
      <c r="D242" s="131"/>
      <c r="E242" s="131"/>
      <c r="F242" s="73">
        <f>[1]SPAS!E242+[1]CRESE!E242+'[1]HANDI+68 PRIMARIE'!E243</f>
        <v>0</v>
      </c>
      <c r="G242" s="73">
        <f>[1]SPAS!F242+[1]CRESE!F242+'[1]HANDI+68 PRIMARIE'!F243</f>
        <v>0</v>
      </c>
      <c r="H242" s="73">
        <f>[1]SPAS!G242+[1]CRESE!G242+'[1]HANDI+68 PRIMARIE'!G243</f>
        <v>0</v>
      </c>
      <c r="I242" s="73">
        <f>[1]SPAS!H242+[1]CRESE!H242+'[1]HANDI+68 PRIMARIE'!H243</f>
        <v>0</v>
      </c>
      <c r="J242" s="73">
        <f>[1]SPAS!I242+[1]CRESE!I242+'[1]HANDI+68 PRIMARIE'!I243</f>
        <v>0</v>
      </c>
      <c r="K242" s="73">
        <f>[1]SPAS!J242+[1]CRESE!J242+'[1]HANDI+68 PRIMARIE'!J243</f>
        <v>0</v>
      </c>
      <c r="L242" s="73">
        <f>[1]SPAS!K242+[1]CRESE!K242+'[1]HANDI+68 PRIMARIE'!K243</f>
        <v>0</v>
      </c>
    </row>
    <row r="243" spans="1:12" ht="13.5" hidden="1" customHeight="1">
      <c r="A243" s="128"/>
      <c r="B243" s="129" t="s">
        <v>434</v>
      </c>
      <c r="C243" s="130" t="s">
        <v>435</v>
      </c>
      <c r="D243" s="131"/>
      <c r="E243" s="131"/>
      <c r="F243" s="73">
        <f>[1]SPAS!E243+[1]CRESE!E243+'[1]HANDI+68 PRIMARIE'!E244</f>
        <v>0</v>
      </c>
      <c r="G243" s="73">
        <f>[1]SPAS!F243+[1]CRESE!F243+'[1]HANDI+68 PRIMARIE'!F244</f>
        <v>0</v>
      </c>
      <c r="H243" s="73">
        <f>[1]SPAS!G243+[1]CRESE!G243+'[1]HANDI+68 PRIMARIE'!G244</f>
        <v>0</v>
      </c>
      <c r="I243" s="73">
        <f>[1]SPAS!H243+[1]CRESE!H243+'[1]HANDI+68 PRIMARIE'!H244</f>
        <v>0</v>
      </c>
      <c r="J243" s="73">
        <f>[1]SPAS!I243+[1]CRESE!I243+'[1]HANDI+68 PRIMARIE'!I244</f>
        <v>0</v>
      </c>
      <c r="K243" s="73">
        <f>[1]SPAS!J243+[1]CRESE!J243+'[1]HANDI+68 PRIMARIE'!J244</f>
        <v>0</v>
      </c>
      <c r="L243" s="73">
        <f>[1]SPAS!K243+[1]CRESE!K243+'[1]HANDI+68 PRIMARIE'!K244</f>
        <v>0</v>
      </c>
    </row>
    <row r="244" spans="1:12" ht="13.5" hidden="1" customHeight="1">
      <c r="A244" s="187" t="s">
        <v>436</v>
      </c>
      <c r="B244" s="188"/>
      <c r="C244" s="123" t="s">
        <v>437</v>
      </c>
      <c r="D244" s="127"/>
      <c r="E244" s="127"/>
      <c r="F244" s="124">
        <f>[1]SPAS!E244+[1]CRESE!E244+'[1]HANDI+68 PRIMARIE'!E245</f>
        <v>0</v>
      </c>
      <c r="G244" s="124">
        <f>[1]SPAS!F244+[1]CRESE!F244+'[1]HANDI+68 PRIMARIE'!F245</f>
        <v>0</v>
      </c>
      <c r="H244" s="124">
        <f>[1]SPAS!G244+[1]CRESE!G244+'[1]HANDI+68 PRIMARIE'!G245</f>
        <v>0</v>
      </c>
      <c r="I244" s="124">
        <f>[1]SPAS!H244+[1]CRESE!H244+'[1]HANDI+68 PRIMARIE'!H245</f>
        <v>0</v>
      </c>
      <c r="J244" s="124">
        <f>[1]SPAS!I244+[1]CRESE!I244+'[1]HANDI+68 PRIMARIE'!I245</f>
        <v>0</v>
      </c>
      <c r="K244" s="124">
        <f>[1]SPAS!J244+[1]CRESE!J244+'[1]HANDI+68 PRIMARIE'!J245</f>
        <v>0</v>
      </c>
      <c r="L244" s="124">
        <f>[1]SPAS!K244+[1]CRESE!K244+'[1]HANDI+68 PRIMARIE'!K245</f>
        <v>0</v>
      </c>
    </row>
    <row r="245" spans="1:12" ht="13.5" hidden="1" customHeight="1">
      <c r="A245" s="128"/>
      <c r="B245" s="129" t="s">
        <v>430</v>
      </c>
      <c r="C245" s="130" t="s">
        <v>438</v>
      </c>
      <c r="D245" s="131"/>
      <c r="E245" s="131"/>
      <c r="F245" s="73">
        <f>[1]SPAS!E245+[1]CRESE!E245+'[1]HANDI+68 PRIMARIE'!E246</f>
        <v>0</v>
      </c>
      <c r="G245" s="73">
        <f>[1]SPAS!F245+[1]CRESE!F245+'[1]HANDI+68 PRIMARIE'!F246</f>
        <v>0</v>
      </c>
      <c r="H245" s="73">
        <f>[1]SPAS!G245+[1]CRESE!G245+'[1]HANDI+68 PRIMARIE'!G246</f>
        <v>0</v>
      </c>
      <c r="I245" s="73">
        <f>[1]SPAS!H245+[1]CRESE!H245+'[1]HANDI+68 PRIMARIE'!H246</f>
        <v>0</v>
      </c>
      <c r="J245" s="73">
        <f>[1]SPAS!I245+[1]CRESE!I245+'[1]HANDI+68 PRIMARIE'!I246</f>
        <v>0</v>
      </c>
      <c r="K245" s="73">
        <f>[1]SPAS!J245+[1]CRESE!J245+'[1]HANDI+68 PRIMARIE'!J246</f>
        <v>0</v>
      </c>
      <c r="L245" s="73">
        <f>[1]SPAS!K245+[1]CRESE!K245+'[1]HANDI+68 PRIMARIE'!K246</f>
        <v>0</v>
      </c>
    </row>
    <row r="246" spans="1:12" ht="13.5" hidden="1" customHeight="1">
      <c r="A246" s="128"/>
      <c r="B246" s="129" t="s">
        <v>439</v>
      </c>
      <c r="C246" s="130" t="s">
        <v>440</v>
      </c>
      <c r="D246" s="131"/>
      <c r="E246" s="131"/>
      <c r="F246" s="73">
        <f>[1]SPAS!E246+[1]CRESE!E246+'[1]HANDI+68 PRIMARIE'!E247</f>
        <v>0</v>
      </c>
      <c r="G246" s="73">
        <f>[1]SPAS!F246+[1]CRESE!F246+'[1]HANDI+68 PRIMARIE'!F247</f>
        <v>0</v>
      </c>
      <c r="H246" s="73">
        <f>[1]SPAS!G246+[1]CRESE!G246+'[1]HANDI+68 PRIMARIE'!G247</f>
        <v>0</v>
      </c>
      <c r="I246" s="73">
        <f>[1]SPAS!H246+[1]CRESE!H246+'[1]HANDI+68 PRIMARIE'!H247</f>
        <v>0</v>
      </c>
      <c r="J246" s="73">
        <f>[1]SPAS!I246+[1]CRESE!I246+'[1]HANDI+68 PRIMARIE'!I247</f>
        <v>0</v>
      </c>
      <c r="K246" s="73">
        <f>[1]SPAS!J246+[1]CRESE!J246+'[1]HANDI+68 PRIMARIE'!J247</f>
        <v>0</v>
      </c>
      <c r="L246" s="73">
        <f>[1]SPAS!K246+[1]CRESE!K246+'[1]HANDI+68 PRIMARIE'!K247</f>
        <v>0</v>
      </c>
    </row>
    <row r="247" spans="1:12" ht="13.5" hidden="1" customHeight="1">
      <c r="A247" s="128"/>
      <c r="B247" s="129" t="s">
        <v>434</v>
      </c>
      <c r="C247" s="130" t="s">
        <v>441</v>
      </c>
      <c r="D247" s="131"/>
      <c r="E247" s="131"/>
      <c r="F247" s="73">
        <f>[1]SPAS!E247+[1]CRESE!E247+'[1]HANDI+68 PRIMARIE'!E248</f>
        <v>0</v>
      </c>
      <c r="G247" s="73">
        <f>[1]SPAS!F247+[1]CRESE!F247+'[1]HANDI+68 PRIMARIE'!F248</f>
        <v>0</v>
      </c>
      <c r="H247" s="73">
        <f>[1]SPAS!G247+[1]CRESE!G247+'[1]HANDI+68 PRIMARIE'!G248</f>
        <v>0</v>
      </c>
      <c r="I247" s="73">
        <f>[1]SPAS!H247+[1]CRESE!H247+'[1]HANDI+68 PRIMARIE'!H248</f>
        <v>0</v>
      </c>
      <c r="J247" s="73">
        <f>[1]SPAS!I247+[1]CRESE!I247+'[1]HANDI+68 PRIMARIE'!I248</f>
        <v>0</v>
      </c>
      <c r="K247" s="73">
        <f>[1]SPAS!J247+[1]CRESE!J247+'[1]HANDI+68 PRIMARIE'!J248</f>
        <v>0</v>
      </c>
      <c r="L247" s="73">
        <f>[1]SPAS!K247+[1]CRESE!K247+'[1]HANDI+68 PRIMARIE'!K248</f>
        <v>0</v>
      </c>
    </row>
    <row r="248" spans="1:12" ht="13.5" hidden="1" customHeight="1">
      <c r="A248" s="189" t="s">
        <v>442</v>
      </c>
      <c r="B248" s="189"/>
      <c r="C248" s="123" t="s">
        <v>443</v>
      </c>
      <c r="D248" s="127"/>
      <c r="E248" s="127"/>
      <c r="F248" s="124">
        <f>[1]SPAS!E248+[1]CRESE!E248+'[1]HANDI+68 PRIMARIE'!E249</f>
        <v>0</v>
      </c>
      <c r="G248" s="124">
        <f>[1]SPAS!F248+[1]CRESE!F248+'[1]HANDI+68 PRIMARIE'!F249</f>
        <v>0</v>
      </c>
      <c r="H248" s="124">
        <f>[1]SPAS!G248+[1]CRESE!G248+'[1]HANDI+68 PRIMARIE'!G249</f>
        <v>0</v>
      </c>
      <c r="I248" s="124">
        <f>[1]SPAS!H248+[1]CRESE!H248+'[1]HANDI+68 PRIMARIE'!H249</f>
        <v>0</v>
      </c>
      <c r="J248" s="124">
        <f>[1]SPAS!I248+[1]CRESE!I248+'[1]HANDI+68 PRIMARIE'!I249</f>
        <v>0</v>
      </c>
      <c r="K248" s="124">
        <f>[1]SPAS!J248+[1]CRESE!J248+'[1]HANDI+68 PRIMARIE'!J249</f>
        <v>0</v>
      </c>
      <c r="L248" s="124">
        <f>[1]SPAS!K248+[1]CRESE!K248+'[1]HANDI+68 PRIMARIE'!K249</f>
        <v>0</v>
      </c>
    </row>
    <row r="249" spans="1:12" ht="13.5" hidden="1" customHeight="1">
      <c r="A249" s="132"/>
      <c r="B249" s="129" t="s">
        <v>430</v>
      </c>
      <c r="C249" s="130" t="s">
        <v>444</v>
      </c>
      <c r="D249" s="131"/>
      <c r="E249" s="131"/>
      <c r="F249" s="73">
        <f>[1]SPAS!E249+[1]CRESE!E249+'[1]HANDI+68 PRIMARIE'!E250</f>
        <v>0</v>
      </c>
      <c r="G249" s="73">
        <f>[1]SPAS!F249+[1]CRESE!F249+'[1]HANDI+68 PRIMARIE'!F250</f>
        <v>0</v>
      </c>
      <c r="H249" s="73">
        <f>[1]SPAS!G249+[1]CRESE!G249+'[1]HANDI+68 PRIMARIE'!G250</f>
        <v>0</v>
      </c>
      <c r="I249" s="73">
        <f>[1]SPAS!H249+[1]CRESE!H249+'[1]HANDI+68 PRIMARIE'!H250</f>
        <v>0</v>
      </c>
      <c r="J249" s="73">
        <f>[1]SPAS!I249+[1]CRESE!I249+'[1]HANDI+68 PRIMARIE'!I250</f>
        <v>0</v>
      </c>
      <c r="K249" s="73">
        <f>[1]SPAS!J249+[1]CRESE!J249+'[1]HANDI+68 PRIMARIE'!J250</f>
        <v>0</v>
      </c>
      <c r="L249" s="73">
        <f>[1]SPAS!K249+[1]CRESE!K249+'[1]HANDI+68 PRIMARIE'!K250</f>
        <v>0</v>
      </c>
    </row>
    <row r="250" spans="1:12" ht="13.5" hidden="1" customHeight="1">
      <c r="A250" s="132"/>
      <c r="B250" s="129" t="s">
        <v>439</v>
      </c>
      <c r="C250" s="130" t="s">
        <v>445</v>
      </c>
      <c r="D250" s="131"/>
      <c r="E250" s="131"/>
      <c r="F250" s="73">
        <f>[1]SPAS!E250+[1]CRESE!E250+'[1]HANDI+68 PRIMARIE'!E251</f>
        <v>0</v>
      </c>
      <c r="G250" s="73">
        <f>[1]SPAS!F250+[1]CRESE!F250+'[1]HANDI+68 PRIMARIE'!F251</f>
        <v>0</v>
      </c>
      <c r="H250" s="73">
        <f>[1]SPAS!G250+[1]CRESE!G250+'[1]HANDI+68 PRIMARIE'!G251</f>
        <v>0</v>
      </c>
      <c r="I250" s="73">
        <f>[1]SPAS!H250+[1]CRESE!H250+'[1]HANDI+68 PRIMARIE'!H251</f>
        <v>0</v>
      </c>
      <c r="J250" s="73">
        <f>[1]SPAS!I250+[1]CRESE!I250+'[1]HANDI+68 PRIMARIE'!I251</f>
        <v>0</v>
      </c>
      <c r="K250" s="73">
        <f>[1]SPAS!J250+[1]CRESE!J250+'[1]HANDI+68 PRIMARIE'!J251</f>
        <v>0</v>
      </c>
      <c r="L250" s="73">
        <f>[1]SPAS!K250+[1]CRESE!K250+'[1]HANDI+68 PRIMARIE'!K251</f>
        <v>0</v>
      </c>
    </row>
    <row r="251" spans="1:12" ht="13.5" hidden="1" customHeight="1">
      <c r="A251" s="132"/>
      <c r="B251" s="129" t="s">
        <v>434</v>
      </c>
      <c r="C251" s="130" t="s">
        <v>446</v>
      </c>
      <c r="D251" s="131"/>
      <c r="E251" s="131"/>
      <c r="F251" s="73">
        <f>[1]SPAS!E251+[1]CRESE!E251+'[1]HANDI+68 PRIMARIE'!E252</f>
        <v>0</v>
      </c>
      <c r="G251" s="73">
        <f>[1]SPAS!F251+[1]CRESE!F251+'[1]HANDI+68 PRIMARIE'!F252</f>
        <v>0</v>
      </c>
      <c r="H251" s="73">
        <f>[1]SPAS!G251+[1]CRESE!G251+'[1]HANDI+68 PRIMARIE'!G252</f>
        <v>0</v>
      </c>
      <c r="I251" s="73">
        <f>[1]SPAS!H251+[1]CRESE!H251+'[1]HANDI+68 PRIMARIE'!H252</f>
        <v>0</v>
      </c>
      <c r="J251" s="73">
        <f>[1]SPAS!I251+[1]CRESE!I251+'[1]HANDI+68 PRIMARIE'!I252</f>
        <v>0</v>
      </c>
      <c r="K251" s="73">
        <f>[1]SPAS!J251+[1]CRESE!J251+'[1]HANDI+68 PRIMARIE'!J252</f>
        <v>0</v>
      </c>
      <c r="L251" s="73">
        <f>[1]SPAS!K251+[1]CRESE!K251+'[1]HANDI+68 PRIMARIE'!K252</f>
        <v>0</v>
      </c>
    </row>
    <row r="252" spans="1:12" ht="13.5" hidden="1" customHeight="1">
      <c r="A252" s="189" t="s">
        <v>447</v>
      </c>
      <c r="B252" s="189"/>
      <c r="C252" s="123" t="s">
        <v>448</v>
      </c>
      <c r="D252" s="127"/>
      <c r="E252" s="127"/>
      <c r="F252" s="124">
        <f>[1]SPAS!E252+[1]CRESE!E252+'[1]HANDI+68 PRIMARIE'!E253</f>
        <v>0</v>
      </c>
      <c r="G252" s="124">
        <f>[1]SPAS!F252+[1]CRESE!F252+'[1]HANDI+68 PRIMARIE'!F253</f>
        <v>0</v>
      </c>
      <c r="H252" s="124">
        <f>[1]SPAS!G252+[1]CRESE!G252+'[1]HANDI+68 PRIMARIE'!G253</f>
        <v>0</v>
      </c>
      <c r="I252" s="124">
        <f>[1]SPAS!H252+[1]CRESE!H252+'[1]HANDI+68 PRIMARIE'!H253</f>
        <v>0</v>
      </c>
      <c r="J252" s="124">
        <f>[1]SPAS!I252+[1]CRESE!I252+'[1]HANDI+68 PRIMARIE'!I253</f>
        <v>0</v>
      </c>
      <c r="K252" s="124">
        <f>[1]SPAS!J252+[1]CRESE!J252+'[1]HANDI+68 PRIMARIE'!J253</f>
        <v>0</v>
      </c>
      <c r="L252" s="124">
        <f>[1]SPAS!K252+[1]CRESE!K252+'[1]HANDI+68 PRIMARIE'!K253</f>
        <v>0</v>
      </c>
    </row>
    <row r="253" spans="1:12" ht="13.5" hidden="1" customHeight="1">
      <c r="A253" s="132"/>
      <c r="B253" s="129" t="s">
        <v>430</v>
      </c>
      <c r="C253" s="130" t="s">
        <v>449</v>
      </c>
      <c r="D253" s="131"/>
      <c r="E253" s="131"/>
      <c r="F253" s="73">
        <f>[1]SPAS!E253+[1]CRESE!E253+'[1]HANDI+68 PRIMARIE'!E254</f>
        <v>0</v>
      </c>
      <c r="G253" s="73">
        <f>[1]SPAS!F253+[1]CRESE!F253+'[1]HANDI+68 PRIMARIE'!F254</f>
        <v>0</v>
      </c>
      <c r="H253" s="73">
        <f>[1]SPAS!G253+[1]CRESE!G253+'[1]HANDI+68 PRIMARIE'!G254</f>
        <v>0</v>
      </c>
      <c r="I253" s="73">
        <f>[1]SPAS!H253+[1]CRESE!H253+'[1]HANDI+68 PRIMARIE'!H254</f>
        <v>0</v>
      </c>
      <c r="J253" s="73">
        <f>[1]SPAS!I253+[1]CRESE!I253+'[1]HANDI+68 PRIMARIE'!I254</f>
        <v>0</v>
      </c>
      <c r="K253" s="73">
        <f>[1]SPAS!J253+[1]CRESE!J253+'[1]HANDI+68 PRIMARIE'!J254</f>
        <v>0</v>
      </c>
      <c r="L253" s="73">
        <f>[1]SPAS!K253+[1]CRESE!K253+'[1]HANDI+68 PRIMARIE'!K254</f>
        <v>0</v>
      </c>
    </row>
    <row r="254" spans="1:12" ht="13.5" hidden="1" customHeight="1">
      <c r="A254" s="132"/>
      <c r="B254" s="129" t="s">
        <v>439</v>
      </c>
      <c r="C254" s="130" t="s">
        <v>450</v>
      </c>
      <c r="D254" s="131"/>
      <c r="E254" s="131"/>
      <c r="F254" s="73">
        <f>[1]SPAS!E254+[1]CRESE!E254+'[1]HANDI+68 PRIMARIE'!E255</f>
        <v>0</v>
      </c>
      <c r="G254" s="73">
        <f>[1]SPAS!F254+[1]CRESE!F254+'[1]HANDI+68 PRIMARIE'!F255</f>
        <v>0</v>
      </c>
      <c r="H254" s="73">
        <f>[1]SPAS!G254+[1]CRESE!G254+'[1]HANDI+68 PRIMARIE'!G255</f>
        <v>0</v>
      </c>
      <c r="I254" s="73">
        <f>[1]SPAS!H254+[1]CRESE!H254+'[1]HANDI+68 PRIMARIE'!H255</f>
        <v>0</v>
      </c>
      <c r="J254" s="73">
        <f>[1]SPAS!I254+[1]CRESE!I254+'[1]HANDI+68 PRIMARIE'!I255</f>
        <v>0</v>
      </c>
      <c r="K254" s="73">
        <f>[1]SPAS!J254+[1]CRESE!J254+'[1]HANDI+68 PRIMARIE'!J255</f>
        <v>0</v>
      </c>
      <c r="L254" s="73">
        <f>[1]SPAS!K254+[1]CRESE!K254+'[1]HANDI+68 PRIMARIE'!K255</f>
        <v>0</v>
      </c>
    </row>
    <row r="255" spans="1:12" ht="13.5" hidden="1" customHeight="1">
      <c r="A255" s="132"/>
      <c r="B255" s="129" t="s">
        <v>434</v>
      </c>
      <c r="C255" s="130" t="s">
        <v>451</v>
      </c>
      <c r="D255" s="131"/>
      <c r="E255" s="131"/>
      <c r="F255" s="73">
        <f>[1]SPAS!E255+[1]CRESE!E255+'[1]HANDI+68 PRIMARIE'!E256</f>
        <v>0</v>
      </c>
      <c r="G255" s="73">
        <f>[1]SPAS!F255+[1]CRESE!F255+'[1]HANDI+68 PRIMARIE'!F256</f>
        <v>0</v>
      </c>
      <c r="H255" s="73">
        <f>[1]SPAS!G255+[1]CRESE!G255+'[1]HANDI+68 PRIMARIE'!G256</f>
        <v>0</v>
      </c>
      <c r="I255" s="73">
        <f>[1]SPAS!H255+[1]CRESE!H255+'[1]HANDI+68 PRIMARIE'!H256</f>
        <v>0</v>
      </c>
      <c r="J255" s="73">
        <f>[1]SPAS!I255+[1]CRESE!I255+'[1]HANDI+68 PRIMARIE'!I256</f>
        <v>0</v>
      </c>
      <c r="K255" s="73">
        <f>[1]SPAS!J255+[1]CRESE!J255+'[1]HANDI+68 PRIMARIE'!J256</f>
        <v>0</v>
      </c>
      <c r="L255" s="73">
        <f>[1]SPAS!K255+[1]CRESE!K255+'[1]HANDI+68 PRIMARIE'!K256</f>
        <v>0</v>
      </c>
    </row>
    <row r="256" spans="1:12" ht="18.95" customHeight="1">
      <c r="A256" s="190" t="s">
        <v>452</v>
      </c>
      <c r="B256" s="191"/>
      <c r="C256" s="21" t="s">
        <v>453</v>
      </c>
      <c r="D256" s="133">
        <f>D257</f>
        <v>0</v>
      </c>
      <c r="E256" s="133">
        <f t="shared" ref="E256:L257" si="12">E257</f>
        <v>1381645</v>
      </c>
      <c r="F256" s="133">
        <f t="shared" si="12"/>
        <v>1285661</v>
      </c>
      <c r="G256" s="133">
        <f t="shared" si="12"/>
        <v>1381645</v>
      </c>
      <c r="H256" s="133">
        <f t="shared" si="12"/>
        <v>1022457</v>
      </c>
      <c r="I256" s="133">
        <f t="shared" si="12"/>
        <v>1022457</v>
      </c>
      <c r="J256" s="133">
        <f t="shared" si="12"/>
        <v>1022457</v>
      </c>
      <c r="K256" s="133">
        <f t="shared" si="12"/>
        <v>0</v>
      </c>
      <c r="L256" s="133">
        <f t="shared" si="12"/>
        <v>3881466</v>
      </c>
    </row>
    <row r="257" spans="1:12" ht="18.95" customHeight="1">
      <c r="A257" s="134" t="s">
        <v>454</v>
      </c>
      <c r="B257" s="135"/>
      <c r="C257" s="136">
        <v>71</v>
      </c>
      <c r="D257" s="92">
        <f>D258</f>
        <v>0</v>
      </c>
      <c r="E257" s="92">
        <f t="shared" si="12"/>
        <v>1381645</v>
      </c>
      <c r="F257" s="92">
        <f t="shared" si="12"/>
        <v>1285661</v>
      </c>
      <c r="G257" s="92">
        <f t="shared" si="12"/>
        <v>1381645</v>
      </c>
      <c r="H257" s="92">
        <f t="shared" si="12"/>
        <v>1022457</v>
      </c>
      <c r="I257" s="92">
        <f t="shared" si="12"/>
        <v>1022457</v>
      </c>
      <c r="J257" s="92">
        <f t="shared" si="12"/>
        <v>1022457</v>
      </c>
      <c r="K257" s="92">
        <f t="shared" si="12"/>
        <v>0</v>
      </c>
      <c r="L257" s="92">
        <f t="shared" si="12"/>
        <v>3881466</v>
      </c>
    </row>
    <row r="258" spans="1:12" ht="18.95" customHeight="1">
      <c r="A258" s="28" t="s">
        <v>455</v>
      </c>
      <c r="B258" s="46"/>
      <c r="C258" s="137" t="s">
        <v>456</v>
      </c>
      <c r="D258" s="44">
        <f>D259+D260+D261+D262</f>
        <v>0</v>
      </c>
      <c r="E258" s="44">
        <f>E259+E260+E261+E262</f>
        <v>1381645</v>
      </c>
      <c r="F258" s="44">
        <f t="shared" ref="F258:L258" si="13">F259+F260+F261+F262</f>
        <v>1285661</v>
      </c>
      <c r="G258" s="44">
        <f t="shared" si="13"/>
        <v>1381645</v>
      </c>
      <c r="H258" s="44">
        <f t="shared" si="13"/>
        <v>1022457</v>
      </c>
      <c r="I258" s="44">
        <f t="shared" si="13"/>
        <v>1022457</v>
      </c>
      <c r="J258" s="44">
        <f t="shared" si="13"/>
        <v>1022457</v>
      </c>
      <c r="K258" s="44">
        <f t="shared" si="13"/>
        <v>0</v>
      </c>
      <c r="L258" s="44">
        <f t="shared" si="13"/>
        <v>3881466</v>
      </c>
    </row>
    <row r="259" spans="1:12" ht="18.95" hidden="1" customHeight="1">
      <c r="A259" s="41"/>
      <c r="B259" s="42" t="s">
        <v>457</v>
      </c>
      <c r="C259" s="107" t="s">
        <v>458</v>
      </c>
      <c r="D259" s="44">
        <v>0</v>
      </c>
      <c r="E259" s="44">
        <f>G259</f>
        <v>0</v>
      </c>
      <c r="F259" s="35">
        <f>[1]SPAS!E259+[1]CRESE!E259+'[1]HANDI+68 PRIMARIE'!E260</f>
        <v>0</v>
      </c>
      <c r="G259" s="35">
        <f>[1]SPAS!F259+[1]CRESE!F259+'[1]HANDI+68 PRIMARIE'!F260</f>
        <v>0</v>
      </c>
      <c r="H259" s="35">
        <f>[1]SPAS!G259+[1]CRESE!G259+'[1]HANDI+68 PRIMARIE'!G260</f>
        <v>0</v>
      </c>
      <c r="I259" s="35">
        <f>[1]SPAS!H259+[1]CRESE!H259+'[1]HANDI+68 PRIMARIE'!H260</f>
        <v>0</v>
      </c>
      <c r="J259" s="35">
        <f>[1]SPAS!I259+[1]CRESE!I259+'[1]HANDI+68 PRIMARIE'!I260</f>
        <v>0</v>
      </c>
      <c r="K259" s="35">
        <f>[1]SPAS!J259+[1]CRESE!J259+'[1]HANDI+68 PRIMARIE'!J260</f>
        <v>0</v>
      </c>
      <c r="L259" s="35">
        <f>[1]SPAS!K259+[1]CRESE!K259+'[1]HANDI+68 PRIMARIE'!K260</f>
        <v>0</v>
      </c>
    </row>
    <row r="260" spans="1:12" ht="18.95" hidden="1" customHeight="1">
      <c r="A260" s="138"/>
      <c r="B260" s="56" t="s">
        <v>459</v>
      </c>
      <c r="C260" s="107" t="s">
        <v>460</v>
      </c>
      <c r="D260" s="44">
        <v>0</v>
      </c>
      <c r="E260" s="44">
        <f>G260</f>
        <v>0</v>
      </c>
      <c r="F260" s="35">
        <f>[1]SPAS!E260+[1]CRESE!E260+'[1]HANDI+68 PRIMARIE'!E261</f>
        <v>0</v>
      </c>
      <c r="G260" s="35">
        <f>[1]SPAS!F260+[1]CRESE!F260+'[1]HANDI+68 PRIMARIE'!F261</f>
        <v>0</v>
      </c>
      <c r="H260" s="35">
        <f>[1]SPAS!G260+[1]CRESE!G260+'[1]HANDI+68 PRIMARIE'!G261</f>
        <v>0</v>
      </c>
      <c r="I260" s="35">
        <f>[1]SPAS!H260+[1]CRESE!H260+'[1]HANDI+68 PRIMARIE'!H261</f>
        <v>0</v>
      </c>
      <c r="J260" s="35">
        <f>[1]SPAS!I260+[1]CRESE!I260+'[1]HANDI+68 PRIMARIE'!I261</f>
        <v>0</v>
      </c>
      <c r="K260" s="35">
        <f>[1]SPAS!J260+[1]CRESE!J260+'[1]HANDI+68 PRIMARIE'!J261</f>
        <v>0</v>
      </c>
      <c r="L260" s="35">
        <f>[1]SPAS!K260+[1]CRESE!K260+'[1]HANDI+68 PRIMARIE'!K261</f>
        <v>0</v>
      </c>
    </row>
    <row r="261" spans="1:12" ht="18.95" hidden="1" customHeight="1">
      <c r="A261" s="41"/>
      <c r="B261" s="32" t="s">
        <v>461</v>
      </c>
      <c r="C261" s="107" t="s">
        <v>462</v>
      </c>
      <c r="D261" s="44">
        <v>0</v>
      </c>
      <c r="E261" s="44">
        <f>G261</f>
        <v>0</v>
      </c>
      <c r="F261" s="35">
        <f>[1]SPAS!E261+[1]CRESE!E261+'[1]HANDI+68 PRIMARIE'!E262</f>
        <v>0</v>
      </c>
      <c r="G261" s="35">
        <f>[1]SPAS!F261+[1]CRESE!F261+'[1]HANDI+68 PRIMARIE'!F262</f>
        <v>0</v>
      </c>
      <c r="H261" s="35">
        <f>[1]SPAS!G261+[1]CRESE!G261+'[1]HANDI+68 PRIMARIE'!G262</f>
        <v>0</v>
      </c>
      <c r="I261" s="35">
        <f>[1]SPAS!H261+[1]CRESE!H261+'[1]HANDI+68 PRIMARIE'!H262</f>
        <v>0</v>
      </c>
      <c r="J261" s="35">
        <f>[1]SPAS!I261+[1]CRESE!I261+'[1]HANDI+68 PRIMARIE'!I262</f>
        <v>0</v>
      </c>
      <c r="K261" s="35">
        <f>[1]SPAS!J261+[1]CRESE!J261+'[1]HANDI+68 PRIMARIE'!J262</f>
        <v>0</v>
      </c>
      <c r="L261" s="35">
        <f>[1]SPAS!K261+[1]CRESE!K261+'[1]HANDI+68 PRIMARIE'!K262</f>
        <v>0</v>
      </c>
    </row>
    <row r="262" spans="1:12" ht="18.95" customHeight="1">
      <c r="A262" s="41"/>
      <c r="B262" s="32" t="s">
        <v>463</v>
      </c>
      <c r="C262" s="107" t="s">
        <v>464</v>
      </c>
      <c r="D262" s="44">
        <v>0</v>
      </c>
      <c r="E262" s="44">
        <f>G262</f>
        <v>1381645</v>
      </c>
      <c r="F262" s="35">
        <f>[1]SPAS!E262+[1]CRESE!E262+'[1]HANDI+68 PRIMARIE'!E263</f>
        <v>1285661</v>
      </c>
      <c r="G262" s="35">
        <f>[1]SPAS!F262+[1]CRESE!F262+'[1]HANDI+68 PRIMARIE'!F263</f>
        <v>1381645</v>
      </c>
      <c r="H262" s="35">
        <f>[1]SPAS!G262+[1]CRESE!G262+'[1]HANDI+68 PRIMARIE'!G263</f>
        <v>1022457</v>
      </c>
      <c r="I262" s="35">
        <f>[1]SPAS!H262+[1]CRESE!H262+'[1]HANDI+68 PRIMARIE'!H263</f>
        <v>1022457</v>
      </c>
      <c r="J262" s="35">
        <f>[1]SPAS!I262+[1]CRESE!I262+'[1]HANDI+68 PRIMARIE'!I263</f>
        <v>1022457</v>
      </c>
      <c r="K262" s="35">
        <f>[1]SPAS!J262+[1]CRESE!J262+'[1]HANDI+68 PRIMARIE'!J263</f>
        <v>0</v>
      </c>
      <c r="L262" s="35">
        <f>[1]SPAS!K262+[1]CRESE!K262+'[1]HANDI+68 PRIMARIE'!K263</f>
        <v>3881466</v>
      </c>
    </row>
    <row r="263" spans="1:12" ht="15.75" hidden="1">
      <c r="A263" s="28" t="s">
        <v>465</v>
      </c>
      <c r="B263" s="28"/>
      <c r="C263" s="137" t="s">
        <v>466</v>
      </c>
      <c r="D263" s="139">
        <f>D264</f>
        <v>0</v>
      </c>
      <c r="E263" s="139"/>
      <c r="F263" s="139">
        <f>F264</f>
        <v>0</v>
      </c>
      <c r="G263" s="139">
        <f t="shared" ref="G263:L263" si="14">G264</f>
        <v>0</v>
      </c>
      <c r="H263" s="139">
        <f t="shared" si="14"/>
        <v>0</v>
      </c>
      <c r="I263" s="139">
        <f t="shared" si="14"/>
        <v>0</v>
      </c>
      <c r="J263" s="139">
        <f t="shared" si="14"/>
        <v>0</v>
      </c>
      <c r="K263" s="139">
        <f t="shared" si="14"/>
        <v>0</v>
      </c>
      <c r="L263" s="139">
        <f t="shared" si="14"/>
        <v>0</v>
      </c>
    </row>
    <row r="264" spans="1:12" ht="15.75" hidden="1">
      <c r="A264" s="41"/>
      <c r="B264" s="32" t="s">
        <v>467</v>
      </c>
      <c r="C264" s="107" t="s">
        <v>468</v>
      </c>
      <c r="D264" s="44">
        <v>0</v>
      </c>
      <c r="E264" s="44">
        <f>G264</f>
        <v>0</v>
      </c>
      <c r="F264" s="35">
        <f>[1]SPAS!E264+[1]CRESE!E264+'[1]HANDI+68 PRIMARIE'!E265</f>
        <v>0</v>
      </c>
      <c r="G264" s="35">
        <f>[1]SPAS!F264+[1]CRESE!F264+'[1]HANDI+68 PRIMARIE'!F265</f>
        <v>0</v>
      </c>
      <c r="H264" s="35">
        <f>[1]SPAS!G264+[1]CRESE!G264+'[1]HANDI+68 PRIMARIE'!G265</f>
        <v>0</v>
      </c>
      <c r="I264" s="35">
        <f>[1]SPAS!H264+[1]CRESE!H264+'[1]HANDI+68 PRIMARIE'!H265</f>
        <v>0</v>
      </c>
      <c r="J264" s="35">
        <f>[1]SPAS!I264+[1]CRESE!I264+'[1]HANDI+68 PRIMARIE'!I265</f>
        <v>0</v>
      </c>
      <c r="K264" s="35">
        <f>[1]SPAS!J264+[1]CRESE!J264+'[1]HANDI+68 PRIMARIE'!J265</f>
        <v>0</v>
      </c>
      <c r="L264" s="35">
        <f>[1]SPAS!K264+[1]CRESE!K264+'[1]HANDI+68 PRIMARIE'!K265</f>
        <v>0</v>
      </c>
    </row>
    <row r="265" spans="1:12" ht="15.75" hidden="1">
      <c r="A265" s="28" t="s">
        <v>469</v>
      </c>
      <c r="B265" s="43"/>
      <c r="C265" s="137" t="s">
        <v>470</v>
      </c>
      <c r="D265" s="139">
        <f>D266</f>
        <v>0</v>
      </c>
      <c r="E265" s="139"/>
      <c r="F265" s="139">
        <f>F266</f>
        <v>0</v>
      </c>
      <c r="G265" s="139">
        <f t="shared" ref="G265:L265" si="15">G266</f>
        <v>0</v>
      </c>
      <c r="H265" s="139">
        <f t="shared" si="15"/>
        <v>0</v>
      </c>
      <c r="I265" s="139">
        <f t="shared" si="15"/>
        <v>0</v>
      </c>
      <c r="J265" s="139">
        <f t="shared" si="15"/>
        <v>0</v>
      </c>
      <c r="K265" s="139">
        <f t="shared" si="15"/>
        <v>0</v>
      </c>
      <c r="L265" s="139">
        <f t="shared" si="15"/>
        <v>0</v>
      </c>
    </row>
    <row r="266" spans="1:12" ht="15.75" hidden="1">
      <c r="A266" s="41"/>
      <c r="B266" s="42"/>
      <c r="C266" s="33"/>
      <c r="D266" s="44">
        <f>F266</f>
        <v>0</v>
      </c>
      <c r="E266" s="44"/>
      <c r="F266" s="35">
        <f>[1]SPAS!E266+[1]CRESE!E266+'[1]HANDI+68 PRIMARIE'!E267</f>
        <v>0</v>
      </c>
      <c r="G266" s="35">
        <f>[1]SPAS!F266+[1]CRESE!F266+'[1]HANDI+68 PRIMARIE'!F267</f>
        <v>0</v>
      </c>
      <c r="H266" s="35">
        <f>[1]SPAS!G266+[1]CRESE!G266+'[1]HANDI+68 PRIMARIE'!G267</f>
        <v>0</v>
      </c>
      <c r="I266" s="35">
        <f>[1]SPAS!H266+[1]CRESE!H266+'[1]HANDI+68 PRIMARIE'!H267</f>
        <v>0</v>
      </c>
      <c r="J266" s="35">
        <f>[1]SPAS!I266+[1]CRESE!I266+'[1]HANDI+68 PRIMARIE'!I267</f>
        <v>0</v>
      </c>
      <c r="K266" s="35">
        <f>[1]SPAS!J266+[1]CRESE!J266+'[1]HANDI+68 PRIMARIE'!J267</f>
        <v>0</v>
      </c>
      <c r="L266" s="35">
        <f>[1]SPAS!K266+[1]CRESE!K266+'[1]HANDI+68 PRIMARIE'!K267</f>
        <v>0</v>
      </c>
    </row>
    <row r="267" spans="1:12" ht="15.75" hidden="1">
      <c r="A267" s="140" t="s">
        <v>471</v>
      </c>
      <c r="B267" s="141"/>
      <c r="C267" s="142">
        <v>72</v>
      </c>
      <c r="D267" s="143">
        <f>D268</f>
        <v>0</v>
      </c>
      <c r="E267" s="143"/>
      <c r="F267" s="143">
        <f>F268</f>
        <v>0</v>
      </c>
      <c r="G267" s="143">
        <f t="shared" ref="G267:L268" si="16">G268</f>
        <v>0</v>
      </c>
      <c r="H267" s="143">
        <f t="shared" si="16"/>
        <v>0</v>
      </c>
      <c r="I267" s="143">
        <f t="shared" si="16"/>
        <v>0</v>
      </c>
      <c r="J267" s="143">
        <f t="shared" si="16"/>
        <v>0</v>
      </c>
      <c r="K267" s="143">
        <f t="shared" si="16"/>
        <v>0</v>
      </c>
      <c r="L267" s="143">
        <f t="shared" si="16"/>
        <v>0</v>
      </c>
    </row>
    <row r="268" spans="1:12" ht="15.75" hidden="1">
      <c r="A268" s="144" t="s">
        <v>472</v>
      </c>
      <c r="B268" s="144"/>
      <c r="C268" s="137" t="s">
        <v>473</v>
      </c>
      <c r="D268" s="139">
        <f>D269</f>
        <v>0</v>
      </c>
      <c r="E268" s="139"/>
      <c r="F268" s="139">
        <f>F269</f>
        <v>0</v>
      </c>
      <c r="G268" s="139">
        <f t="shared" si="16"/>
        <v>0</v>
      </c>
      <c r="H268" s="139">
        <f t="shared" si="16"/>
        <v>0</v>
      </c>
      <c r="I268" s="139">
        <f t="shared" si="16"/>
        <v>0</v>
      </c>
      <c r="J268" s="139">
        <f t="shared" si="16"/>
        <v>0</v>
      </c>
      <c r="K268" s="139">
        <f t="shared" si="16"/>
        <v>0</v>
      </c>
      <c r="L268" s="139">
        <f t="shared" si="16"/>
        <v>0</v>
      </c>
    </row>
    <row r="269" spans="1:12" ht="15.75" hidden="1">
      <c r="A269" s="145"/>
      <c r="B269" s="32" t="s">
        <v>474</v>
      </c>
      <c r="C269" s="33" t="s">
        <v>475</v>
      </c>
      <c r="D269" s="44">
        <v>0</v>
      </c>
      <c r="E269" s="44">
        <f>G269</f>
        <v>0</v>
      </c>
      <c r="F269" s="35">
        <f>[1]SPAS!E269+[1]CRESE!E269+'[1]HANDI+68 PRIMARIE'!E270</f>
        <v>0</v>
      </c>
      <c r="G269" s="35">
        <f>[1]SPAS!F269+[1]CRESE!F269+'[1]HANDI+68 PRIMARIE'!F270</f>
        <v>0</v>
      </c>
      <c r="H269" s="35">
        <f>[1]SPAS!G269+[1]CRESE!G269+'[1]HANDI+68 PRIMARIE'!G270</f>
        <v>0</v>
      </c>
      <c r="I269" s="35">
        <f>[1]SPAS!H269+[1]CRESE!H269+'[1]HANDI+68 PRIMARIE'!H270</f>
        <v>0</v>
      </c>
      <c r="J269" s="35">
        <f>[1]SPAS!I269+[1]CRESE!I269+'[1]HANDI+68 PRIMARIE'!I270</f>
        <v>0</v>
      </c>
      <c r="K269" s="35">
        <f>[1]SPAS!J269+[1]CRESE!J269+'[1]HANDI+68 PRIMARIE'!J270</f>
        <v>0</v>
      </c>
      <c r="L269" s="35">
        <f>[1]SPAS!K269+[1]CRESE!K269+'[1]HANDI+68 PRIMARIE'!K270</f>
        <v>0</v>
      </c>
    </row>
    <row r="270" spans="1:12" ht="15.75" hidden="1">
      <c r="A270" s="145"/>
      <c r="B270" s="32"/>
      <c r="C270" s="33"/>
      <c r="D270" s="44">
        <f>F270</f>
        <v>0</v>
      </c>
      <c r="E270" s="44"/>
      <c r="F270" s="35">
        <f>[1]SPAS!E270+[1]CRESE!E270+'[1]HANDI+68 PRIMARIE'!E271</f>
        <v>0</v>
      </c>
      <c r="G270" s="35">
        <f>[1]SPAS!F270+[1]CRESE!F270+'[1]HANDI+68 PRIMARIE'!F271</f>
        <v>0</v>
      </c>
      <c r="H270" s="35">
        <f>[1]SPAS!G270+[1]CRESE!G270+'[1]HANDI+68 PRIMARIE'!G271</f>
        <v>0</v>
      </c>
      <c r="I270" s="35">
        <f>[1]SPAS!H270+[1]CRESE!H270+'[1]HANDI+68 PRIMARIE'!H271</f>
        <v>0</v>
      </c>
      <c r="J270" s="35">
        <f>[1]SPAS!I270+[1]CRESE!I270+'[1]HANDI+68 PRIMARIE'!I271</f>
        <v>0</v>
      </c>
      <c r="K270" s="35">
        <f>[1]SPAS!J270+[1]CRESE!J270+'[1]HANDI+68 PRIMARIE'!J271</f>
        <v>0</v>
      </c>
      <c r="L270" s="35">
        <f>[1]SPAS!K270+[1]CRESE!K270+'[1]HANDI+68 PRIMARIE'!K271</f>
        <v>0</v>
      </c>
    </row>
    <row r="271" spans="1:12" ht="15.75" hidden="1">
      <c r="A271" s="146" t="s">
        <v>476</v>
      </c>
      <c r="B271" s="146"/>
      <c r="C271" s="147">
        <v>75</v>
      </c>
      <c r="D271" s="44">
        <f>F271</f>
        <v>0</v>
      </c>
      <c r="E271" s="44"/>
      <c r="F271" s="35">
        <f>[1]SPAS!E271+[1]CRESE!E271+'[1]HANDI+68 PRIMARIE'!E272</f>
        <v>0</v>
      </c>
      <c r="G271" s="148">
        <f>[1]SPAS!F271+[1]CRESE!F271+'[1]HANDI+68 PRIMARIE'!F272</f>
        <v>0</v>
      </c>
      <c r="H271" s="148">
        <f>[1]SPAS!G271+[1]CRESE!G271+'[1]HANDI+68 PRIMARIE'!G272</f>
        <v>0</v>
      </c>
      <c r="I271" s="148">
        <f>[1]SPAS!H271+[1]CRESE!H271+'[1]HANDI+68 PRIMARIE'!H272</f>
        <v>0</v>
      </c>
      <c r="J271" s="148">
        <f>[1]SPAS!I271+[1]CRESE!I271+'[1]HANDI+68 PRIMARIE'!I272</f>
        <v>0</v>
      </c>
      <c r="K271" s="148">
        <f>[1]SPAS!J271+[1]CRESE!J271+'[1]HANDI+68 PRIMARIE'!J272</f>
        <v>0</v>
      </c>
      <c r="L271" s="148">
        <f>[1]SPAS!K271+[1]CRESE!K271+'[1]HANDI+68 PRIMARIE'!K272</f>
        <v>0</v>
      </c>
    </row>
    <row r="272" spans="1:12" ht="15.75" hidden="1">
      <c r="A272" s="145"/>
      <c r="B272" s="145"/>
      <c r="C272" s="96"/>
      <c r="D272" s="97"/>
      <c r="E272" s="97"/>
      <c r="F272" s="35">
        <f>[1]SPAS!E272+[1]CRESE!E272+'[1]HANDI+68 PRIMARIE'!E273</f>
        <v>0</v>
      </c>
      <c r="G272" s="98">
        <f>[1]SPAS!F272+[1]CRESE!F272+'[1]HANDI+68 PRIMARIE'!F273</f>
        <v>0</v>
      </c>
      <c r="H272" s="98">
        <f>[1]SPAS!G272+[1]CRESE!G272+'[1]HANDI+68 PRIMARIE'!G273</f>
        <v>0</v>
      </c>
      <c r="I272" s="98">
        <f>[1]SPAS!H272+[1]CRESE!H272+'[1]HANDI+68 PRIMARIE'!H273</f>
        <v>0</v>
      </c>
      <c r="J272" s="98">
        <f>[1]SPAS!I272+[1]CRESE!I272+'[1]HANDI+68 PRIMARIE'!I273</f>
        <v>0</v>
      </c>
      <c r="K272" s="98">
        <f>[1]SPAS!J272+[1]CRESE!J272+'[1]HANDI+68 PRIMARIE'!J273</f>
        <v>0</v>
      </c>
      <c r="L272" s="98">
        <f>[1]SPAS!K272+[1]CRESE!K272+'[1]HANDI+68 PRIMARIE'!K273</f>
        <v>0</v>
      </c>
    </row>
    <row r="273" spans="1:12" ht="35.25" hidden="1" customHeight="1">
      <c r="A273" s="182" t="s">
        <v>338</v>
      </c>
      <c r="B273" s="182"/>
      <c r="C273" s="89" t="s">
        <v>339</v>
      </c>
      <c r="D273" s="90"/>
      <c r="E273" s="90"/>
      <c r="F273" s="92">
        <f>[1]SPAS!E273+[1]CRESE!E273+'[1]HANDI+68 PRIMARIE'!E274</f>
        <v>0</v>
      </c>
      <c r="G273" s="92">
        <f>[1]SPAS!F273+[1]CRESE!F273+'[1]HANDI+68 PRIMARIE'!F274</f>
        <v>0</v>
      </c>
      <c r="H273" s="92">
        <f>[1]SPAS!G273+[1]CRESE!G273+'[1]HANDI+68 PRIMARIE'!G274</f>
        <v>0</v>
      </c>
      <c r="I273" s="92">
        <f>[1]SPAS!H273+[1]CRESE!H273+'[1]HANDI+68 PRIMARIE'!H274</f>
        <v>0</v>
      </c>
      <c r="J273" s="92">
        <f>[1]SPAS!I273+[1]CRESE!I273+'[1]HANDI+68 PRIMARIE'!I274</f>
        <v>0</v>
      </c>
      <c r="K273" s="92">
        <f>[1]SPAS!J273+[1]CRESE!J273+'[1]HANDI+68 PRIMARIE'!J274</f>
        <v>0</v>
      </c>
      <c r="L273" s="92">
        <f>[1]SPAS!K273+[1]CRESE!K273+'[1]HANDI+68 PRIMARIE'!K274</f>
        <v>0</v>
      </c>
    </row>
    <row r="274" spans="1:12" ht="15.75" hidden="1">
      <c r="A274" s="41" t="s">
        <v>340</v>
      </c>
      <c r="B274" s="32"/>
      <c r="C274" s="80" t="s">
        <v>341</v>
      </c>
      <c r="D274" s="34"/>
      <c r="E274" s="34"/>
      <c r="F274" s="35" t="s">
        <v>33</v>
      </c>
      <c r="G274" s="35">
        <f>[1]SPAS!F274+[1]CRESE!F274+'[1]HANDI+68 PRIMARIE'!F275</f>
        <v>0</v>
      </c>
      <c r="H274" s="35">
        <f>[1]SPAS!G274+[1]CRESE!G274+'[1]HANDI+68 PRIMARIE'!G275</f>
        <v>0</v>
      </c>
      <c r="I274" s="35">
        <f>[1]SPAS!H274+[1]CRESE!H274+'[1]HANDI+68 PRIMARIE'!H275</f>
        <v>0</v>
      </c>
      <c r="J274" s="35">
        <f>[1]SPAS!I274+[1]CRESE!I274+'[1]HANDI+68 PRIMARIE'!I275</f>
        <v>0</v>
      </c>
      <c r="K274" s="35">
        <f>[1]SPAS!J274+[1]CRESE!J274+'[1]HANDI+68 PRIMARIE'!J275</f>
        <v>0</v>
      </c>
      <c r="L274" s="35">
        <f>[1]SPAS!K274+[1]CRESE!K274+'[1]HANDI+68 PRIMARIE'!K275</f>
        <v>0</v>
      </c>
    </row>
    <row r="275" spans="1:12" ht="15.75" hidden="1">
      <c r="A275" s="86"/>
      <c r="B275" s="149"/>
      <c r="C275" s="150"/>
      <c r="D275" s="97"/>
      <c r="E275" s="97"/>
      <c r="F275" s="98"/>
      <c r="G275" s="98"/>
      <c r="H275" s="98"/>
      <c r="I275" s="98"/>
      <c r="J275" s="98"/>
      <c r="K275" s="98"/>
      <c r="L275" s="98"/>
    </row>
    <row r="276" spans="1:12" ht="15" hidden="1">
      <c r="D276" s="152"/>
      <c r="E276" s="152"/>
      <c r="F276" s="152"/>
      <c r="G276" s="152"/>
      <c r="H276" s="152"/>
      <c r="I276" s="152"/>
      <c r="J276" s="152"/>
      <c r="K276" s="152"/>
      <c r="L276" s="152"/>
    </row>
    <row r="277" spans="1:12" ht="15" hidden="1">
      <c r="A277" s="153"/>
      <c r="B277" s="154"/>
      <c r="D277" s="152"/>
      <c r="E277" s="152"/>
      <c r="F277" s="152"/>
      <c r="G277" s="152"/>
      <c r="H277" s="152"/>
      <c r="I277" s="152"/>
      <c r="J277" s="152"/>
      <c r="K277" s="152"/>
      <c r="L277" s="152"/>
    </row>
    <row r="278" spans="1:12" ht="15">
      <c r="A278" s="153"/>
      <c r="B278" s="154"/>
      <c r="D278" s="152"/>
      <c r="E278" s="152"/>
      <c r="F278" s="152"/>
      <c r="G278" s="152"/>
      <c r="H278" s="152"/>
      <c r="I278" s="152"/>
      <c r="J278" s="152"/>
      <c r="K278" s="152"/>
      <c r="L278" s="152"/>
    </row>
    <row r="279" spans="1:12" ht="15">
      <c r="A279" s="153"/>
      <c r="B279" s="154"/>
      <c r="D279" s="152"/>
      <c r="E279" s="152"/>
      <c r="F279" s="152"/>
      <c r="G279" s="152"/>
      <c r="H279" s="152"/>
      <c r="I279" s="152"/>
      <c r="J279" s="152"/>
      <c r="K279" s="152"/>
      <c r="L279" s="152"/>
    </row>
    <row r="280" spans="1:12" ht="15.75">
      <c r="A280" s="155"/>
      <c r="B280" s="156" t="s">
        <v>477</v>
      </c>
      <c r="C280" s="155"/>
      <c r="D280" s="157"/>
      <c r="E280" s="157"/>
      <c r="F280" s="157" t="s">
        <v>478</v>
      </c>
      <c r="G280" s="157"/>
      <c r="H280" s="157"/>
      <c r="I280" s="157"/>
      <c r="J280" s="157" t="s">
        <v>479</v>
      </c>
      <c r="K280" s="157"/>
      <c r="L280" s="152"/>
    </row>
    <row r="281" spans="1:12">
      <c r="A281" s="183" t="s">
        <v>482</v>
      </c>
      <c r="B281" s="183"/>
      <c r="C281" s="155"/>
      <c r="D281" s="155"/>
      <c r="E281" s="155"/>
      <c r="F281" s="155" t="s">
        <v>480</v>
      </c>
      <c r="G281" s="155"/>
      <c r="H281" s="158"/>
      <c r="I281" s="155"/>
      <c r="J281" s="155" t="s">
        <v>481</v>
      </c>
      <c r="K281" s="155"/>
    </row>
    <row r="282" spans="1:12">
      <c r="A282" s="184"/>
      <c r="B282" s="184"/>
    </row>
    <row r="283" spans="1:12">
      <c r="A283" s="184" t="s">
        <v>484</v>
      </c>
      <c r="B283" s="184"/>
      <c r="H283" s="1" t="s">
        <v>485</v>
      </c>
    </row>
  </sheetData>
  <mergeCells count="51">
    <mergeCell ref="A11:B11"/>
    <mergeCell ref="C2:L2"/>
    <mergeCell ref="B4:K4"/>
    <mergeCell ref="B5:K5"/>
    <mergeCell ref="B6:K6"/>
    <mergeCell ref="A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A160:B160"/>
    <mergeCell ref="A12:B12"/>
    <mergeCell ref="A13:B13"/>
    <mergeCell ref="A50:B50"/>
    <mergeCell ref="A78:B78"/>
    <mergeCell ref="A79:B79"/>
    <mergeCell ref="A87:B87"/>
    <mergeCell ref="A96:B96"/>
    <mergeCell ref="A131:B131"/>
    <mergeCell ref="A132:B132"/>
    <mergeCell ref="A156:B156"/>
    <mergeCell ref="A159:B159"/>
    <mergeCell ref="A232:B232"/>
    <mergeCell ref="A169:B169"/>
    <mergeCell ref="A182:B182"/>
    <mergeCell ref="A185:B185"/>
    <mergeCell ref="A186:B186"/>
    <mergeCell ref="A198:B198"/>
    <mergeCell ref="A211:B211"/>
    <mergeCell ref="A273:B273"/>
    <mergeCell ref="A281:B281"/>
    <mergeCell ref="A282:B282"/>
    <mergeCell ref="A283:B283"/>
    <mergeCell ref="K1:L1"/>
    <mergeCell ref="A236:B236"/>
    <mergeCell ref="A240:B240"/>
    <mergeCell ref="A244:B244"/>
    <mergeCell ref="A248:B248"/>
    <mergeCell ref="A252:B252"/>
    <mergeCell ref="A256:B256"/>
    <mergeCell ref="A212:B212"/>
    <mergeCell ref="A216:B216"/>
    <mergeCell ref="A220:B220"/>
    <mergeCell ref="A224:B224"/>
    <mergeCell ref="A228:B228"/>
  </mergeCells>
  <pageMargins left="0.4" right="0.7" top="0.31" bottom="0.32" header="0.3" footer="0.3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68TOTAL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2019-04-17T09:54:29Z</cp:lastPrinted>
  <dcterms:created xsi:type="dcterms:W3CDTF">2019-04-17T09:38:24Z</dcterms:created>
  <dcterms:modified xsi:type="dcterms:W3CDTF">2019-05-02T11:02:35Z</dcterms:modified>
</cp:coreProperties>
</file>