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19\CONT EXECUTIE PE ANUL 2018\PROIECT HCL executie BVC local pe anul 2018\Anexe\"/>
    </mc:Choice>
  </mc:AlternateContent>
  <xr:revisionPtr revIDLastSave="0" documentId="13_ncr:1_{01612D7F-C209-4C35-9E13-8D8E4FD76379}" xr6:coauthVersionLast="43" xr6:coauthVersionMax="43" xr10:uidLastSave="{00000000-0000-0000-0000-000000000000}"/>
  <bookViews>
    <workbookView xWindow="-120" yWindow="-120" windowWidth="29040" windowHeight="15840" xr2:uid="{57A9686D-674D-4775-A05E-E7CD2DD6BFFD}"/>
  </bookViews>
  <sheets>
    <sheet name="74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5" i="1" l="1"/>
  <c r="K274" i="1"/>
  <c r="K273" i="1" s="1"/>
  <c r="I274" i="1"/>
  <c r="L273" i="1"/>
  <c r="J273" i="1"/>
  <c r="H273" i="1"/>
  <c r="I273" i="1" s="1"/>
  <c r="G273" i="1"/>
  <c r="F273" i="1"/>
  <c r="K272" i="1"/>
  <c r="I272" i="1"/>
  <c r="K271" i="1"/>
  <c r="I271" i="1"/>
  <c r="K270" i="1"/>
  <c r="I270" i="1"/>
  <c r="K269" i="1"/>
  <c r="K268" i="1" s="1"/>
  <c r="K267" i="1" s="1"/>
  <c r="I269" i="1"/>
  <c r="L268" i="1"/>
  <c r="L267" i="1" s="1"/>
  <c r="J268" i="1"/>
  <c r="H268" i="1"/>
  <c r="I268" i="1" s="1"/>
  <c r="G268" i="1"/>
  <c r="G267" i="1" s="1"/>
  <c r="F268" i="1"/>
  <c r="F267" i="1" s="1"/>
  <c r="J267" i="1"/>
  <c r="H267" i="1"/>
  <c r="I267" i="1" s="1"/>
  <c r="K266" i="1"/>
  <c r="I266" i="1"/>
  <c r="I265" i="1"/>
  <c r="K264" i="1"/>
  <c r="K263" i="1" s="1"/>
  <c r="I264" i="1"/>
  <c r="L263" i="1"/>
  <c r="J263" i="1"/>
  <c r="H263" i="1"/>
  <c r="I263" i="1" s="1"/>
  <c r="G263" i="1"/>
  <c r="F263" i="1"/>
  <c r="L262" i="1"/>
  <c r="K262" i="1"/>
  <c r="J262" i="1"/>
  <c r="J258" i="1" s="1"/>
  <c r="I262" i="1"/>
  <c r="H262" i="1"/>
  <c r="H258" i="1" s="1"/>
  <c r="I258" i="1" s="1"/>
  <c r="G262" i="1"/>
  <c r="E262" i="1" s="1"/>
  <c r="E258" i="1" s="1"/>
  <c r="E257" i="1" s="1"/>
  <c r="E256" i="1" s="1"/>
  <c r="E185" i="1" s="1"/>
  <c r="E12" i="1" s="1"/>
  <c r="F262" i="1"/>
  <c r="F258" i="1" s="1"/>
  <c r="F257" i="1" s="1"/>
  <c r="K261" i="1"/>
  <c r="I261" i="1"/>
  <c r="D261" i="1"/>
  <c r="K260" i="1"/>
  <c r="I260" i="1"/>
  <c r="D260" i="1"/>
  <c r="K259" i="1"/>
  <c r="I259" i="1"/>
  <c r="D259" i="1"/>
  <c r="L258" i="1"/>
  <c r="L257" i="1" s="1"/>
  <c r="L256" i="1" s="1"/>
  <c r="K255" i="1"/>
  <c r="K254" i="1"/>
  <c r="K253" i="1"/>
  <c r="L252" i="1"/>
  <c r="K252" i="1"/>
  <c r="J252" i="1"/>
  <c r="I252" i="1"/>
  <c r="H252" i="1"/>
  <c r="G252" i="1"/>
  <c r="F252" i="1"/>
  <c r="K251" i="1"/>
  <c r="K250" i="1"/>
  <c r="K249" i="1"/>
  <c r="K248" i="1" s="1"/>
  <c r="L248" i="1"/>
  <c r="J248" i="1"/>
  <c r="I248" i="1"/>
  <c r="H248" i="1"/>
  <c r="G248" i="1"/>
  <c r="F248" i="1"/>
  <c r="K247" i="1"/>
  <c r="K246" i="1"/>
  <c r="K244" i="1" s="1"/>
  <c r="K245" i="1"/>
  <c r="L244" i="1"/>
  <c r="J244" i="1"/>
  <c r="I244" i="1"/>
  <c r="H244" i="1"/>
  <c r="G244" i="1"/>
  <c r="F244" i="1"/>
  <c r="K243" i="1"/>
  <c r="K242" i="1"/>
  <c r="K241" i="1"/>
  <c r="L240" i="1"/>
  <c r="J240" i="1"/>
  <c r="I240" i="1"/>
  <c r="H240" i="1"/>
  <c r="G240" i="1"/>
  <c r="F240" i="1"/>
  <c r="K239" i="1"/>
  <c r="K238" i="1"/>
  <c r="K237" i="1"/>
  <c r="L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L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1" i="1"/>
  <c r="K220" i="1" s="1"/>
  <c r="L220" i="1"/>
  <c r="J220" i="1"/>
  <c r="I220" i="1"/>
  <c r="H220" i="1"/>
  <c r="G220" i="1"/>
  <c r="F220" i="1"/>
  <c r="K219" i="1"/>
  <c r="K218" i="1"/>
  <c r="K217" i="1"/>
  <c r="L216" i="1"/>
  <c r="J216" i="1"/>
  <c r="I216" i="1"/>
  <c r="H216" i="1"/>
  <c r="G216" i="1"/>
  <c r="F216" i="1"/>
  <c r="K215" i="1"/>
  <c r="K214" i="1"/>
  <c r="K213" i="1"/>
  <c r="L212" i="1"/>
  <c r="J212" i="1"/>
  <c r="J211" i="1" s="1"/>
  <c r="I212" i="1"/>
  <c r="H212" i="1"/>
  <c r="G212" i="1"/>
  <c r="F212" i="1"/>
  <c r="F211" i="1" s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 s="1"/>
  <c r="K197" i="1" s="1"/>
  <c r="L198" i="1"/>
  <c r="L197" i="1" s="1"/>
  <c r="J198" i="1"/>
  <c r="I198" i="1"/>
  <c r="I197" i="1" s="1"/>
  <c r="H198" i="1"/>
  <c r="H197" i="1" s="1"/>
  <c r="G198" i="1"/>
  <c r="G197" i="1" s="1"/>
  <c r="F198" i="1"/>
  <c r="J197" i="1"/>
  <c r="F197" i="1"/>
  <c r="K196" i="1"/>
  <c r="K195" i="1"/>
  <c r="K194" i="1"/>
  <c r="K193" i="1"/>
  <c r="K192" i="1"/>
  <c r="K191" i="1"/>
  <c r="K190" i="1"/>
  <c r="K189" i="1"/>
  <c r="K188" i="1"/>
  <c r="L187" i="1"/>
  <c r="J187" i="1"/>
  <c r="J186" i="1" s="1"/>
  <c r="I187" i="1"/>
  <c r="I186" i="1" s="1"/>
  <c r="H187" i="1"/>
  <c r="G187" i="1"/>
  <c r="G186" i="1" s="1"/>
  <c r="F187" i="1"/>
  <c r="F186" i="1" s="1"/>
  <c r="L186" i="1"/>
  <c r="H186" i="1"/>
  <c r="K184" i="1"/>
  <c r="K183" i="1"/>
  <c r="K182" i="1" s="1"/>
  <c r="L182" i="1"/>
  <c r="J182" i="1"/>
  <c r="I182" i="1"/>
  <c r="H182" i="1"/>
  <c r="G182" i="1"/>
  <c r="F182" i="1"/>
  <c r="K181" i="1"/>
  <c r="K180" i="1"/>
  <c r="K179" i="1"/>
  <c r="L178" i="1"/>
  <c r="J178" i="1"/>
  <c r="I178" i="1"/>
  <c r="H178" i="1"/>
  <c r="G178" i="1"/>
  <c r="F178" i="1"/>
  <c r="K177" i="1"/>
  <c r="K176" i="1"/>
  <c r="K175" i="1"/>
  <c r="K174" i="1"/>
  <c r="L173" i="1"/>
  <c r="L172" i="1" s="1"/>
  <c r="J173" i="1"/>
  <c r="J172" i="1" s="1"/>
  <c r="J166" i="1" s="1"/>
  <c r="I173" i="1"/>
  <c r="H173" i="1"/>
  <c r="G173" i="1"/>
  <c r="G172" i="1" s="1"/>
  <c r="F173" i="1"/>
  <c r="F172" i="1" s="1"/>
  <c r="F166" i="1" s="1"/>
  <c r="K171" i="1"/>
  <c r="K170" i="1"/>
  <c r="K169" i="1"/>
  <c r="L168" i="1"/>
  <c r="J168" i="1"/>
  <c r="I168" i="1"/>
  <c r="H168" i="1"/>
  <c r="G168" i="1"/>
  <c r="F168" i="1"/>
  <c r="K167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J150" i="1"/>
  <c r="J149" i="1" s="1"/>
  <c r="I150" i="1"/>
  <c r="I149" i="1" s="1"/>
  <c r="H150" i="1"/>
  <c r="H149" i="1" s="1"/>
  <c r="G150" i="1"/>
  <c r="G149" i="1" s="1"/>
  <c r="F150" i="1"/>
  <c r="F149" i="1" s="1"/>
  <c r="K148" i="1"/>
  <c r="K147" i="1"/>
  <c r="L146" i="1"/>
  <c r="L145" i="1" s="1"/>
  <c r="J146" i="1"/>
  <c r="J145" i="1" s="1"/>
  <c r="I146" i="1"/>
  <c r="I145" i="1" s="1"/>
  <c r="H146" i="1"/>
  <c r="H145" i="1" s="1"/>
  <c r="G146" i="1"/>
  <c r="G145" i="1" s="1"/>
  <c r="F146" i="1"/>
  <c r="F145" i="1" s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H132" i="1"/>
  <c r="H131" i="1" s="1"/>
  <c r="G132" i="1"/>
  <c r="G131" i="1" s="1"/>
  <c r="F132" i="1"/>
  <c r="F131" i="1" s="1"/>
  <c r="I131" i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K111" i="1"/>
  <c r="K110" i="1"/>
  <c r="L109" i="1"/>
  <c r="L108" i="1" s="1"/>
  <c r="J109" i="1"/>
  <c r="I109" i="1"/>
  <c r="H109" i="1"/>
  <c r="G109" i="1"/>
  <c r="G108" i="1" s="1"/>
  <c r="F109" i="1"/>
  <c r="K107" i="1"/>
  <c r="K106" i="1"/>
  <c r="K105" i="1"/>
  <c r="K104" i="1"/>
  <c r="K103" i="1"/>
  <c r="K102" i="1"/>
  <c r="K101" i="1"/>
  <c r="K100" i="1"/>
  <c r="K99" i="1"/>
  <c r="L98" i="1"/>
  <c r="J98" i="1"/>
  <c r="I98" i="1"/>
  <c r="H98" i="1"/>
  <c r="G98" i="1"/>
  <c r="F98" i="1"/>
  <c r="K97" i="1"/>
  <c r="K96" i="1"/>
  <c r="K95" i="1"/>
  <c r="K94" i="1"/>
  <c r="K92" i="1" s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L75" i="1"/>
  <c r="J75" i="1"/>
  <c r="I75" i="1"/>
  <c r="H75" i="1"/>
  <c r="G75" i="1"/>
  <c r="G50" i="1" s="1"/>
  <c r="F75" i="1"/>
  <c r="K74" i="1"/>
  <c r="K73" i="1"/>
  <c r="K72" i="1"/>
  <c r="L71" i="1"/>
  <c r="J71" i="1"/>
  <c r="I71" i="1"/>
  <c r="H71" i="1"/>
  <c r="G71" i="1"/>
  <c r="F71" i="1"/>
  <c r="K70" i="1"/>
  <c r="K69" i="1"/>
  <c r="K68" i="1"/>
  <c r="K67" i="1"/>
  <c r="L66" i="1"/>
  <c r="J66" i="1"/>
  <c r="I66" i="1"/>
  <c r="H66" i="1"/>
  <c r="G66" i="1"/>
  <c r="F66" i="1"/>
  <c r="K65" i="1"/>
  <c r="K64" i="1"/>
  <c r="K63" i="1" s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L55" i="1"/>
  <c r="L51" i="1" s="1"/>
  <c r="L50" i="1" s="1"/>
  <c r="K55" i="1"/>
  <c r="J55" i="1"/>
  <c r="J51" i="1" s="1"/>
  <c r="I55" i="1"/>
  <c r="H55" i="1"/>
  <c r="G55" i="1"/>
  <c r="F55" i="1"/>
  <c r="F51" i="1" s="1"/>
  <c r="K54" i="1"/>
  <c r="K53" i="1"/>
  <c r="K52" i="1"/>
  <c r="I51" i="1"/>
  <c r="H51" i="1"/>
  <c r="G51" i="1"/>
  <c r="K49" i="1"/>
  <c r="F49" i="1" s="1"/>
  <c r="K48" i="1"/>
  <c r="K47" i="1"/>
  <c r="K46" i="1"/>
  <c r="K45" i="1"/>
  <c r="K44" i="1"/>
  <c r="K43" i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L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L15" i="1" s="1"/>
  <c r="J16" i="1"/>
  <c r="I16" i="1"/>
  <c r="H16" i="1"/>
  <c r="G16" i="1"/>
  <c r="G15" i="1" s="1"/>
  <c r="F16" i="1"/>
  <c r="B5" i="1"/>
  <c r="K109" i="1" l="1"/>
  <c r="K34" i="1"/>
  <c r="F50" i="1"/>
  <c r="J50" i="1"/>
  <c r="K66" i="1"/>
  <c r="H172" i="1"/>
  <c r="I15" i="1"/>
  <c r="K168" i="1"/>
  <c r="L166" i="1"/>
  <c r="K132" i="1"/>
  <c r="K131" i="1" s="1"/>
  <c r="I166" i="1"/>
  <c r="H166" i="1"/>
  <c r="K173" i="1"/>
  <c r="G211" i="1"/>
  <c r="L211" i="1"/>
  <c r="K236" i="1"/>
  <c r="D258" i="1"/>
  <c r="D257" i="1" s="1"/>
  <c r="D256" i="1" s="1"/>
  <c r="D185" i="1" s="1"/>
  <c r="D12" i="1" s="1"/>
  <c r="F271" i="1"/>
  <c r="J185" i="1"/>
  <c r="F108" i="1"/>
  <c r="J108" i="1"/>
  <c r="H108" i="1"/>
  <c r="K117" i="1"/>
  <c r="K156" i="1"/>
  <c r="I172" i="1"/>
  <c r="K187" i="1"/>
  <c r="K186" i="1" s="1"/>
  <c r="K240" i="1"/>
  <c r="K258" i="1"/>
  <c r="K257" i="1" s="1"/>
  <c r="K256" i="1" s="1"/>
  <c r="F256" i="1"/>
  <c r="G14" i="1"/>
  <c r="G13" i="1" s="1"/>
  <c r="K75" i="1"/>
  <c r="G166" i="1"/>
  <c r="K212" i="1"/>
  <c r="K216" i="1"/>
  <c r="I211" i="1"/>
  <c r="H211" i="1"/>
  <c r="K228" i="1"/>
  <c r="J257" i="1"/>
  <c r="J256" i="1" s="1"/>
  <c r="L185" i="1"/>
  <c r="H15" i="1"/>
  <c r="K16" i="1"/>
  <c r="K51" i="1"/>
  <c r="K124" i="1"/>
  <c r="K150" i="1"/>
  <c r="K149" i="1" s="1"/>
  <c r="F185" i="1"/>
  <c r="K42" i="1"/>
  <c r="K15" i="1" s="1"/>
  <c r="H50" i="1"/>
  <c r="K232" i="1"/>
  <c r="H257" i="1"/>
  <c r="H256" i="1" s="1"/>
  <c r="L14" i="1"/>
  <c r="L13" i="1" s="1"/>
  <c r="F15" i="1"/>
  <c r="J15" i="1"/>
  <c r="J14" i="1" s="1"/>
  <c r="J13" i="1" s="1"/>
  <c r="I50" i="1"/>
  <c r="K71" i="1"/>
  <c r="K98" i="1"/>
  <c r="I108" i="1"/>
  <c r="K112" i="1"/>
  <c r="K146" i="1"/>
  <c r="K145" i="1" s="1"/>
  <c r="K178" i="1"/>
  <c r="K172" i="1" s="1"/>
  <c r="K224" i="1"/>
  <c r="G258" i="1"/>
  <c r="G257" i="1" s="1"/>
  <c r="G256" i="1" s="1"/>
  <c r="G185" i="1" s="1"/>
  <c r="G12" i="1" s="1"/>
  <c r="I257" i="1"/>
  <c r="I256" i="1" s="1"/>
  <c r="K50" i="1"/>
  <c r="K166" i="1" l="1"/>
  <c r="F14" i="1"/>
  <c r="F13" i="1" s="1"/>
  <c r="F12" i="1" s="1"/>
  <c r="I185" i="1"/>
  <c r="I14" i="1"/>
  <c r="I13" i="1" s="1"/>
  <c r="I12" i="1" s="1"/>
  <c r="K108" i="1"/>
  <c r="K211" i="1"/>
  <c r="K185" i="1" s="1"/>
  <c r="J12" i="1"/>
  <c r="H185" i="1"/>
  <c r="L12" i="1"/>
  <c r="H14" i="1"/>
  <c r="H13" i="1" s="1"/>
  <c r="K14" i="1"/>
  <c r="K13" i="1" s="1"/>
  <c r="K12" i="1" s="1"/>
  <c r="H12" i="1" l="1"/>
</calcChain>
</file>

<file path=xl/sharedStrings.xml><?xml version="1.0" encoding="utf-8"?>
<sst xmlns="http://schemas.openxmlformats.org/spreadsheetml/2006/main" count="541" uniqueCount="487">
  <si>
    <t>Cap.74,02 " Protectia mediului "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</si>
  <si>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</si>
  <si>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</si>
  <si>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</si>
  <si>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</si>
  <si>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>Credite de angajament initiale</t>
  </si>
  <si>
    <t>Credite de angajament definitive</t>
  </si>
  <si>
    <t>Prevederi
initiale</t>
  </si>
  <si>
    <t>Prevederi 
definitive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</si>
  <si>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</si>
  <si>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</si>
  <si>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</si>
  <si>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</si>
  <si>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</si>
  <si>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</si>
  <si>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</si>
  <si>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</si>
  <si>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</si>
  <si>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</si>
  <si>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</si>
  <si>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</si>
  <si>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</si>
  <si>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</si>
  <si>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</si>
  <si>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</si>
  <si>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</si>
  <si>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</si>
  <si>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</si>
  <si>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</si>
  <si>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</si>
  <si>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</si>
  <si>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</si>
  <si>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</si>
  <si>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</si>
  <si>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</si>
  <si>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</si>
  <si>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</si>
  <si>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</si>
  <si>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</si>
  <si>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</si>
  <si>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</si>
  <si>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</si>
  <si>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</si>
  <si>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</si>
  <si>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</si>
  <si>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</si>
  <si>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</si>
  <si>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</si>
  <si>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</si>
  <si>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</si>
  <si>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</si>
  <si>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</si>
  <si>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</si>
  <si>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</si>
  <si>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</si>
  <si>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</si>
  <si>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</si>
  <si>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</si>
  <si>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</si>
  <si>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</si>
  <si>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</si>
  <si>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</si>
  <si>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</si>
  <si>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</si>
  <si>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</si>
  <si>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</si>
  <si>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</si>
  <si>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</si>
  <si>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</si>
  <si>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</si>
  <si>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</si>
  <si>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</si>
  <si>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</si>
  <si>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</si>
  <si>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</si>
  <si>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</si>
  <si>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</si>
  <si>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</si>
  <si>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</si>
  <si>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</si>
  <si>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</si>
  <si>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</si>
  <si>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</si>
  <si>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</si>
  <si>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</si>
  <si>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</si>
  <si>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</si>
  <si>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</si>
  <si>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</si>
  <si>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</si>
  <si>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</si>
  <si>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</si>
  <si>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</si>
  <si>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</si>
  <si>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</si>
  <si>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</si>
  <si>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</si>
  <si>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</si>
  <si>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</si>
  <si>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</si>
  <si>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</si>
  <si>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</si>
  <si>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</si>
  <si>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</si>
  <si>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</si>
  <si>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</si>
  <si>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</si>
  <si>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</si>
  <si>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</si>
  <si>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</si>
  <si>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</si>
  <si>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</si>
  <si>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</si>
  <si>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</si>
  <si>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</si>
  <si>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</si>
  <si>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</si>
  <si>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</si>
  <si>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</si>
  <si>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</si>
  <si>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</si>
  <si>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</si>
  <si>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</si>
  <si>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</si>
  <si>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</si>
  <si>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</si>
  <si>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</si>
  <si>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</si>
  <si>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</si>
  <si>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</si>
  <si>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</si>
  <si>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</si>
  <si>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</si>
  <si>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</si>
  <si>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</si>
  <si>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</si>
  <si>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</si>
  <si>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</si>
  <si>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</si>
  <si>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</si>
  <si>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</si>
  <si>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</si>
  <si>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</si>
  <si>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</si>
  <si>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</si>
  <si>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</si>
  <si>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</si>
  <si>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</si>
  <si>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</si>
  <si>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</si>
  <si>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</si>
  <si>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</si>
  <si>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</si>
  <si>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</si>
  <si>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</si>
  <si>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</si>
  <si>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</si>
  <si>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</si>
  <si>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</si>
  <si>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</si>
  <si>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</si>
  <si>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</si>
  <si>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</si>
  <si>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</si>
  <si>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</si>
  <si>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</si>
  <si>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</si>
  <si>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</si>
  <si>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</si>
  <si>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</si>
  <si>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</si>
  <si>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</si>
  <si>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</si>
  <si>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</si>
  <si>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</si>
  <si>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</si>
  <si>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</si>
  <si>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</si>
  <si>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</si>
  <si>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</si>
  <si>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</si>
  <si>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</si>
  <si>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</si>
  <si>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</si>
  <si>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</si>
  <si>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</si>
  <si>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</si>
  <si>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</si>
  <si>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</si>
  <si>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</si>
  <si>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</si>
  <si>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</si>
  <si>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</si>
  <si>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</si>
  <si>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</si>
  <si>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</si>
  <si>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</si>
  <si>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</si>
  <si>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</si>
  <si>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</si>
  <si>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</si>
  <si>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</si>
  <si>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</si>
  <si>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</si>
  <si>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</si>
  <si>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</si>
  <si>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</si>
  <si>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</si>
  <si>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</si>
  <si>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</si>
  <si>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</si>
  <si>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</si>
  <si>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</si>
  <si>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</si>
  <si>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</si>
  <si>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</si>
  <si>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</si>
  <si>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</si>
  <si>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</si>
  <si>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</si>
  <si>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</si>
  <si>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</si>
  <si>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</si>
  <si>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</si>
  <si>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</si>
  <si>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</si>
  <si>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</si>
  <si>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</si>
  <si>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</si>
  <si>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</si>
  <si>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</si>
  <si>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</si>
  <si>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</si>
  <si>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</si>
  <si>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</si>
  <si>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</si>
  <si>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</si>
  <si>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</si>
  <si>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</si>
  <si>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</si>
  <si>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</si>
  <si>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</si>
  <si>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</si>
  <si>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</si>
  <si>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</si>
  <si>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</si>
  <si>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</si>
  <si>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</si>
  <si>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</si>
  <si>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</si>
  <si>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</si>
  <si>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</si>
  <si>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</si>
  <si>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</si>
  <si>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</si>
  <si>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</si>
  <si>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</si>
  <si>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</si>
  <si>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</si>
  <si>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</si>
  <si>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</si>
  <si>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</si>
  <si>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</si>
  <si>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</si>
  <si>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</si>
  <si>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</si>
  <si>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</si>
  <si>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</si>
  <si>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</si>
  <si>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</si>
  <si>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</si>
  <si>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</si>
  <si>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</si>
  <si>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</si>
  <si>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</si>
  <si>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</si>
  <si>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</si>
  <si>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</si>
  <si>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</si>
  <si>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</si>
  <si>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</si>
  <si>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</si>
  <si>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</si>
  <si>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</si>
  <si>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</si>
  <si>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</si>
  <si>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</si>
  <si>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</si>
  <si>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</si>
  <si>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</si>
  <si>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</si>
  <si>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</si>
  <si>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</si>
  <si>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</si>
  <si>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</si>
  <si>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</si>
  <si>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</si>
  <si>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</si>
  <si>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</si>
  <si>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</si>
  <si>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</si>
  <si>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</si>
  <si>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</si>
  <si>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</si>
  <si>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</si>
  <si>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</si>
  <si>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</si>
  <si>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</si>
  <si>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</si>
  <si>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</si>
  <si>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</si>
  <si>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</si>
  <si>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</si>
  <si>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</si>
  <si>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</si>
  <si>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</si>
  <si>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</si>
  <si>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</si>
  <si>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</si>
  <si>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</si>
  <si>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</si>
  <si>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</si>
  <si>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</si>
  <si>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</si>
  <si>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</si>
  <si>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</si>
  <si>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</si>
  <si>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</si>
  <si>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</si>
  <si>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</si>
  <si>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</si>
  <si>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</si>
  <si>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</si>
  <si>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</si>
  <si>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</si>
  <si>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</si>
  <si>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</si>
  <si>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</si>
  <si>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</si>
  <si>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</si>
  <si>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</si>
  <si>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</si>
  <si>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</si>
  <si>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</si>
  <si>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</si>
  <si>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</si>
  <si>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</si>
  <si>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</si>
  <si>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</si>
  <si>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</si>
  <si>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</si>
  <si>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</si>
  <si>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</si>
  <si>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</si>
  <si>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</si>
  <si>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</si>
  <si>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</si>
  <si>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</si>
  <si>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</si>
  <si>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</si>
  <si>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</si>
  <si>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</si>
  <si>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</si>
  <si>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</si>
  <si>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</si>
  <si>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</si>
  <si>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</si>
  <si>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</si>
  <si>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</si>
  <si>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</si>
  <si>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</si>
  <si>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</si>
  <si>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</si>
  <si>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</si>
  <si>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</si>
  <si>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</si>
  <si>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</si>
  <si>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</si>
  <si>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</si>
  <si>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</si>
  <si>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</si>
  <si>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</si>
  <si>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</si>
  <si>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</si>
  <si>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</si>
  <si>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</si>
  <si>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</si>
  <si>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</si>
  <si>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</si>
  <si>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</si>
  <si>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</si>
  <si>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</si>
  <si>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</si>
  <si>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</si>
  <si>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</si>
  <si>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</si>
  <si>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</si>
  <si>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</si>
  <si>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</si>
  <si>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</si>
  <si>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</si>
  <si>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</si>
  <si>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</si>
  <si>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</si>
  <si>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</si>
  <si>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</si>
  <si>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</si>
  <si>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</si>
  <si>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</si>
  <si>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</si>
  <si>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</si>
  <si>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</si>
  <si>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</si>
  <si>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</si>
  <si>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</si>
  <si>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</si>
  <si>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</si>
  <si>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</si>
  <si>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</si>
  <si>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</si>
  <si>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</si>
  <si>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</si>
  <si>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</si>
  <si>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</si>
  <si>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</si>
  <si>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</si>
  <si>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</si>
  <si>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</si>
  <si>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</si>
  <si>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</si>
  <si>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</si>
  <si>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</si>
  <si>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</si>
  <si>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</si>
  <si>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</si>
  <si>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</si>
  <si>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</si>
  <si>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</si>
  <si>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</si>
  <si>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</si>
  <si>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</si>
  <si>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</si>
  <si>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</si>
  <si>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</si>
  <si>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</si>
  <si>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</si>
  <si>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</si>
  <si>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</si>
  <si>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</si>
  <si>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</si>
  <si>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</si>
  <si>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</si>
  <si>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</si>
  <si>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</si>
  <si>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</si>
  <si>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</si>
  <si>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</si>
  <si>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</si>
  <si>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</si>
  <si>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</si>
  <si>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</si>
  <si>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</si>
  <si>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</si>
  <si>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</si>
  <si>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</si>
  <si>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</si>
  <si>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</si>
  <si>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</si>
  <si>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</si>
  <si>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</si>
  <si>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</si>
  <si>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</si>
  <si>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</si>
  <si>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</si>
  <si>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</si>
  <si>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</si>
  <si>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</si>
  <si>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</si>
  <si>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</si>
  <si>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</si>
  <si>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</si>
  <si>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</si>
  <si>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</si>
  <si>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</si>
  <si>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</si>
  <si>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Anexa nr. 12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</si>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</sst>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5" tint="0.59999389629810485"/>
      <name val="Arial"/>
      <family val="2"/>
    </font>
    <font>
      <sz val="10"/>
      <color theme="5" tint="0.59999389629810485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265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0" fontId="7" fillId="0" borderId="0" xfId="2" quotePrefix="1" applyFont="1" applyFill="1" applyAlignment="1">
      <alignment horizontal="center"/>
    </xf>
    <xf numFmtId="3" fontId="7" fillId="0" borderId="0" xfId="2" quotePrefix="1" applyNumberFormat="1" applyFont="1" applyFill="1" applyAlignment="1">
      <alignment horizontal="center"/>
    </xf>
    <xf numFmtId="1" fontId="1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9" fillId="3" borderId="6" xfId="4" applyNumberFormat="1" applyFont="1" applyFill="1" applyBorder="1" applyAlignment="1">
      <alignment horizontal="center" vertical="center" wrapText="1"/>
    </xf>
    <xf numFmtId="1" fontId="9" fillId="3" borderId="7" xfId="4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3" borderId="7" xfId="4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9" fillId="3" borderId="10" xfId="4" applyNumberFormat="1" applyFont="1" applyFill="1" applyBorder="1" applyAlignment="1">
      <alignment horizontal="center" vertical="center" wrapText="1"/>
    </xf>
    <xf numFmtId="1" fontId="9" fillId="3" borderId="11" xfId="4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1" fontId="6" fillId="3" borderId="12" xfId="4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1" fontId="5" fillId="0" borderId="14" xfId="4" applyNumberFormat="1" applyFont="1" applyFill="1" applyBorder="1" applyAlignment="1">
      <alignment horizontal="center" vertical="center" wrapText="1"/>
    </xf>
    <xf numFmtId="1" fontId="9" fillId="0" borderId="15" xfId="4" applyNumberFormat="1" applyFont="1" applyFill="1" applyBorder="1" applyAlignment="1">
      <alignment horizontal="center" vertical="center" wrapText="1"/>
    </xf>
    <xf numFmtId="1" fontId="4" fillId="4" borderId="16" xfId="4" applyNumberFormat="1" applyFont="1" applyFill="1" applyBorder="1" applyAlignment="1">
      <alignment horizontal="center" vertical="center" wrapText="1"/>
    </xf>
    <xf numFmtId="1" fontId="4" fillId="4" borderId="17" xfId="4" applyNumberFormat="1" applyFont="1" applyFill="1" applyBorder="1" applyAlignment="1">
      <alignment horizontal="center" vertical="center" wrapText="1"/>
    </xf>
    <xf numFmtId="1" fontId="9" fillId="4" borderId="17" xfId="4" applyNumberFormat="1" applyFont="1" applyFill="1" applyBorder="1" applyAlignment="1">
      <alignment horizontal="center" vertical="center" wrapText="1"/>
    </xf>
    <xf numFmtId="3" fontId="4" fillId="4" borderId="17" xfId="4" applyNumberFormat="1" applyFont="1" applyFill="1" applyBorder="1" applyAlignment="1">
      <alignment vertical="center" wrapText="1"/>
    </xf>
    <xf numFmtId="3" fontId="4" fillId="4" borderId="18" xfId="4" applyNumberFormat="1" applyFont="1" applyFill="1" applyBorder="1" applyAlignment="1">
      <alignment vertical="center" wrapText="1"/>
    </xf>
    <xf numFmtId="1" fontId="4" fillId="5" borderId="19" xfId="4" applyNumberFormat="1" applyFont="1" applyFill="1" applyBorder="1" applyAlignment="1">
      <alignment horizontal="center" vertical="center" wrapText="1"/>
    </xf>
    <xf numFmtId="1" fontId="4" fillId="5" borderId="15" xfId="4" applyNumberFormat="1" applyFont="1" applyFill="1" applyBorder="1" applyAlignment="1">
      <alignment horizontal="center" vertical="center" wrapText="1"/>
    </xf>
    <xf numFmtId="1" fontId="9" fillId="5" borderId="15" xfId="4" applyNumberFormat="1" applyFont="1" applyFill="1" applyBorder="1" applyAlignment="1">
      <alignment horizontal="center" vertical="center" wrapText="1"/>
    </xf>
    <xf numFmtId="1" fontId="4" fillId="5" borderId="15" xfId="4" applyNumberFormat="1" applyFont="1" applyFill="1" applyBorder="1" applyAlignment="1">
      <alignment horizontal="center" vertical="center" wrapText="1"/>
    </xf>
    <xf numFmtId="3" fontId="4" fillId="5" borderId="15" xfId="4" applyNumberFormat="1" applyFont="1" applyFill="1" applyBorder="1" applyAlignment="1">
      <alignment vertical="center" wrapText="1"/>
    </xf>
    <xf numFmtId="3" fontId="4" fillId="5" borderId="20" xfId="4" applyNumberFormat="1" applyFont="1" applyFill="1" applyBorder="1" applyAlignment="1">
      <alignment vertical="center" wrapText="1"/>
    </xf>
    <xf numFmtId="0" fontId="10" fillId="6" borderId="19" xfId="5" applyFont="1" applyFill="1" applyBorder="1" applyAlignment="1">
      <alignment vertical="center"/>
    </xf>
    <xf numFmtId="0" fontId="11" fillId="6" borderId="15" xfId="5" applyFont="1" applyFill="1" applyBorder="1"/>
    <xf numFmtId="49" fontId="9" fillId="6" borderId="15" xfId="5" applyNumberFormat="1" applyFont="1" applyFill="1" applyBorder="1" applyAlignment="1">
      <alignment horizontal="right"/>
    </xf>
    <xf numFmtId="49" fontId="4" fillId="6" borderId="15" xfId="5" applyNumberFormat="1" applyFont="1" applyFill="1" applyBorder="1" applyAlignment="1">
      <alignment horizontal="right"/>
    </xf>
    <xf numFmtId="3" fontId="4" fillId="6" borderId="15" xfId="4" applyNumberFormat="1" applyFont="1" applyFill="1" applyBorder="1" applyAlignment="1">
      <alignment vertical="center" wrapText="1"/>
    </xf>
    <xf numFmtId="3" fontId="4" fillId="6" borderId="20" xfId="4" applyNumberFormat="1" applyFont="1" applyFill="1" applyBorder="1" applyAlignment="1">
      <alignment vertical="center" wrapText="1"/>
    </xf>
    <xf numFmtId="49" fontId="12" fillId="7" borderId="19" xfId="5" applyNumberFormat="1" applyFont="1" applyFill="1" applyBorder="1" applyAlignment="1">
      <alignment horizontal="left" vertical="center"/>
    </xf>
    <xf numFmtId="49" fontId="12" fillId="7" borderId="15" xfId="5" applyNumberFormat="1" applyFont="1" applyFill="1" applyBorder="1" applyAlignment="1">
      <alignment horizontal="left" vertical="top"/>
    </xf>
    <xf numFmtId="49" fontId="13" fillId="7" borderId="15" xfId="5" applyNumberFormat="1" applyFont="1" applyFill="1" applyBorder="1" applyAlignment="1">
      <alignment horizontal="right"/>
    </xf>
    <xf numFmtId="49" fontId="12" fillId="7" borderId="15" xfId="5" applyNumberFormat="1" applyFont="1" applyFill="1" applyBorder="1" applyAlignment="1">
      <alignment horizontal="right"/>
    </xf>
    <xf numFmtId="3" fontId="12" fillId="7" borderId="15" xfId="2" applyNumberFormat="1" applyFont="1" applyFill="1" applyBorder="1" applyAlignment="1"/>
    <xf numFmtId="3" fontId="12" fillId="7" borderId="20" xfId="2" applyNumberFormat="1" applyFont="1" applyFill="1" applyBorder="1" applyAlignment="1"/>
    <xf numFmtId="0" fontId="14" fillId="0" borderId="0" xfId="2" applyFont="1" applyFill="1"/>
    <xf numFmtId="49" fontId="15" fillId="8" borderId="19" xfId="5" applyNumberFormat="1" applyFont="1" applyFill="1" applyBorder="1" applyAlignment="1">
      <alignment horizontal="left" vertical="top"/>
    </xf>
    <xf numFmtId="49" fontId="15" fillId="8" borderId="15" xfId="5" applyNumberFormat="1" applyFont="1" applyFill="1" applyBorder="1" applyAlignment="1">
      <alignment horizontal="left" vertical="top"/>
    </xf>
    <xf numFmtId="49" fontId="9" fillId="8" borderId="15" xfId="5" applyNumberFormat="1" applyFont="1" applyFill="1" applyBorder="1" applyAlignment="1">
      <alignment horizontal="right"/>
    </xf>
    <xf numFmtId="49" fontId="4" fillId="8" borderId="15" xfId="5" applyNumberFormat="1" applyFont="1" applyFill="1" applyBorder="1" applyAlignment="1">
      <alignment horizontal="right"/>
    </xf>
    <xf numFmtId="3" fontId="4" fillId="8" borderId="15" xfId="2" applyNumberFormat="1" applyFont="1" applyFill="1" applyBorder="1" applyAlignment="1"/>
    <xf numFmtId="3" fontId="4" fillId="8" borderId="20" xfId="2" applyNumberFormat="1" applyFont="1" applyFill="1" applyBorder="1" applyAlignment="1"/>
    <xf numFmtId="0" fontId="15" fillId="0" borderId="19" xfId="5" applyFont="1" applyFill="1" applyBorder="1"/>
    <xf numFmtId="0" fontId="1" fillId="0" borderId="15" xfId="5" applyFont="1" applyFill="1" applyBorder="1"/>
    <xf numFmtId="49" fontId="16" fillId="0" borderId="15" xfId="5" applyNumberFormat="1" applyFont="1" applyFill="1" applyBorder="1" applyAlignment="1">
      <alignment horizontal="right"/>
    </xf>
    <xf numFmtId="49" fontId="17" fillId="0" borderId="15" xfId="5" applyNumberFormat="1" applyFont="1" applyFill="1" applyBorder="1" applyAlignment="1">
      <alignment horizontal="right"/>
    </xf>
    <xf numFmtId="3" fontId="4" fillId="0" borderId="15" xfId="4" applyNumberFormat="1" applyFont="1" applyFill="1" applyBorder="1" applyAlignment="1">
      <alignment horizontal="right" vertical="center" wrapText="1"/>
    </xf>
    <xf numFmtId="3" fontId="17" fillId="0" borderId="15" xfId="2" applyNumberFormat="1" applyFont="1" applyFill="1" applyBorder="1" applyAlignment="1" applyProtection="1">
      <alignment horizontal="right"/>
      <protection locked="0"/>
    </xf>
    <xf numFmtId="3" fontId="17" fillId="0" borderId="20" xfId="2" applyNumberFormat="1" applyFont="1" applyFill="1" applyBorder="1" applyAlignment="1" applyProtection="1">
      <alignment horizontal="right"/>
      <protection locked="0"/>
    </xf>
    <xf numFmtId="0" fontId="18" fillId="0" borderId="19" xfId="5" applyFont="1" applyFill="1" applyBorder="1"/>
    <xf numFmtId="0" fontId="19" fillId="0" borderId="15" xfId="5" applyFont="1" applyFill="1" applyBorder="1"/>
    <xf numFmtId="49" fontId="20" fillId="0" borderId="15" xfId="5" applyNumberFormat="1" applyFont="1" applyFill="1" applyBorder="1" applyAlignment="1">
      <alignment horizontal="right"/>
    </xf>
    <xf numFmtId="49" fontId="21" fillId="0" borderId="15" xfId="5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 applyProtection="1">
      <alignment horizontal="right"/>
      <protection locked="0"/>
    </xf>
    <xf numFmtId="3" fontId="21" fillId="0" borderId="20" xfId="2" applyNumberFormat="1" applyFont="1" applyFill="1" applyBorder="1" applyAlignment="1" applyProtection="1">
      <alignment horizontal="right"/>
      <protection locked="0"/>
    </xf>
    <xf numFmtId="0" fontId="19" fillId="0" borderId="0" xfId="2" applyFont="1" applyFill="1"/>
    <xf numFmtId="3" fontId="17" fillId="0" borderId="15" xfId="2" applyNumberFormat="1" applyFont="1" applyFill="1" applyBorder="1" applyAlignment="1" applyProtection="1">
      <alignment horizontal="right" vertical="center"/>
      <protection locked="0"/>
    </xf>
    <xf numFmtId="3" fontId="17" fillId="0" borderId="20" xfId="2" applyNumberFormat="1" applyFont="1" applyFill="1" applyBorder="1" applyAlignment="1" applyProtection="1">
      <alignment horizontal="right" vertical="center"/>
      <protection locked="0"/>
    </xf>
    <xf numFmtId="3" fontId="17" fillId="0" borderId="15" xfId="2" applyNumberFormat="1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right"/>
    </xf>
    <xf numFmtId="49" fontId="15" fillId="0" borderId="19" xfId="5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/>
    </xf>
    <xf numFmtId="0" fontId="1" fillId="8" borderId="15" xfId="5" applyFont="1" applyFill="1" applyBorder="1"/>
    <xf numFmtId="3" fontId="4" fillId="8" borderId="15" xfId="2" applyNumberFormat="1" applyFont="1" applyFill="1" applyBorder="1" applyAlignment="1">
      <alignment horizontal="right"/>
    </xf>
    <xf numFmtId="3" fontId="4" fillId="8" borderId="20" xfId="2" applyNumberFormat="1" applyFont="1" applyFill="1" applyBorder="1" applyAlignment="1">
      <alignment horizontal="right"/>
    </xf>
    <xf numFmtId="3" fontId="17" fillId="0" borderId="20" xfId="2" applyNumberFormat="1" applyFont="1" applyFill="1" applyBorder="1" applyAlignment="1">
      <alignment horizontal="right"/>
    </xf>
    <xf numFmtId="49" fontId="15" fillId="8" borderId="19" xfId="5" quotePrefix="1" applyNumberFormat="1" applyFont="1" applyFill="1" applyBorder="1" applyAlignment="1">
      <alignment horizontal="left" vertical="top"/>
    </xf>
    <xf numFmtId="49" fontId="1" fillId="8" borderId="15" xfId="5" applyNumberFormat="1" applyFont="1" applyFill="1" applyBorder="1" applyAlignment="1">
      <alignment horizontal="left" vertical="top"/>
    </xf>
    <xf numFmtId="49" fontId="1" fillId="0" borderId="15" xfId="5" quotePrefix="1" applyNumberFormat="1" applyFont="1" applyFill="1" applyBorder="1" applyAlignment="1">
      <alignment horizontal="left" vertical="top"/>
    </xf>
    <xf numFmtId="49" fontId="15" fillId="0" borderId="19" xfId="5" quotePrefix="1" applyNumberFormat="1" applyFont="1" applyFill="1" applyBorder="1" applyAlignment="1">
      <alignment horizontal="left" vertical="top"/>
    </xf>
    <xf numFmtId="49" fontId="1" fillId="0" borderId="15" xfId="5" applyNumberFormat="1" applyFont="1" applyFill="1" applyBorder="1" applyAlignment="1">
      <alignment horizontal="left" vertical="top" wrapText="1"/>
    </xf>
    <xf numFmtId="0" fontId="19" fillId="0" borderId="15" xfId="5" applyFont="1" applyFill="1" applyBorder="1" applyAlignment="1"/>
    <xf numFmtId="1" fontId="20" fillId="0" borderId="15" xfId="2" quotePrefix="1" applyNumberFormat="1" applyFont="1" applyFill="1" applyBorder="1" applyAlignment="1">
      <alignment horizontal="right"/>
    </xf>
    <xf numFmtId="1" fontId="21" fillId="0" borderId="15" xfId="2" quotePrefix="1" applyNumberFormat="1" applyFont="1" applyFill="1" applyBorder="1" applyAlignment="1">
      <alignment horizontal="right"/>
    </xf>
    <xf numFmtId="3" fontId="22" fillId="0" borderId="15" xfId="2" applyNumberFormat="1" applyFont="1" applyFill="1" applyBorder="1" applyAlignment="1">
      <alignment horizontal="right" vertical="center"/>
    </xf>
    <xf numFmtId="3" fontId="22" fillId="0" borderId="20" xfId="2" applyNumberFormat="1" applyFont="1" applyFill="1" applyBorder="1" applyAlignment="1">
      <alignment horizontal="right" vertical="center"/>
    </xf>
    <xf numFmtId="0" fontId="12" fillId="7" borderId="19" xfId="5" applyFont="1" applyFill="1" applyBorder="1" applyAlignment="1">
      <alignment horizontal="center" vertical="center" wrapText="1"/>
    </xf>
    <xf numFmtId="0" fontId="12" fillId="7" borderId="15" xfId="5" applyFont="1" applyFill="1" applyBorder="1" applyAlignment="1">
      <alignment horizontal="center" vertical="center" wrapText="1"/>
    </xf>
    <xf numFmtId="3" fontId="12" fillId="7" borderId="15" xfId="2" applyNumberFormat="1" applyFont="1" applyFill="1" applyBorder="1" applyAlignment="1">
      <alignment horizontal="right"/>
    </xf>
    <xf numFmtId="3" fontId="12" fillId="7" borderId="20" xfId="2" applyNumberFormat="1" applyFont="1" applyFill="1" applyBorder="1" applyAlignment="1">
      <alignment horizontal="right"/>
    </xf>
    <xf numFmtId="49" fontId="15" fillId="8" borderId="19" xfId="5" applyNumberFormat="1" applyFont="1" applyFill="1" applyBorder="1" applyAlignment="1">
      <alignment horizontal="left" vertical="center"/>
    </xf>
    <xf numFmtId="0" fontId="1" fillId="0" borderId="15" xfId="5" applyFont="1" applyFill="1" applyBorder="1" applyAlignment="1">
      <alignment wrapText="1"/>
    </xf>
    <xf numFmtId="3" fontId="17" fillId="8" borderId="15" xfId="2" applyNumberFormat="1" applyFont="1" applyFill="1" applyBorder="1" applyAlignment="1" applyProtection="1">
      <alignment horizontal="right"/>
      <protection locked="0"/>
    </xf>
    <xf numFmtId="3" fontId="17" fillId="8" borderId="20" xfId="2" applyNumberFormat="1" applyFont="1" applyFill="1" applyBorder="1" applyAlignment="1" applyProtection="1">
      <alignment horizontal="right"/>
      <protection locked="0"/>
    </xf>
    <xf numFmtId="0" fontId="15" fillId="8" borderId="15" xfId="5" applyFont="1" applyFill="1" applyBorder="1"/>
    <xf numFmtId="164" fontId="15" fillId="8" borderId="19" xfId="1" applyFont="1" applyFill="1" applyBorder="1" applyAlignment="1">
      <alignment horizontal="left" vertical="top"/>
    </xf>
    <xf numFmtId="0" fontId="15" fillId="8" borderId="19" xfId="5" applyFont="1" applyFill="1" applyBorder="1" applyAlignment="1"/>
    <xf numFmtId="49" fontId="15" fillId="8" borderId="19" xfId="5" applyNumberFormat="1" applyFont="1" applyFill="1" applyBorder="1" applyAlignment="1">
      <alignment horizontal="left" vertical="top"/>
    </xf>
    <xf numFmtId="49" fontId="15" fillId="8" borderId="15" xfId="5" applyNumberFormat="1" applyFont="1" applyFill="1" applyBorder="1" applyAlignment="1">
      <alignment horizontal="left" vertical="top"/>
    </xf>
    <xf numFmtId="0" fontId="15" fillId="8" borderId="19" xfId="6" applyFont="1" applyFill="1" applyBorder="1" applyAlignment="1">
      <alignment horizontal="left" wrapText="1"/>
    </xf>
    <xf numFmtId="0" fontId="15" fillId="8" borderId="15" xfId="6" applyFont="1" applyFill="1" applyBorder="1" applyAlignment="1">
      <alignment horizontal="left" wrapText="1"/>
    </xf>
    <xf numFmtId="0" fontId="16" fillId="0" borderId="15" xfId="6" applyFont="1" applyFill="1" applyBorder="1" applyAlignment="1">
      <alignment horizontal="right"/>
    </xf>
    <xf numFmtId="0" fontId="17" fillId="0" borderId="15" xfId="6" applyFont="1" applyFill="1" applyBorder="1" applyAlignment="1">
      <alignment horizontal="right"/>
    </xf>
    <xf numFmtId="49" fontId="12" fillId="7" borderId="19" xfId="5" applyNumberFormat="1" applyFont="1" applyFill="1" applyBorder="1" applyAlignment="1">
      <alignment horizontal="left" vertical="top"/>
    </xf>
    <xf numFmtId="0" fontId="15" fillId="8" borderId="19" xfId="5" applyFont="1" applyFill="1" applyBorder="1"/>
    <xf numFmtId="0" fontId="1" fillId="0" borderId="15" xfId="5" applyFont="1" applyFill="1" applyBorder="1" applyAlignment="1"/>
    <xf numFmtId="49" fontId="15" fillId="8" borderId="19" xfId="5" applyNumberFormat="1" applyFont="1" applyFill="1" applyBorder="1"/>
    <xf numFmtId="49" fontId="15" fillId="8" borderId="15" xfId="5" applyNumberFormat="1" applyFont="1" applyFill="1" applyBorder="1"/>
    <xf numFmtId="49" fontId="15" fillId="0" borderId="19" xfId="5" applyNumberFormat="1" applyFont="1" applyFill="1" applyBorder="1"/>
    <xf numFmtId="0" fontId="15" fillId="0" borderId="15" xfId="5" applyFont="1" applyFill="1" applyBorder="1"/>
    <xf numFmtId="0" fontId="16" fillId="0" borderId="15" xfId="5" applyNumberFormat="1" applyFont="1" applyFill="1" applyBorder="1" applyAlignment="1">
      <alignment horizontal="right"/>
    </xf>
    <xf numFmtId="0" fontId="17" fillId="0" borderId="15" xfId="5" applyNumberFormat="1" applyFont="1" applyFill="1" applyBorder="1" applyAlignment="1">
      <alignment horizontal="right"/>
    </xf>
    <xf numFmtId="0" fontId="1" fillId="9" borderId="0" xfId="2" applyFont="1" applyFill="1"/>
    <xf numFmtId="49" fontId="14" fillId="7" borderId="15" xfId="5" applyNumberFormat="1" applyFont="1" applyFill="1" applyBorder="1" applyAlignment="1">
      <alignment horizontal="left" vertical="top"/>
    </xf>
    <xf numFmtId="0" fontId="14" fillId="9" borderId="0" xfId="2" applyFont="1" applyFill="1"/>
    <xf numFmtId="49" fontId="5" fillId="0" borderId="15" xfId="0" applyNumberFormat="1" applyFont="1" applyFill="1" applyBorder="1" applyAlignment="1">
      <alignment horizontal="left" vertical="top"/>
    </xf>
    <xf numFmtId="49" fontId="9" fillId="0" borderId="15" xfId="0" applyNumberFormat="1" applyFont="1" applyFill="1" applyBorder="1" applyAlignment="1">
      <alignment horizontal="right"/>
    </xf>
    <xf numFmtId="49" fontId="4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/>
    </xf>
    <xf numFmtId="49" fontId="12" fillId="7" borderId="19" xfId="5" applyNumberFormat="1" applyFont="1" applyFill="1" applyBorder="1" applyAlignment="1">
      <alignment horizontal="left"/>
    </xf>
    <xf numFmtId="0" fontId="15" fillId="7" borderId="15" xfId="5" applyFont="1" applyFill="1" applyBorder="1" applyAlignment="1"/>
    <xf numFmtId="49" fontId="13" fillId="7" borderId="15" xfId="5" applyNumberFormat="1" applyFont="1" applyFill="1" applyBorder="1" applyAlignment="1">
      <alignment horizontal="right" vertical="center"/>
    </xf>
    <xf numFmtId="49" fontId="12" fillId="7" borderId="15" xfId="5" applyNumberFormat="1" applyFont="1" applyFill="1" applyBorder="1" applyAlignment="1">
      <alignment horizontal="right" vertical="center"/>
    </xf>
    <xf numFmtId="3" fontId="4" fillId="7" borderId="15" xfId="2" applyNumberFormat="1" applyFont="1" applyFill="1" applyBorder="1" applyAlignment="1">
      <alignment horizontal="right"/>
    </xf>
    <xf numFmtId="3" fontId="4" fillId="7" borderId="20" xfId="2" applyNumberFormat="1" applyFont="1" applyFill="1" applyBorder="1" applyAlignment="1">
      <alignment horizontal="right"/>
    </xf>
    <xf numFmtId="49" fontId="9" fillId="0" borderId="15" xfId="5" applyNumberFormat="1" applyFont="1" applyFill="1" applyBorder="1" applyAlignment="1">
      <alignment horizontal="right"/>
    </xf>
    <xf numFmtId="49" fontId="4" fillId="0" borderId="15" xfId="5" applyNumberFormat="1" applyFont="1" applyFill="1" applyBorder="1" applyAlignment="1">
      <alignment horizontal="right"/>
    </xf>
    <xf numFmtId="49" fontId="12" fillId="7" borderId="19" xfId="5" applyNumberFormat="1" applyFont="1" applyFill="1" applyBorder="1" applyAlignment="1">
      <alignment horizontal="left" vertical="top" wrapText="1"/>
    </xf>
    <xf numFmtId="49" fontId="12" fillId="7" borderId="15" xfId="5" applyNumberFormat="1" applyFont="1" applyFill="1" applyBorder="1" applyAlignment="1">
      <alignment horizontal="left" vertical="top" wrapText="1"/>
    </xf>
    <xf numFmtId="49" fontId="15" fillId="8" borderId="19" xfId="5" applyNumberFormat="1" applyFont="1" applyFill="1" applyBorder="1" applyAlignment="1">
      <alignment horizontal="left" vertical="top" wrapText="1"/>
    </xf>
    <xf numFmtId="0" fontId="0" fillId="8" borderId="15" xfId="0" applyFill="1" applyBorder="1"/>
    <xf numFmtId="0" fontId="1" fillId="0" borderId="19" xfId="5" applyFont="1" applyFill="1" applyBorder="1"/>
    <xf numFmtId="0" fontId="24" fillId="0" borderId="19" xfId="5" applyFont="1" applyFill="1" applyBorder="1"/>
    <xf numFmtId="0" fontId="24" fillId="0" borderId="15" xfId="5" applyFont="1" applyFill="1" applyBorder="1" applyAlignment="1">
      <alignment wrapText="1"/>
    </xf>
    <xf numFmtId="49" fontId="25" fillId="0" borderId="15" xfId="5" applyNumberFormat="1" applyFont="1" applyFill="1" applyBorder="1" applyAlignment="1">
      <alignment horizontal="right"/>
    </xf>
    <xf numFmtId="49" fontId="14" fillId="0" borderId="15" xfId="5" applyNumberFormat="1" applyFont="1" applyFill="1" applyBorder="1" applyAlignment="1">
      <alignment horizontal="right"/>
    </xf>
    <xf numFmtId="3" fontId="14" fillId="0" borderId="15" xfId="2" applyNumberFormat="1" applyFont="1" applyFill="1" applyBorder="1" applyAlignment="1" applyProtection="1">
      <alignment horizontal="right"/>
      <protection locked="0"/>
    </xf>
    <xf numFmtId="3" fontId="14" fillId="0" borderId="20" xfId="2" applyNumberFormat="1" applyFont="1" applyFill="1" applyBorder="1" applyAlignment="1" applyProtection="1">
      <alignment horizontal="right"/>
      <protection locked="0"/>
    </xf>
    <xf numFmtId="0" fontId="24" fillId="9" borderId="0" xfId="2" applyFont="1" applyFill="1"/>
    <xf numFmtId="0" fontId="1" fillId="0" borderId="19" xfId="2" applyFont="1" applyFill="1" applyBorder="1"/>
    <xf numFmtId="49" fontId="15" fillId="7" borderId="19" xfId="5" applyNumberFormat="1" applyFont="1" applyFill="1" applyBorder="1" applyAlignment="1">
      <alignment horizontal="left" vertical="top"/>
    </xf>
    <xf numFmtId="0" fontId="1" fillId="7" borderId="15" xfId="5" applyFont="1" applyFill="1" applyBorder="1"/>
    <xf numFmtId="49" fontId="9" fillId="7" borderId="15" xfId="5" applyNumberFormat="1" applyFont="1" applyFill="1" applyBorder="1" applyAlignment="1">
      <alignment horizontal="right"/>
    </xf>
    <xf numFmtId="49" fontId="4" fillId="7" borderId="15" xfId="5" applyNumberFormat="1" applyFont="1" applyFill="1" applyBorder="1" applyAlignment="1">
      <alignment horizontal="right"/>
    </xf>
    <xf numFmtId="0" fontId="15" fillId="8" borderId="19" xfId="5" applyFont="1" applyFill="1" applyBorder="1" applyAlignment="1">
      <alignment horizontal="left" vertical="center"/>
    </xf>
    <xf numFmtId="0" fontId="1" fillId="0" borderId="15" xfId="5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right"/>
    </xf>
    <xf numFmtId="0" fontId="17" fillId="0" borderId="15" xfId="2" applyFont="1" applyFill="1" applyBorder="1" applyAlignment="1">
      <alignment horizontal="right"/>
    </xf>
    <xf numFmtId="49" fontId="12" fillId="7" borderId="19" xfId="5" applyNumberFormat="1" applyFont="1" applyFill="1" applyBorder="1" applyAlignment="1">
      <alignment horizontal="left" vertical="center" wrapText="1"/>
    </xf>
    <xf numFmtId="49" fontId="12" fillId="7" borderId="15" xfId="5" applyNumberFormat="1" applyFont="1" applyFill="1" applyBorder="1" applyAlignment="1">
      <alignment horizontal="left" vertical="center" wrapText="1"/>
    </xf>
    <xf numFmtId="0" fontId="15" fillId="0" borderId="19" xfId="5" applyFont="1" applyFill="1" applyBorder="1" applyAlignment="1"/>
    <xf numFmtId="0" fontId="15" fillId="0" borderId="19" xfId="5" applyFont="1" applyFill="1" applyBorder="1" applyAlignment="1">
      <alignment horizontal="left" wrapText="1"/>
    </xf>
    <xf numFmtId="0" fontId="15" fillId="0" borderId="15" xfId="5" applyFont="1" applyFill="1" applyBorder="1" applyAlignment="1">
      <alignment horizontal="left" wrapText="1"/>
    </xf>
    <xf numFmtId="0" fontId="15" fillId="0" borderId="15" xfId="5" applyFont="1" applyFill="1" applyBorder="1" applyAlignment="1"/>
    <xf numFmtId="0" fontId="10" fillId="8" borderId="19" xfId="5" applyFont="1" applyFill="1" applyBorder="1"/>
    <xf numFmtId="49" fontId="26" fillId="8" borderId="15" xfId="5" applyNumberFormat="1" applyFont="1" applyFill="1" applyBorder="1" applyAlignment="1">
      <alignment horizontal="left" vertical="top"/>
    </xf>
    <xf numFmtId="0" fontId="26" fillId="0" borderId="19" xfId="5" applyFont="1" applyFill="1" applyBorder="1"/>
    <xf numFmtId="49" fontId="26" fillId="0" borderId="15" xfId="5" applyNumberFormat="1" applyFont="1" applyFill="1" applyBorder="1" applyAlignment="1">
      <alignment horizontal="left" vertical="top"/>
    </xf>
    <xf numFmtId="49" fontId="12" fillId="7" borderId="19" xfId="5" quotePrefix="1" applyNumberFormat="1" applyFont="1" applyFill="1" applyBorder="1" applyAlignment="1">
      <alignment horizontal="left" vertical="top"/>
    </xf>
    <xf numFmtId="49" fontId="15" fillId="0" borderId="19" xfId="5" applyNumberFormat="1" applyFont="1" applyFill="1" applyBorder="1" applyAlignment="1">
      <alignment horizontal="left" wrapText="1"/>
    </xf>
    <xf numFmtId="49" fontId="15" fillId="0" borderId="15" xfId="5" applyNumberFormat="1" applyFont="1" applyFill="1" applyBorder="1" applyAlignment="1">
      <alignment horizontal="left" wrapText="1"/>
    </xf>
    <xf numFmtId="0" fontId="16" fillId="0" borderId="15" xfId="5" applyFont="1" applyFill="1" applyBorder="1" applyAlignment="1">
      <alignment horizontal="right"/>
    </xf>
    <xf numFmtId="0" fontId="17" fillId="0" borderId="15" xfId="5" applyFont="1" applyFill="1" applyBorder="1" applyAlignment="1">
      <alignment horizontal="right"/>
    </xf>
    <xf numFmtId="0" fontId="12" fillId="7" borderId="19" xfId="5" applyFont="1" applyFill="1" applyBorder="1"/>
    <xf numFmtId="1" fontId="5" fillId="5" borderId="19" xfId="4" applyNumberFormat="1" applyFont="1" applyFill="1" applyBorder="1" applyAlignment="1">
      <alignment horizontal="center" vertical="center" wrapText="1"/>
    </xf>
    <xf numFmtId="1" fontId="5" fillId="5" borderId="15" xfId="4" applyNumberFormat="1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/>
    </xf>
    <xf numFmtId="3" fontId="12" fillId="5" borderId="15" xfId="2" applyNumberFormat="1" applyFont="1" applyFill="1" applyBorder="1" applyAlignment="1">
      <alignment horizontal="right"/>
    </xf>
    <xf numFmtId="3" fontId="12" fillId="5" borderId="20" xfId="2" applyNumberFormat="1" applyFont="1" applyFill="1" applyBorder="1" applyAlignment="1">
      <alignment horizontal="right"/>
    </xf>
    <xf numFmtId="0" fontId="24" fillId="0" borderId="0" xfId="2" applyFont="1" applyFill="1"/>
    <xf numFmtId="49" fontId="15" fillId="7" borderId="19" xfId="5" applyNumberFormat="1" applyFont="1" applyFill="1" applyBorder="1" applyAlignment="1">
      <alignment horizontal="left" vertical="center" wrapText="1"/>
    </xf>
    <xf numFmtId="49" fontId="15" fillId="7" borderId="15" xfId="5" applyNumberFormat="1" applyFont="1" applyFill="1" applyBorder="1" applyAlignment="1">
      <alignment horizontal="left" vertical="center" wrapText="1"/>
    </xf>
    <xf numFmtId="3" fontId="4" fillId="7" borderId="15" xfId="5" applyNumberFormat="1" applyFont="1" applyFill="1" applyBorder="1" applyAlignment="1">
      <alignment horizontal="right"/>
    </xf>
    <xf numFmtId="3" fontId="4" fillId="8" borderId="15" xfId="5" applyNumberFormat="1" applyFont="1" applyFill="1" applyBorder="1" applyAlignment="1">
      <alignment horizontal="right"/>
    </xf>
    <xf numFmtId="0" fontId="27" fillId="0" borderId="19" xfId="5" applyFont="1" applyFill="1" applyBorder="1"/>
    <xf numFmtId="3" fontId="17" fillId="0" borderId="15" xfId="5" applyNumberFormat="1" applyFont="1" applyFill="1" applyBorder="1" applyAlignment="1">
      <alignment horizontal="right"/>
    </xf>
    <xf numFmtId="3" fontId="28" fillId="0" borderId="15" xfId="2" applyNumberFormat="1" applyFont="1" applyFill="1" applyBorder="1" applyAlignment="1" applyProtection="1">
      <alignment horizontal="right"/>
      <protection locked="0"/>
    </xf>
    <xf numFmtId="3" fontId="28" fillId="0" borderId="20" xfId="2" applyNumberFormat="1" applyFont="1" applyFill="1" applyBorder="1" applyAlignment="1" applyProtection="1">
      <alignment horizontal="right"/>
      <protection locked="0"/>
    </xf>
    <xf numFmtId="0" fontId="27" fillId="9" borderId="0" xfId="2" applyFont="1" applyFill="1"/>
    <xf numFmtId="0" fontId="29" fillId="0" borderId="19" xfId="5" applyFont="1" applyFill="1" applyBorder="1"/>
    <xf numFmtId="0" fontId="30" fillId="0" borderId="15" xfId="0" applyFont="1" applyFill="1" applyBorder="1" applyAlignment="1">
      <alignment wrapText="1"/>
    </xf>
    <xf numFmtId="3" fontId="14" fillId="0" borderId="15" xfId="5" applyNumberFormat="1" applyFont="1" applyFill="1" applyBorder="1" applyAlignment="1">
      <alignment horizontal="right"/>
    </xf>
    <xf numFmtId="3" fontId="31" fillId="0" borderId="15" xfId="2" applyNumberFormat="1" applyFont="1" applyFill="1" applyBorder="1" applyAlignment="1" applyProtection="1">
      <alignment horizontal="right"/>
      <protection locked="0"/>
    </xf>
    <xf numFmtId="3" fontId="31" fillId="0" borderId="20" xfId="2" applyNumberFormat="1" applyFont="1" applyFill="1" applyBorder="1" applyAlignment="1" applyProtection="1">
      <alignment horizontal="right"/>
      <protection locked="0"/>
    </xf>
    <xf numFmtId="0" fontId="29" fillId="9" borderId="0" xfId="2" applyFont="1" applyFill="1"/>
    <xf numFmtId="3" fontId="31" fillId="0" borderId="15" xfId="2" applyNumberFormat="1" applyFont="1" applyFill="1" applyBorder="1" applyAlignment="1">
      <alignment horizontal="right"/>
    </xf>
    <xf numFmtId="3" fontId="31" fillId="0" borderId="20" xfId="2" applyNumberFormat="1" applyFont="1" applyFill="1" applyBorder="1" applyAlignment="1">
      <alignment horizontal="right"/>
    </xf>
    <xf numFmtId="49" fontId="15" fillId="7" borderId="15" xfId="5" applyNumberFormat="1" applyFont="1" applyFill="1" applyBorder="1" applyAlignment="1">
      <alignment horizontal="left" vertical="top"/>
    </xf>
    <xf numFmtId="49" fontId="15" fillId="8" borderId="15" xfId="5" applyNumberFormat="1" applyFont="1" applyFill="1" applyBorder="1" applyAlignment="1">
      <alignment horizontal="left" vertical="top" wrapText="1"/>
    </xf>
    <xf numFmtId="49" fontId="15" fillId="0" borderId="19" xfId="5" applyNumberFormat="1" applyFont="1" applyFill="1" applyBorder="1" applyAlignment="1">
      <alignment horizontal="center"/>
    </xf>
    <xf numFmtId="0" fontId="12" fillId="7" borderId="19" xfId="0" quotePrefix="1" applyFont="1" applyFill="1" applyBorder="1" applyAlignment="1">
      <alignment vertical="center" wrapText="1"/>
    </xf>
    <xf numFmtId="0" fontId="12" fillId="7" borderId="15" xfId="0" quotePrefix="1" applyFont="1" applyFill="1" applyBorder="1" applyAlignment="1">
      <alignment vertical="center" wrapText="1"/>
    </xf>
    <xf numFmtId="0" fontId="9" fillId="7" borderId="15" xfId="0" quotePrefix="1" applyFont="1" applyFill="1" applyBorder="1" applyAlignment="1"/>
    <xf numFmtId="3" fontId="4" fillId="7" borderId="15" xfId="0" quotePrefix="1" applyNumberFormat="1" applyFont="1" applyFill="1" applyBorder="1" applyAlignment="1"/>
    <xf numFmtId="0" fontId="5" fillId="8" borderId="19" xfId="0" quotePrefix="1" applyFont="1" applyFill="1" applyBorder="1" applyAlignment="1">
      <alignment horizontal="left" wrapText="1"/>
    </xf>
    <xf numFmtId="0" fontId="5" fillId="8" borderId="15" xfId="0" quotePrefix="1" applyFont="1" applyFill="1" applyBorder="1" applyAlignment="1">
      <alignment horizontal="left" wrapText="1"/>
    </xf>
    <xf numFmtId="0" fontId="32" fillId="0" borderId="15" xfId="0" applyFont="1" applyFill="1" applyBorder="1" applyAlignment="1">
      <alignment horizontal="left" wrapText="1" indent="2"/>
    </xf>
    <xf numFmtId="0" fontId="16" fillId="0" borderId="15" xfId="0" quotePrefix="1" applyFont="1" applyFill="1" applyBorder="1" applyAlignment="1">
      <alignment horizontal="right"/>
    </xf>
    <xf numFmtId="3" fontId="17" fillId="0" borderId="15" xfId="0" quotePrefix="1" applyNumberFormat="1" applyFont="1" applyFill="1" applyBorder="1" applyAlignment="1">
      <alignment horizontal="right"/>
    </xf>
    <xf numFmtId="0" fontId="5" fillId="8" borderId="19" xfId="0" applyFont="1" applyFill="1" applyBorder="1" applyAlignment="1">
      <alignment horizontal="left" wrapText="1"/>
    </xf>
    <xf numFmtId="0" fontId="5" fillId="8" borderId="15" xfId="0" applyFont="1" applyFill="1" applyBorder="1" applyAlignment="1">
      <alignment horizontal="left" wrapText="1"/>
    </xf>
    <xf numFmtId="0" fontId="9" fillId="8" borderId="15" xfId="0" applyFont="1" applyFill="1" applyBorder="1" applyAlignment="1">
      <alignment horizontal="right"/>
    </xf>
    <xf numFmtId="3" fontId="4" fillId="8" borderId="15" xfId="0" applyNumberFormat="1" applyFont="1" applyFill="1" applyBorder="1" applyAlignment="1">
      <alignment horizontal="right"/>
    </xf>
    <xf numFmtId="0" fontId="5" fillId="8" borderId="19" xfId="0" applyFont="1" applyFill="1" applyBorder="1" applyAlignment="1">
      <alignment wrapText="1"/>
    </xf>
    <xf numFmtId="0" fontId="33" fillId="8" borderId="15" xfId="0" applyFont="1" applyFill="1" applyBorder="1" applyAlignment="1"/>
    <xf numFmtId="0" fontId="5" fillId="0" borderId="19" xfId="0" applyFont="1" applyFill="1" applyBorder="1" applyAlignment="1"/>
    <xf numFmtId="0" fontId="32" fillId="0" borderId="15" xfId="0" applyFont="1" applyFill="1" applyBorder="1" applyAlignment="1">
      <alignment horizontal="left" wrapText="1"/>
    </xf>
    <xf numFmtId="0" fontId="16" fillId="0" borderId="15" xfId="0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0" fontId="15" fillId="8" borderId="19" xfId="0" applyFont="1" applyFill="1" applyBorder="1" applyAlignment="1">
      <alignment horizontal="left" wrapText="1"/>
    </xf>
    <xf numFmtId="0" fontId="15" fillId="8" borderId="15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wrapText="1"/>
    </xf>
    <xf numFmtId="0" fontId="10" fillId="6" borderId="19" xfId="5" applyFont="1" applyFill="1" applyBorder="1"/>
    <xf numFmtId="49" fontId="34" fillId="6" borderId="15" xfId="5" applyNumberFormat="1" applyFont="1" applyFill="1" applyBorder="1" applyAlignment="1">
      <alignment horizontal="left" vertical="top"/>
    </xf>
    <xf numFmtId="3" fontId="4" fillId="6" borderId="15" xfId="2" applyNumberFormat="1" applyFont="1" applyFill="1" applyBorder="1" applyAlignment="1">
      <alignment horizontal="right"/>
    </xf>
    <xf numFmtId="3" fontId="4" fillId="6" borderId="20" xfId="2" applyNumberFormat="1" applyFont="1" applyFill="1" applyBorder="1" applyAlignment="1">
      <alignment horizontal="right"/>
    </xf>
    <xf numFmtId="49" fontId="15" fillId="7" borderId="19" xfId="5" quotePrefix="1" applyNumberFormat="1" applyFont="1" applyFill="1" applyBorder="1" applyAlignment="1">
      <alignment horizontal="left" vertical="top"/>
    </xf>
    <xf numFmtId="49" fontId="1" fillId="7" borderId="15" xfId="5" applyNumberFormat="1" applyFont="1" applyFill="1" applyBorder="1" applyAlignment="1">
      <alignment horizontal="left" vertical="top"/>
    </xf>
    <xf numFmtId="0" fontId="9" fillId="7" borderId="15" xfId="5" applyFont="1" applyFill="1" applyBorder="1" applyAlignment="1">
      <alignment horizontal="right"/>
    </xf>
    <xf numFmtId="0" fontId="9" fillId="8" borderId="15" xfId="5" applyFont="1" applyFill="1" applyBorder="1" applyAlignment="1">
      <alignment horizontal="right"/>
    </xf>
    <xf numFmtId="49" fontId="18" fillId="0" borderId="19" xfId="5" applyNumberFormat="1" applyFont="1" applyFill="1" applyBorder="1" applyAlignment="1">
      <alignment horizontal="left" vertical="top"/>
    </xf>
    <xf numFmtId="49" fontId="15" fillId="0" borderId="8" xfId="5" applyNumberFormat="1" applyFont="1" applyFill="1" applyBorder="1" applyAlignment="1">
      <alignment horizontal="left" vertical="top"/>
    </xf>
    <xf numFmtId="0" fontId="1" fillId="0" borderId="21" xfId="5" applyFont="1" applyFill="1" applyBorder="1"/>
    <xf numFmtId="0" fontId="16" fillId="0" borderId="21" xfId="5" applyFont="1" applyFill="1" applyBorder="1" applyAlignment="1">
      <alignment horizontal="right"/>
    </xf>
    <xf numFmtId="3" fontId="17" fillId="0" borderId="21" xfId="2" applyNumberFormat="1" applyFont="1" applyFill="1" applyBorder="1" applyAlignment="1">
      <alignment horizontal="right"/>
    </xf>
    <xf numFmtId="49" fontId="15" fillId="8" borderId="17" xfId="5" applyNumberFormat="1" applyFont="1" applyFill="1" applyBorder="1" applyAlignment="1">
      <alignment horizontal="left" vertical="top"/>
    </xf>
    <xf numFmtId="0" fontId="9" fillId="8" borderId="17" xfId="5" applyFont="1" applyFill="1" applyBorder="1" applyAlignment="1">
      <alignment horizontal="right"/>
    </xf>
    <xf numFmtId="3" fontId="15" fillId="8" borderId="17" xfId="2" applyNumberFormat="1" applyFont="1" applyFill="1" applyBorder="1" applyAlignment="1">
      <alignment horizontal="right"/>
    </xf>
    <xf numFmtId="49" fontId="15" fillId="0" borderId="15" xfId="5" applyNumberFormat="1" applyFont="1" applyFill="1" applyBorder="1" applyAlignment="1">
      <alignment horizontal="left" vertical="top"/>
    </xf>
    <xf numFmtId="3" fontId="15" fillId="0" borderId="15" xfId="2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5" fillId="8" borderId="15" xfId="2" applyNumberFormat="1" applyFont="1" applyFill="1" applyBorder="1" applyAlignment="1">
      <alignment horizontal="right"/>
    </xf>
    <xf numFmtId="3" fontId="1" fillId="0" borderId="15" xfId="2" applyNumberFormat="1" applyFont="1" applyFill="1" applyBorder="1" applyAlignment="1">
      <alignment horizontal="right"/>
    </xf>
    <xf numFmtId="49" fontId="15" fillId="7" borderId="15" xfId="5" quotePrefix="1" applyNumberFormat="1" applyFont="1" applyFill="1" applyBorder="1" applyAlignment="1">
      <alignment horizontal="left" vertical="top"/>
    </xf>
    <xf numFmtId="3" fontId="15" fillId="7" borderId="15" xfId="2" applyNumberFormat="1" applyFont="1" applyFill="1" applyBorder="1" applyAlignment="1">
      <alignment horizontal="right"/>
    </xf>
    <xf numFmtId="49" fontId="15" fillId="8" borderId="15" xfId="5" applyNumberFormat="1" applyFont="1" applyFill="1" applyBorder="1" applyAlignment="1">
      <alignment vertical="top"/>
    </xf>
    <xf numFmtId="49" fontId="15" fillId="0" borderId="15" xfId="5" applyNumberFormat="1" applyFont="1" applyFill="1" applyBorder="1" applyAlignment="1">
      <alignment vertical="top"/>
    </xf>
    <xf numFmtId="49" fontId="15" fillId="7" borderId="15" xfId="5" applyNumberFormat="1" applyFont="1" applyFill="1" applyBorder="1" applyAlignment="1">
      <alignment vertical="top"/>
    </xf>
    <xf numFmtId="0" fontId="9" fillId="7" borderId="15" xfId="2" applyFont="1" applyFill="1" applyBorder="1" applyAlignment="1">
      <alignment horizontal="right"/>
    </xf>
    <xf numFmtId="3" fontId="1" fillId="7" borderId="15" xfId="2" applyNumberFormat="1" applyFont="1" applyFill="1" applyBorder="1" applyAlignment="1">
      <alignment horizontal="right"/>
    </xf>
    <xf numFmtId="49" fontId="10" fillId="7" borderId="15" xfId="5" applyNumberFormat="1" applyFont="1" applyFill="1" applyBorder="1" applyAlignment="1">
      <alignment horizontal="left" vertical="center" wrapText="1"/>
    </xf>
    <xf numFmtId="0" fontId="1" fillId="0" borderId="15" xfId="2" applyFont="1" applyFill="1" applyBorder="1"/>
    <xf numFmtId="1" fontId="1" fillId="0" borderId="15" xfId="2" applyNumberFormat="1" applyFont="1" applyFill="1" applyBorder="1"/>
    <xf numFmtId="0" fontId="1" fillId="0" borderId="15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15" fillId="0" borderId="0" xfId="2" applyFont="1" applyFill="1"/>
    <xf numFmtId="1" fontId="15" fillId="0" borderId="0" xfId="2" applyNumberFormat="1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15" fillId="0" borderId="0" xfId="0" applyFont="1"/>
    <xf numFmtId="0" fontId="1" fillId="0" borderId="0" xfId="2" applyFont="1" applyFill="1" applyAlignment="1">
      <alignment horizontal="left"/>
    </xf>
    <xf numFmtId="1" fontId="1" fillId="0" borderId="0" xfId="2" applyNumberFormat="1" applyFont="1" applyFill="1"/>
    <xf numFmtId="0" fontId="35" fillId="0" borderId="14" xfId="2" applyFont="1" applyFill="1" applyBorder="1" applyAlignment="1">
      <alignment horizontal="center"/>
    </xf>
    <xf numFmtId="0" fontId="1" fillId="0" borderId="22" xfId="2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56D1ECBB-0B00-4BC7-BF78-508EC9229DD5}"/>
    <cellStyle name="Normal_F 07" xfId="3" xr:uid="{7F8E5D5B-49E5-4491-9E6E-D66AAB4D74F7}"/>
    <cellStyle name="Normal_mach03" xfId="4" xr:uid="{F09DA9A2-99FC-4964-922B-984F154CFA5C}"/>
    <cellStyle name="Normal_mach31" xfId="2" xr:uid="{7181B2D3-25A9-4D5B-A0B8-6B99536B9B61}"/>
    <cellStyle name="Normal_Machete buget 99" xfId="6" xr:uid="{6D1927B2-B8B3-466E-B338-27A9D007E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AFC60D4-5C42-465D-90B1-BCAAEBDEAD46}"/>
            </a:ext>
          </a:extLst>
        </xdr:cNvPr>
        <xdr:cNvSpPr>
          <a:spLocks/>
        </xdr:cNvSpPr>
      </xdr:nvSpPr>
      <xdr:spPr bwMode="auto">
        <a:xfrm>
          <a:off x="4191000" y="6343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25D86EA6-41B2-446D-BC36-C3174857B2C3}"/>
            </a:ext>
          </a:extLst>
        </xdr:cNvPr>
        <xdr:cNvSpPr>
          <a:spLocks/>
        </xdr:cNvSpPr>
      </xdr:nvSpPr>
      <xdr:spPr bwMode="auto">
        <a:xfrm>
          <a:off x="4191000" y="6343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D85C3F87-5C81-4CCC-A72F-987C6D263394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3450BD2-A014-4EAF-9E17-3409961AE94F}"/>
            </a:ext>
          </a:extLst>
        </xdr:cNvPr>
        <xdr:cNvSpPr>
          <a:spLocks/>
        </xdr:cNvSpPr>
      </xdr:nvSpPr>
      <xdr:spPr bwMode="auto">
        <a:xfrm>
          <a:off x="4191000" y="6343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19/CONT%20EXECUTIE%20PE%20ANUL%202018/Bilant%20%202018/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ager\Desktop\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>
        <row r="5">
          <cell r="B5" t="str">
            <v>la data de 31.12.2018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K14">
            <v>140000</v>
          </cell>
          <cell r="L14">
            <v>140000</v>
          </cell>
          <cell r="M14">
            <v>232</v>
          </cell>
          <cell r="N14">
            <v>232</v>
          </cell>
          <cell r="O14">
            <v>232</v>
          </cell>
          <cell r="P14">
            <v>0</v>
          </cell>
          <cell r="Q14">
            <v>0</v>
          </cell>
        </row>
      </sheetData>
      <sheetData sheetId="15">
        <row r="14">
          <cell r="K14">
            <v>10200000</v>
          </cell>
          <cell r="L14">
            <v>9945124</v>
          </cell>
          <cell r="M14">
            <v>9843872</v>
          </cell>
          <cell r="N14">
            <v>9843872</v>
          </cell>
          <cell r="O14">
            <v>9843872</v>
          </cell>
          <cell r="P14">
            <v>0</v>
          </cell>
          <cell r="Q14">
            <v>9843872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EE0E-7C5C-4D3A-912D-267694544F0D}">
  <sheetPr>
    <tabColor indexed="35"/>
  </sheetPr>
  <dimension ref="A1:L281"/>
  <sheetViews>
    <sheetView tabSelected="1" topLeftCell="C182" zoomScaleNormal="100" zoomScaleSheetLayoutView="85" workbookViewId="0">
      <selection activeCell="C282" sqref="A282:XFD338"/>
    </sheetView>
  </sheetViews>
  <sheetFormatPr defaultRowHeight="12.75"/>
  <cols>
    <col min="1" max="1" width="5.140625" style="1" customWidth="1"/>
    <col min="2" max="2" width="57.7109375" style="262" customWidth="1"/>
    <col min="3" max="3" width="8.5703125" style="1" customWidth="1"/>
    <col min="4" max="4" width="12.28515625" style="1" hidden="1" customWidth="1"/>
    <col min="5" max="5" width="12.28515625" style="1" customWidth="1"/>
    <col min="6" max="6" width="13.7109375" style="1" customWidth="1"/>
    <col min="7" max="8" width="13.42578125" style="1" customWidth="1"/>
    <col min="9" max="9" width="14.42578125" style="1" customWidth="1"/>
    <col min="10" max="10" width="13.28515625" style="1" customWidth="1"/>
    <col min="11" max="11" width="7.28515625" style="1" customWidth="1"/>
    <col min="12" max="12" width="14.85546875" style="1" customWidth="1"/>
    <col min="13" max="126" width="9.140625" style="1"/>
    <col min="127" max="127" width="5.140625" style="1" customWidth="1"/>
    <col min="128" max="128" width="57.7109375" style="1" customWidth="1"/>
    <col min="129" max="129" width="8.5703125" style="1" customWidth="1"/>
    <col min="130" max="130" width="0" style="1" hidden="1" customWidth="1"/>
    <col min="131" max="131" width="12.28515625" style="1" customWidth="1"/>
    <col min="132" max="132" width="13.7109375" style="1" customWidth="1"/>
    <col min="133" max="134" width="13.42578125" style="1" customWidth="1"/>
    <col min="135" max="135" width="14.42578125" style="1" customWidth="1"/>
    <col min="136" max="136" width="13.28515625" style="1" customWidth="1"/>
    <col min="137" max="137" width="7.28515625" style="1" customWidth="1"/>
    <col min="138" max="138" width="14.85546875" style="1" customWidth="1"/>
    <col min="139" max="382" width="9.140625" style="1"/>
    <col min="383" max="383" width="5.140625" style="1" customWidth="1"/>
    <col min="384" max="384" width="57.7109375" style="1" customWidth="1"/>
    <col min="385" max="385" width="8.5703125" style="1" customWidth="1"/>
    <col min="386" max="386" width="0" style="1" hidden="1" customWidth="1"/>
    <col min="387" max="387" width="12.28515625" style="1" customWidth="1"/>
    <col min="388" max="388" width="13.7109375" style="1" customWidth="1"/>
    <col min="389" max="390" width="13.42578125" style="1" customWidth="1"/>
    <col min="391" max="391" width="14.42578125" style="1" customWidth="1"/>
    <col min="392" max="392" width="13.28515625" style="1" customWidth="1"/>
    <col min="393" max="393" width="7.28515625" style="1" customWidth="1"/>
    <col min="394" max="394" width="14.85546875" style="1" customWidth="1"/>
    <col min="395" max="638" width="9.140625" style="1"/>
    <col min="639" max="639" width="5.140625" style="1" customWidth="1"/>
    <col min="640" max="640" width="57.7109375" style="1" customWidth="1"/>
    <col min="641" max="641" width="8.5703125" style="1" customWidth="1"/>
    <col min="642" max="642" width="0" style="1" hidden="1" customWidth="1"/>
    <col min="643" max="643" width="12.28515625" style="1" customWidth="1"/>
    <col min="644" max="644" width="13.7109375" style="1" customWidth="1"/>
    <col min="645" max="646" width="13.42578125" style="1" customWidth="1"/>
    <col min="647" max="647" width="14.42578125" style="1" customWidth="1"/>
    <col min="648" max="648" width="13.28515625" style="1" customWidth="1"/>
    <col min="649" max="649" width="7.28515625" style="1" customWidth="1"/>
    <col min="650" max="650" width="14.85546875" style="1" customWidth="1"/>
    <col min="651" max="894" width="9.140625" style="1"/>
    <col min="895" max="895" width="5.140625" style="1" customWidth="1"/>
    <col min="896" max="896" width="57.7109375" style="1" customWidth="1"/>
    <col min="897" max="897" width="8.5703125" style="1" customWidth="1"/>
    <col min="898" max="898" width="0" style="1" hidden="1" customWidth="1"/>
    <col min="899" max="899" width="12.28515625" style="1" customWidth="1"/>
    <col min="900" max="900" width="13.7109375" style="1" customWidth="1"/>
    <col min="901" max="902" width="13.42578125" style="1" customWidth="1"/>
    <col min="903" max="903" width="14.42578125" style="1" customWidth="1"/>
    <col min="904" max="904" width="13.28515625" style="1" customWidth="1"/>
    <col min="905" max="905" width="7.28515625" style="1" customWidth="1"/>
    <col min="906" max="906" width="14.85546875" style="1" customWidth="1"/>
    <col min="907" max="1150" width="9.140625" style="1"/>
    <col min="1151" max="1151" width="5.140625" style="1" customWidth="1"/>
    <col min="1152" max="1152" width="57.7109375" style="1" customWidth="1"/>
    <col min="1153" max="1153" width="8.5703125" style="1" customWidth="1"/>
    <col min="1154" max="1154" width="0" style="1" hidden="1" customWidth="1"/>
    <col min="1155" max="1155" width="12.28515625" style="1" customWidth="1"/>
    <col min="1156" max="1156" width="13.7109375" style="1" customWidth="1"/>
    <col min="1157" max="1158" width="13.42578125" style="1" customWidth="1"/>
    <col min="1159" max="1159" width="14.42578125" style="1" customWidth="1"/>
    <col min="1160" max="1160" width="13.28515625" style="1" customWidth="1"/>
    <col min="1161" max="1161" width="7.28515625" style="1" customWidth="1"/>
    <col min="1162" max="1162" width="14.85546875" style="1" customWidth="1"/>
    <col min="1163" max="1406" width="9.140625" style="1"/>
    <col min="1407" max="1407" width="5.140625" style="1" customWidth="1"/>
    <col min="1408" max="1408" width="57.7109375" style="1" customWidth="1"/>
    <col min="1409" max="1409" width="8.5703125" style="1" customWidth="1"/>
    <col min="1410" max="1410" width="0" style="1" hidden="1" customWidth="1"/>
    <col min="1411" max="1411" width="12.28515625" style="1" customWidth="1"/>
    <col min="1412" max="1412" width="13.7109375" style="1" customWidth="1"/>
    <col min="1413" max="1414" width="13.42578125" style="1" customWidth="1"/>
    <col min="1415" max="1415" width="14.42578125" style="1" customWidth="1"/>
    <col min="1416" max="1416" width="13.28515625" style="1" customWidth="1"/>
    <col min="1417" max="1417" width="7.28515625" style="1" customWidth="1"/>
    <col min="1418" max="1418" width="14.85546875" style="1" customWidth="1"/>
    <col min="1419" max="1662" width="9.140625" style="1"/>
    <col min="1663" max="1663" width="5.140625" style="1" customWidth="1"/>
    <col min="1664" max="1664" width="57.7109375" style="1" customWidth="1"/>
    <col min="1665" max="1665" width="8.5703125" style="1" customWidth="1"/>
    <col min="1666" max="1666" width="0" style="1" hidden="1" customWidth="1"/>
    <col min="1667" max="1667" width="12.28515625" style="1" customWidth="1"/>
    <col min="1668" max="1668" width="13.7109375" style="1" customWidth="1"/>
    <col min="1669" max="1670" width="13.42578125" style="1" customWidth="1"/>
    <col min="1671" max="1671" width="14.42578125" style="1" customWidth="1"/>
    <col min="1672" max="1672" width="13.28515625" style="1" customWidth="1"/>
    <col min="1673" max="1673" width="7.28515625" style="1" customWidth="1"/>
    <col min="1674" max="1674" width="14.85546875" style="1" customWidth="1"/>
    <col min="1675" max="1918" width="9.140625" style="1"/>
    <col min="1919" max="1919" width="5.140625" style="1" customWidth="1"/>
    <col min="1920" max="1920" width="57.7109375" style="1" customWidth="1"/>
    <col min="1921" max="1921" width="8.5703125" style="1" customWidth="1"/>
    <col min="1922" max="1922" width="0" style="1" hidden="1" customWidth="1"/>
    <col min="1923" max="1923" width="12.28515625" style="1" customWidth="1"/>
    <col min="1924" max="1924" width="13.7109375" style="1" customWidth="1"/>
    <col min="1925" max="1926" width="13.42578125" style="1" customWidth="1"/>
    <col min="1927" max="1927" width="14.42578125" style="1" customWidth="1"/>
    <col min="1928" max="1928" width="13.28515625" style="1" customWidth="1"/>
    <col min="1929" max="1929" width="7.28515625" style="1" customWidth="1"/>
    <col min="1930" max="1930" width="14.85546875" style="1" customWidth="1"/>
    <col min="1931" max="2174" width="9.140625" style="1"/>
    <col min="2175" max="2175" width="5.140625" style="1" customWidth="1"/>
    <col min="2176" max="2176" width="57.7109375" style="1" customWidth="1"/>
    <col min="2177" max="2177" width="8.5703125" style="1" customWidth="1"/>
    <col min="2178" max="2178" width="0" style="1" hidden="1" customWidth="1"/>
    <col min="2179" max="2179" width="12.28515625" style="1" customWidth="1"/>
    <col min="2180" max="2180" width="13.7109375" style="1" customWidth="1"/>
    <col min="2181" max="2182" width="13.42578125" style="1" customWidth="1"/>
    <col min="2183" max="2183" width="14.42578125" style="1" customWidth="1"/>
    <col min="2184" max="2184" width="13.28515625" style="1" customWidth="1"/>
    <col min="2185" max="2185" width="7.28515625" style="1" customWidth="1"/>
    <col min="2186" max="2186" width="14.85546875" style="1" customWidth="1"/>
    <col min="2187" max="2430" width="9.140625" style="1"/>
    <col min="2431" max="2431" width="5.140625" style="1" customWidth="1"/>
    <col min="2432" max="2432" width="57.7109375" style="1" customWidth="1"/>
    <col min="2433" max="2433" width="8.5703125" style="1" customWidth="1"/>
    <col min="2434" max="2434" width="0" style="1" hidden="1" customWidth="1"/>
    <col min="2435" max="2435" width="12.28515625" style="1" customWidth="1"/>
    <col min="2436" max="2436" width="13.7109375" style="1" customWidth="1"/>
    <col min="2437" max="2438" width="13.42578125" style="1" customWidth="1"/>
    <col min="2439" max="2439" width="14.42578125" style="1" customWidth="1"/>
    <col min="2440" max="2440" width="13.28515625" style="1" customWidth="1"/>
    <col min="2441" max="2441" width="7.28515625" style="1" customWidth="1"/>
    <col min="2442" max="2442" width="14.85546875" style="1" customWidth="1"/>
    <col min="2443" max="2686" width="9.140625" style="1"/>
    <col min="2687" max="2687" width="5.140625" style="1" customWidth="1"/>
    <col min="2688" max="2688" width="57.7109375" style="1" customWidth="1"/>
    <col min="2689" max="2689" width="8.5703125" style="1" customWidth="1"/>
    <col min="2690" max="2690" width="0" style="1" hidden="1" customWidth="1"/>
    <col min="2691" max="2691" width="12.28515625" style="1" customWidth="1"/>
    <col min="2692" max="2692" width="13.7109375" style="1" customWidth="1"/>
    <col min="2693" max="2694" width="13.42578125" style="1" customWidth="1"/>
    <col min="2695" max="2695" width="14.42578125" style="1" customWidth="1"/>
    <col min="2696" max="2696" width="13.28515625" style="1" customWidth="1"/>
    <col min="2697" max="2697" width="7.28515625" style="1" customWidth="1"/>
    <col min="2698" max="2698" width="14.85546875" style="1" customWidth="1"/>
    <col min="2699" max="2942" width="9.140625" style="1"/>
    <col min="2943" max="2943" width="5.140625" style="1" customWidth="1"/>
    <col min="2944" max="2944" width="57.7109375" style="1" customWidth="1"/>
    <col min="2945" max="2945" width="8.5703125" style="1" customWidth="1"/>
    <col min="2946" max="2946" width="0" style="1" hidden="1" customWidth="1"/>
    <col min="2947" max="2947" width="12.28515625" style="1" customWidth="1"/>
    <col min="2948" max="2948" width="13.7109375" style="1" customWidth="1"/>
    <col min="2949" max="2950" width="13.42578125" style="1" customWidth="1"/>
    <col min="2951" max="2951" width="14.42578125" style="1" customWidth="1"/>
    <col min="2952" max="2952" width="13.28515625" style="1" customWidth="1"/>
    <col min="2953" max="2953" width="7.28515625" style="1" customWidth="1"/>
    <col min="2954" max="2954" width="14.85546875" style="1" customWidth="1"/>
    <col min="2955" max="3198" width="9.140625" style="1"/>
    <col min="3199" max="3199" width="5.140625" style="1" customWidth="1"/>
    <col min="3200" max="3200" width="57.7109375" style="1" customWidth="1"/>
    <col min="3201" max="3201" width="8.5703125" style="1" customWidth="1"/>
    <col min="3202" max="3202" width="0" style="1" hidden="1" customWidth="1"/>
    <col min="3203" max="3203" width="12.28515625" style="1" customWidth="1"/>
    <col min="3204" max="3204" width="13.7109375" style="1" customWidth="1"/>
    <col min="3205" max="3206" width="13.42578125" style="1" customWidth="1"/>
    <col min="3207" max="3207" width="14.42578125" style="1" customWidth="1"/>
    <col min="3208" max="3208" width="13.28515625" style="1" customWidth="1"/>
    <col min="3209" max="3209" width="7.28515625" style="1" customWidth="1"/>
    <col min="3210" max="3210" width="14.85546875" style="1" customWidth="1"/>
    <col min="3211" max="3454" width="9.140625" style="1"/>
    <col min="3455" max="3455" width="5.140625" style="1" customWidth="1"/>
    <col min="3456" max="3456" width="57.7109375" style="1" customWidth="1"/>
    <col min="3457" max="3457" width="8.5703125" style="1" customWidth="1"/>
    <col min="3458" max="3458" width="0" style="1" hidden="1" customWidth="1"/>
    <col min="3459" max="3459" width="12.28515625" style="1" customWidth="1"/>
    <col min="3460" max="3460" width="13.7109375" style="1" customWidth="1"/>
    <col min="3461" max="3462" width="13.42578125" style="1" customWidth="1"/>
    <col min="3463" max="3463" width="14.42578125" style="1" customWidth="1"/>
    <col min="3464" max="3464" width="13.28515625" style="1" customWidth="1"/>
    <col min="3465" max="3465" width="7.28515625" style="1" customWidth="1"/>
    <col min="3466" max="3466" width="14.85546875" style="1" customWidth="1"/>
    <col min="3467" max="3710" width="9.140625" style="1"/>
    <col min="3711" max="3711" width="5.140625" style="1" customWidth="1"/>
    <col min="3712" max="3712" width="57.7109375" style="1" customWidth="1"/>
    <col min="3713" max="3713" width="8.5703125" style="1" customWidth="1"/>
    <col min="3714" max="3714" width="0" style="1" hidden="1" customWidth="1"/>
    <col min="3715" max="3715" width="12.28515625" style="1" customWidth="1"/>
    <col min="3716" max="3716" width="13.7109375" style="1" customWidth="1"/>
    <col min="3717" max="3718" width="13.42578125" style="1" customWidth="1"/>
    <col min="3719" max="3719" width="14.42578125" style="1" customWidth="1"/>
    <col min="3720" max="3720" width="13.28515625" style="1" customWidth="1"/>
    <col min="3721" max="3721" width="7.28515625" style="1" customWidth="1"/>
    <col min="3722" max="3722" width="14.85546875" style="1" customWidth="1"/>
    <col min="3723" max="3966" width="9.140625" style="1"/>
    <col min="3967" max="3967" width="5.140625" style="1" customWidth="1"/>
    <col min="3968" max="3968" width="57.7109375" style="1" customWidth="1"/>
    <col min="3969" max="3969" width="8.5703125" style="1" customWidth="1"/>
    <col min="3970" max="3970" width="0" style="1" hidden="1" customWidth="1"/>
    <col min="3971" max="3971" width="12.28515625" style="1" customWidth="1"/>
    <col min="3972" max="3972" width="13.7109375" style="1" customWidth="1"/>
    <col min="3973" max="3974" width="13.42578125" style="1" customWidth="1"/>
    <col min="3975" max="3975" width="14.42578125" style="1" customWidth="1"/>
    <col min="3976" max="3976" width="13.28515625" style="1" customWidth="1"/>
    <col min="3977" max="3977" width="7.28515625" style="1" customWidth="1"/>
    <col min="3978" max="3978" width="14.85546875" style="1" customWidth="1"/>
    <col min="3979" max="4222" width="9.140625" style="1"/>
    <col min="4223" max="4223" width="5.140625" style="1" customWidth="1"/>
    <col min="4224" max="4224" width="57.7109375" style="1" customWidth="1"/>
    <col min="4225" max="4225" width="8.5703125" style="1" customWidth="1"/>
    <col min="4226" max="4226" width="0" style="1" hidden="1" customWidth="1"/>
    <col min="4227" max="4227" width="12.28515625" style="1" customWidth="1"/>
    <col min="4228" max="4228" width="13.7109375" style="1" customWidth="1"/>
    <col min="4229" max="4230" width="13.42578125" style="1" customWidth="1"/>
    <col min="4231" max="4231" width="14.42578125" style="1" customWidth="1"/>
    <col min="4232" max="4232" width="13.28515625" style="1" customWidth="1"/>
    <col min="4233" max="4233" width="7.28515625" style="1" customWidth="1"/>
    <col min="4234" max="4234" width="14.85546875" style="1" customWidth="1"/>
    <col min="4235" max="4478" width="9.140625" style="1"/>
    <col min="4479" max="4479" width="5.140625" style="1" customWidth="1"/>
    <col min="4480" max="4480" width="57.7109375" style="1" customWidth="1"/>
    <col min="4481" max="4481" width="8.5703125" style="1" customWidth="1"/>
    <col min="4482" max="4482" width="0" style="1" hidden="1" customWidth="1"/>
    <col min="4483" max="4483" width="12.28515625" style="1" customWidth="1"/>
    <col min="4484" max="4484" width="13.7109375" style="1" customWidth="1"/>
    <col min="4485" max="4486" width="13.42578125" style="1" customWidth="1"/>
    <col min="4487" max="4487" width="14.42578125" style="1" customWidth="1"/>
    <col min="4488" max="4488" width="13.28515625" style="1" customWidth="1"/>
    <col min="4489" max="4489" width="7.28515625" style="1" customWidth="1"/>
    <col min="4490" max="4490" width="14.85546875" style="1" customWidth="1"/>
    <col min="4491" max="4734" width="9.140625" style="1"/>
    <col min="4735" max="4735" width="5.140625" style="1" customWidth="1"/>
    <col min="4736" max="4736" width="57.7109375" style="1" customWidth="1"/>
    <col min="4737" max="4737" width="8.5703125" style="1" customWidth="1"/>
    <col min="4738" max="4738" width="0" style="1" hidden="1" customWidth="1"/>
    <col min="4739" max="4739" width="12.28515625" style="1" customWidth="1"/>
    <col min="4740" max="4740" width="13.7109375" style="1" customWidth="1"/>
    <col min="4741" max="4742" width="13.42578125" style="1" customWidth="1"/>
    <col min="4743" max="4743" width="14.42578125" style="1" customWidth="1"/>
    <col min="4744" max="4744" width="13.28515625" style="1" customWidth="1"/>
    <col min="4745" max="4745" width="7.28515625" style="1" customWidth="1"/>
    <col min="4746" max="4746" width="14.85546875" style="1" customWidth="1"/>
    <col min="4747" max="4990" width="9.140625" style="1"/>
    <col min="4991" max="4991" width="5.140625" style="1" customWidth="1"/>
    <col min="4992" max="4992" width="57.7109375" style="1" customWidth="1"/>
    <col min="4993" max="4993" width="8.5703125" style="1" customWidth="1"/>
    <col min="4994" max="4994" width="0" style="1" hidden="1" customWidth="1"/>
    <col min="4995" max="4995" width="12.28515625" style="1" customWidth="1"/>
    <col min="4996" max="4996" width="13.7109375" style="1" customWidth="1"/>
    <col min="4997" max="4998" width="13.42578125" style="1" customWidth="1"/>
    <col min="4999" max="4999" width="14.42578125" style="1" customWidth="1"/>
    <col min="5000" max="5000" width="13.28515625" style="1" customWidth="1"/>
    <col min="5001" max="5001" width="7.28515625" style="1" customWidth="1"/>
    <col min="5002" max="5002" width="14.85546875" style="1" customWidth="1"/>
    <col min="5003" max="5246" width="9.140625" style="1"/>
    <col min="5247" max="5247" width="5.140625" style="1" customWidth="1"/>
    <col min="5248" max="5248" width="57.7109375" style="1" customWidth="1"/>
    <col min="5249" max="5249" width="8.5703125" style="1" customWidth="1"/>
    <col min="5250" max="5250" width="0" style="1" hidden="1" customWidth="1"/>
    <col min="5251" max="5251" width="12.28515625" style="1" customWidth="1"/>
    <col min="5252" max="5252" width="13.7109375" style="1" customWidth="1"/>
    <col min="5253" max="5254" width="13.42578125" style="1" customWidth="1"/>
    <col min="5255" max="5255" width="14.42578125" style="1" customWidth="1"/>
    <col min="5256" max="5256" width="13.28515625" style="1" customWidth="1"/>
    <col min="5257" max="5257" width="7.28515625" style="1" customWidth="1"/>
    <col min="5258" max="5258" width="14.85546875" style="1" customWidth="1"/>
    <col min="5259" max="5502" width="9.140625" style="1"/>
    <col min="5503" max="5503" width="5.140625" style="1" customWidth="1"/>
    <col min="5504" max="5504" width="57.7109375" style="1" customWidth="1"/>
    <col min="5505" max="5505" width="8.5703125" style="1" customWidth="1"/>
    <col min="5506" max="5506" width="0" style="1" hidden="1" customWidth="1"/>
    <col min="5507" max="5507" width="12.28515625" style="1" customWidth="1"/>
    <col min="5508" max="5508" width="13.7109375" style="1" customWidth="1"/>
    <col min="5509" max="5510" width="13.42578125" style="1" customWidth="1"/>
    <col min="5511" max="5511" width="14.42578125" style="1" customWidth="1"/>
    <col min="5512" max="5512" width="13.28515625" style="1" customWidth="1"/>
    <col min="5513" max="5513" width="7.28515625" style="1" customWidth="1"/>
    <col min="5514" max="5514" width="14.85546875" style="1" customWidth="1"/>
    <col min="5515" max="5758" width="9.140625" style="1"/>
    <col min="5759" max="5759" width="5.140625" style="1" customWidth="1"/>
    <col min="5760" max="5760" width="57.7109375" style="1" customWidth="1"/>
    <col min="5761" max="5761" width="8.5703125" style="1" customWidth="1"/>
    <col min="5762" max="5762" width="0" style="1" hidden="1" customWidth="1"/>
    <col min="5763" max="5763" width="12.28515625" style="1" customWidth="1"/>
    <col min="5764" max="5764" width="13.7109375" style="1" customWidth="1"/>
    <col min="5765" max="5766" width="13.42578125" style="1" customWidth="1"/>
    <col min="5767" max="5767" width="14.42578125" style="1" customWidth="1"/>
    <col min="5768" max="5768" width="13.28515625" style="1" customWidth="1"/>
    <col min="5769" max="5769" width="7.28515625" style="1" customWidth="1"/>
    <col min="5770" max="5770" width="14.85546875" style="1" customWidth="1"/>
    <col min="5771" max="6014" width="9.140625" style="1"/>
    <col min="6015" max="6015" width="5.140625" style="1" customWidth="1"/>
    <col min="6016" max="6016" width="57.7109375" style="1" customWidth="1"/>
    <col min="6017" max="6017" width="8.5703125" style="1" customWidth="1"/>
    <col min="6018" max="6018" width="0" style="1" hidden="1" customWidth="1"/>
    <col min="6019" max="6019" width="12.28515625" style="1" customWidth="1"/>
    <col min="6020" max="6020" width="13.7109375" style="1" customWidth="1"/>
    <col min="6021" max="6022" width="13.42578125" style="1" customWidth="1"/>
    <col min="6023" max="6023" width="14.42578125" style="1" customWidth="1"/>
    <col min="6024" max="6024" width="13.28515625" style="1" customWidth="1"/>
    <col min="6025" max="6025" width="7.28515625" style="1" customWidth="1"/>
    <col min="6026" max="6026" width="14.85546875" style="1" customWidth="1"/>
    <col min="6027" max="6270" width="9.140625" style="1"/>
    <col min="6271" max="6271" width="5.140625" style="1" customWidth="1"/>
    <col min="6272" max="6272" width="57.7109375" style="1" customWidth="1"/>
    <col min="6273" max="6273" width="8.5703125" style="1" customWidth="1"/>
    <col min="6274" max="6274" width="0" style="1" hidden="1" customWidth="1"/>
    <col min="6275" max="6275" width="12.28515625" style="1" customWidth="1"/>
    <col min="6276" max="6276" width="13.7109375" style="1" customWidth="1"/>
    <col min="6277" max="6278" width="13.42578125" style="1" customWidth="1"/>
    <col min="6279" max="6279" width="14.42578125" style="1" customWidth="1"/>
    <col min="6280" max="6280" width="13.28515625" style="1" customWidth="1"/>
    <col min="6281" max="6281" width="7.28515625" style="1" customWidth="1"/>
    <col min="6282" max="6282" width="14.85546875" style="1" customWidth="1"/>
    <col min="6283" max="6526" width="9.140625" style="1"/>
    <col min="6527" max="6527" width="5.140625" style="1" customWidth="1"/>
    <col min="6528" max="6528" width="57.7109375" style="1" customWidth="1"/>
    <col min="6529" max="6529" width="8.5703125" style="1" customWidth="1"/>
    <col min="6530" max="6530" width="0" style="1" hidden="1" customWidth="1"/>
    <col min="6531" max="6531" width="12.28515625" style="1" customWidth="1"/>
    <col min="6532" max="6532" width="13.7109375" style="1" customWidth="1"/>
    <col min="6533" max="6534" width="13.42578125" style="1" customWidth="1"/>
    <col min="6535" max="6535" width="14.42578125" style="1" customWidth="1"/>
    <col min="6536" max="6536" width="13.28515625" style="1" customWidth="1"/>
    <col min="6537" max="6537" width="7.28515625" style="1" customWidth="1"/>
    <col min="6538" max="6538" width="14.85546875" style="1" customWidth="1"/>
    <col min="6539" max="6782" width="9.140625" style="1"/>
    <col min="6783" max="6783" width="5.140625" style="1" customWidth="1"/>
    <col min="6784" max="6784" width="57.7109375" style="1" customWidth="1"/>
    <col min="6785" max="6785" width="8.5703125" style="1" customWidth="1"/>
    <col min="6786" max="6786" width="0" style="1" hidden="1" customWidth="1"/>
    <col min="6787" max="6787" width="12.28515625" style="1" customWidth="1"/>
    <col min="6788" max="6788" width="13.7109375" style="1" customWidth="1"/>
    <col min="6789" max="6790" width="13.42578125" style="1" customWidth="1"/>
    <col min="6791" max="6791" width="14.42578125" style="1" customWidth="1"/>
    <col min="6792" max="6792" width="13.28515625" style="1" customWidth="1"/>
    <col min="6793" max="6793" width="7.28515625" style="1" customWidth="1"/>
    <col min="6794" max="6794" width="14.85546875" style="1" customWidth="1"/>
    <col min="6795" max="7038" width="9.140625" style="1"/>
    <col min="7039" max="7039" width="5.140625" style="1" customWidth="1"/>
    <col min="7040" max="7040" width="57.7109375" style="1" customWidth="1"/>
    <col min="7041" max="7041" width="8.5703125" style="1" customWidth="1"/>
    <col min="7042" max="7042" width="0" style="1" hidden="1" customWidth="1"/>
    <col min="7043" max="7043" width="12.28515625" style="1" customWidth="1"/>
    <col min="7044" max="7044" width="13.7109375" style="1" customWidth="1"/>
    <col min="7045" max="7046" width="13.42578125" style="1" customWidth="1"/>
    <col min="7047" max="7047" width="14.42578125" style="1" customWidth="1"/>
    <col min="7048" max="7048" width="13.28515625" style="1" customWidth="1"/>
    <col min="7049" max="7049" width="7.28515625" style="1" customWidth="1"/>
    <col min="7050" max="7050" width="14.85546875" style="1" customWidth="1"/>
    <col min="7051" max="7294" width="9.140625" style="1"/>
    <col min="7295" max="7295" width="5.140625" style="1" customWidth="1"/>
    <col min="7296" max="7296" width="57.7109375" style="1" customWidth="1"/>
    <col min="7297" max="7297" width="8.5703125" style="1" customWidth="1"/>
    <col min="7298" max="7298" width="0" style="1" hidden="1" customWidth="1"/>
    <col min="7299" max="7299" width="12.28515625" style="1" customWidth="1"/>
    <col min="7300" max="7300" width="13.7109375" style="1" customWidth="1"/>
    <col min="7301" max="7302" width="13.42578125" style="1" customWidth="1"/>
    <col min="7303" max="7303" width="14.42578125" style="1" customWidth="1"/>
    <col min="7304" max="7304" width="13.28515625" style="1" customWidth="1"/>
    <col min="7305" max="7305" width="7.28515625" style="1" customWidth="1"/>
    <col min="7306" max="7306" width="14.85546875" style="1" customWidth="1"/>
    <col min="7307" max="7550" width="9.140625" style="1"/>
    <col min="7551" max="7551" width="5.140625" style="1" customWidth="1"/>
    <col min="7552" max="7552" width="57.7109375" style="1" customWidth="1"/>
    <col min="7553" max="7553" width="8.5703125" style="1" customWidth="1"/>
    <col min="7554" max="7554" width="0" style="1" hidden="1" customWidth="1"/>
    <col min="7555" max="7555" width="12.28515625" style="1" customWidth="1"/>
    <col min="7556" max="7556" width="13.7109375" style="1" customWidth="1"/>
    <col min="7557" max="7558" width="13.42578125" style="1" customWidth="1"/>
    <col min="7559" max="7559" width="14.42578125" style="1" customWidth="1"/>
    <col min="7560" max="7560" width="13.28515625" style="1" customWidth="1"/>
    <col min="7561" max="7561" width="7.28515625" style="1" customWidth="1"/>
    <col min="7562" max="7562" width="14.85546875" style="1" customWidth="1"/>
    <col min="7563" max="7806" width="9.140625" style="1"/>
    <col min="7807" max="7807" width="5.140625" style="1" customWidth="1"/>
    <col min="7808" max="7808" width="57.7109375" style="1" customWidth="1"/>
    <col min="7809" max="7809" width="8.5703125" style="1" customWidth="1"/>
    <col min="7810" max="7810" width="0" style="1" hidden="1" customWidth="1"/>
    <col min="7811" max="7811" width="12.28515625" style="1" customWidth="1"/>
    <col min="7812" max="7812" width="13.7109375" style="1" customWidth="1"/>
    <col min="7813" max="7814" width="13.42578125" style="1" customWidth="1"/>
    <col min="7815" max="7815" width="14.42578125" style="1" customWidth="1"/>
    <col min="7816" max="7816" width="13.28515625" style="1" customWidth="1"/>
    <col min="7817" max="7817" width="7.28515625" style="1" customWidth="1"/>
    <col min="7818" max="7818" width="14.85546875" style="1" customWidth="1"/>
    <col min="7819" max="8062" width="9.140625" style="1"/>
    <col min="8063" max="8063" width="5.140625" style="1" customWidth="1"/>
    <col min="8064" max="8064" width="57.7109375" style="1" customWidth="1"/>
    <col min="8065" max="8065" width="8.5703125" style="1" customWidth="1"/>
    <col min="8066" max="8066" width="0" style="1" hidden="1" customWidth="1"/>
    <col min="8067" max="8067" width="12.28515625" style="1" customWidth="1"/>
    <col min="8068" max="8068" width="13.7109375" style="1" customWidth="1"/>
    <col min="8069" max="8070" width="13.42578125" style="1" customWidth="1"/>
    <col min="8071" max="8071" width="14.42578125" style="1" customWidth="1"/>
    <col min="8072" max="8072" width="13.28515625" style="1" customWidth="1"/>
    <col min="8073" max="8073" width="7.28515625" style="1" customWidth="1"/>
    <col min="8074" max="8074" width="14.85546875" style="1" customWidth="1"/>
    <col min="8075" max="8318" width="9.140625" style="1"/>
    <col min="8319" max="8319" width="5.140625" style="1" customWidth="1"/>
    <col min="8320" max="8320" width="57.7109375" style="1" customWidth="1"/>
    <col min="8321" max="8321" width="8.5703125" style="1" customWidth="1"/>
    <col min="8322" max="8322" width="0" style="1" hidden="1" customWidth="1"/>
    <col min="8323" max="8323" width="12.28515625" style="1" customWidth="1"/>
    <col min="8324" max="8324" width="13.7109375" style="1" customWidth="1"/>
    <col min="8325" max="8326" width="13.42578125" style="1" customWidth="1"/>
    <col min="8327" max="8327" width="14.42578125" style="1" customWidth="1"/>
    <col min="8328" max="8328" width="13.28515625" style="1" customWidth="1"/>
    <col min="8329" max="8329" width="7.28515625" style="1" customWidth="1"/>
    <col min="8330" max="8330" width="14.85546875" style="1" customWidth="1"/>
    <col min="8331" max="8574" width="9.140625" style="1"/>
    <col min="8575" max="8575" width="5.140625" style="1" customWidth="1"/>
    <col min="8576" max="8576" width="57.7109375" style="1" customWidth="1"/>
    <col min="8577" max="8577" width="8.5703125" style="1" customWidth="1"/>
    <col min="8578" max="8578" width="0" style="1" hidden="1" customWidth="1"/>
    <col min="8579" max="8579" width="12.28515625" style="1" customWidth="1"/>
    <col min="8580" max="8580" width="13.7109375" style="1" customWidth="1"/>
    <col min="8581" max="8582" width="13.42578125" style="1" customWidth="1"/>
    <col min="8583" max="8583" width="14.42578125" style="1" customWidth="1"/>
    <col min="8584" max="8584" width="13.28515625" style="1" customWidth="1"/>
    <col min="8585" max="8585" width="7.28515625" style="1" customWidth="1"/>
    <col min="8586" max="8586" width="14.85546875" style="1" customWidth="1"/>
    <col min="8587" max="8830" width="9.140625" style="1"/>
    <col min="8831" max="8831" width="5.140625" style="1" customWidth="1"/>
    <col min="8832" max="8832" width="57.7109375" style="1" customWidth="1"/>
    <col min="8833" max="8833" width="8.5703125" style="1" customWidth="1"/>
    <col min="8834" max="8834" width="0" style="1" hidden="1" customWidth="1"/>
    <col min="8835" max="8835" width="12.28515625" style="1" customWidth="1"/>
    <col min="8836" max="8836" width="13.7109375" style="1" customWidth="1"/>
    <col min="8837" max="8838" width="13.42578125" style="1" customWidth="1"/>
    <col min="8839" max="8839" width="14.42578125" style="1" customWidth="1"/>
    <col min="8840" max="8840" width="13.28515625" style="1" customWidth="1"/>
    <col min="8841" max="8841" width="7.28515625" style="1" customWidth="1"/>
    <col min="8842" max="8842" width="14.85546875" style="1" customWidth="1"/>
    <col min="8843" max="9086" width="9.140625" style="1"/>
    <col min="9087" max="9087" width="5.140625" style="1" customWidth="1"/>
    <col min="9088" max="9088" width="57.7109375" style="1" customWidth="1"/>
    <col min="9089" max="9089" width="8.5703125" style="1" customWidth="1"/>
    <col min="9090" max="9090" width="0" style="1" hidden="1" customWidth="1"/>
    <col min="9091" max="9091" width="12.28515625" style="1" customWidth="1"/>
    <col min="9092" max="9092" width="13.7109375" style="1" customWidth="1"/>
    <col min="9093" max="9094" width="13.42578125" style="1" customWidth="1"/>
    <col min="9095" max="9095" width="14.42578125" style="1" customWidth="1"/>
    <col min="9096" max="9096" width="13.28515625" style="1" customWidth="1"/>
    <col min="9097" max="9097" width="7.28515625" style="1" customWidth="1"/>
    <col min="9098" max="9098" width="14.85546875" style="1" customWidth="1"/>
    <col min="9099" max="9342" width="9.140625" style="1"/>
    <col min="9343" max="9343" width="5.140625" style="1" customWidth="1"/>
    <col min="9344" max="9344" width="57.7109375" style="1" customWidth="1"/>
    <col min="9345" max="9345" width="8.5703125" style="1" customWidth="1"/>
    <col min="9346" max="9346" width="0" style="1" hidden="1" customWidth="1"/>
    <col min="9347" max="9347" width="12.28515625" style="1" customWidth="1"/>
    <col min="9348" max="9348" width="13.7109375" style="1" customWidth="1"/>
    <col min="9349" max="9350" width="13.42578125" style="1" customWidth="1"/>
    <col min="9351" max="9351" width="14.42578125" style="1" customWidth="1"/>
    <col min="9352" max="9352" width="13.28515625" style="1" customWidth="1"/>
    <col min="9353" max="9353" width="7.28515625" style="1" customWidth="1"/>
    <col min="9354" max="9354" width="14.85546875" style="1" customWidth="1"/>
    <col min="9355" max="9598" width="9.140625" style="1"/>
    <col min="9599" max="9599" width="5.140625" style="1" customWidth="1"/>
    <col min="9600" max="9600" width="57.7109375" style="1" customWidth="1"/>
    <col min="9601" max="9601" width="8.5703125" style="1" customWidth="1"/>
    <col min="9602" max="9602" width="0" style="1" hidden="1" customWidth="1"/>
    <col min="9603" max="9603" width="12.28515625" style="1" customWidth="1"/>
    <col min="9604" max="9604" width="13.7109375" style="1" customWidth="1"/>
    <col min="9605" max="9606" width="13.42578125" style="1" customWidth="1"/>
    <col min="9607" max="9607" width="14.42578125" style="1" customWidth="1"/>
    <col min="9608" max="9608" width="13.28515625" style="1" customWidth="1"/>
    <col min="9609" max="9609" width="7.28515625" style="1" customWidth="1"/>
    <col min="9610" max="9610" width="14.85546875" style="1" customWidth="1"/>
    <col min="9611" max="9854" width="9.140625" style="1"/>
    <col min="9855" max="9855" width="5.140625" style="1" customWidth="1"/>
    <col min="9856" max="9856" width="57.7109375" style="1" customWidth="1"/>
    <col min="9857" max="9857" width="8.5703125" style="1" customWidth="1"/>
    <col min="9858" max="9858" width="0" style="1" hidden="1" customWidth="1"/>
    <col min="9859" max="9859" width="12.28515625" style="1" customWidth="1"/>
    <col min="9860" max="9860" width="13.7109375" style="1" customWidth="1"/>
    <col min="9861" max="9862" width="13.42578125" style="1" customWidth="1"/>
    <col min="9863" max="9863" width="14.42578125" style="1" customWidth="1"/>
    <col min="9864" max="9864" width="13.28515625" style="1" customWidth="1"/>
    <col min="9865" max="9865" width="7.28515625" style="1" customWidth="1"/>
    <col min="9866" max="9866" width="14.85546875" style="1" customWidth="1"/>
    <col min="9867" max="10110" width="9.140625" style="1"/>
    <col min="10111" max="10111" width="5.140625" style="1" customWidth="1"/>
    <col min="10112" max="10112" width="57.7109375" style="1" customWidth="1"/>
    <col min="10113" max="10113" width="8.5703125" style="1" customWidth="1"/>
    <col min="10114" max="10114" width="0" style="1" hidden="1" customWidth="1"/>
    <col min="10115" max="10115" width="12.28515625" style="1" customWidth="1"/>
    <col min="10116" max="10116" width="13.7109375" style="1" customWidth="1"/>
    <col min="10117" max="10118" width="13.42578125" style="1" customWidth="1"/>
    <col min="10119" max="10119" width="14.42578125" style="1" customWidth="1"/>
    <col min="10120" max="10120" width="13.28515625" style="1" customWidth="1"/>
    <col min="10121" max="10121" width="7.28515625" style="1" customWidth="1"/>
    <col min="10122" max="10122" width="14.85546875" style="1" customWidth="1"/>
    <col min="10123" max="10366" width="9.140625" style="1"/>
    <col min="10367" max="10367" width="5.140625" style="1" customWidth="1"/>
    <col min="10368" max="10368" width="57.7109375" style="1" customWidth="1"/>
    <col min="10369" max="10369" width="8.5703125" style="1" customWidth="1"/>
    <col min="10370" max="10370" width="0" style="1" hidden="1" customWidth="1"/>
    <col min="10371" max="10371" width="12.28515625" style="1" customWidth="1"/>
    <col min="10372" max="10372" width="13.7109375" style="1" customWidth="1"/>
    <col min="10373" max="10374" width="13.42578125" style="1" customWidth="1"/>
    <col min="10375" max="10375" width="14.42578125" style="1" customWidth="1"/>
    <col min="10376" max="10376" width="13.28515625" style="1" customWidth="1"/>
    <col min="10377" max="10377" width="7.28515625" style="1" customWidth="1"/>
    <col min="10378" max="10378" width="14.85546875" style="1" customWidth="1"/>
    <col min="10379" max="10622" width="9.140625" style="1"/>
    <col min="10623" max="10623" width="5.140625" style="1" customWidth="1"/>
    <col min="10624" max="10624" width="57.7109375" style="1" customWidth="1"/>
    <col min="10625" max="10625" width="8.5703125" style="1" customWidth="1"/>
    <col min="10626" max="10626" width="0" style="1" hidden="1" customWidth="1"/>
    <col min="10627" max="10627" width="12.28515625" style="1" customWidth="1"/>
    <col min="10628" max="10628" width="13.7109375" style="1" customWidth="1"/>
    <col min="10629" max="10630" width="13.42578125" style="1" customWidth="1"/>
    <col min="10631" max="10631" width="14.42578125" style="1" customWidth="1"/>
    <col min="10632" max="10632" width="13.28515625" style="1" customWidth="1"/>
    <col min="10633" max="10633" width="7.28515625" style="1" customWidth="1"/>
    <col min="10634" max="10634" width="14.85546875" style="1" customWidth="1"/>
    <col min="10635" max="10878" width="9.140625" style="1"/>
    <col min="10879" max="10879" width="5.140625" style="1" customWidth="1"/>
    <col min="10880" max="10880" width="57.7109375" style="1" customWidth="1"/>
    <col min="10881" max="10881" width="8.5703125" style="1" customWidth="1"/>
    <col min="10882" max="10882" width="0" style="1" hidden="1" customWidth="1"/>
    <col min="10883" max="10883" width="12.28515625" style="1" customWidth="1"/>
    <col min="10884" max="10884" width="13.7109375" style="1" customWidth="1"/>
    <col min="10885" max="10886" width="13.42578125" style="1" customWidth="1"/>
    <col min="10887" max="10887" width="14.42578125" style="1" customWidth="1"/>
    <col min="10888" max="10888" width="13.28515625" style="1" customWidth="1"/>
    <col min="10889" max="10889" width="7.28515625" style="1" customWidth="1"/>
    <col min="10890" max="10890" width="14.85546875" style="1" customWidth="1"/>
    <col min="10891" max="11134" width="9.140625" style="1"/>
    <col min="11135" max="11135" width="5.140625" style="1" customWidth="1"/>
    <col min="11136" max="11136" width="57.7109375" style="1" customWidth="1"/>
    <col min="11137" max="11137" width="8.5703125" style="1" customWidth="1"/>
    <col min="11138" max="11138" width="0" style="1" hidden="1" customWidth="1"/>
    <col min="11139" max="11139" width="12.28515625" style="1" customWidth="1"/>
    <col min="11140" max="11140" width="13.7109375" style="1" customWidth="1"/>
    <col min="11141" max="11142" width="13.42578125" style="1" customWidth="1"/>
    <col min="11143" max="11143" width="14.42578125" style="1" customWidth="1"/>
    <col min="11144" max="11144" width="13.28515625" style="1" customWidth="1"/>
    <col min="11145" max="11145" width="7.28515625" style="1" customWidth="1"/>
    <col min="11146" max="11146" width="14.85546875" style="1" customWidth="1"/>
    <col min="11147" max="11390" width="9.140625" style="1"/>
    <col min="11391" max="11391" width="5.140625" style="1" customWidth="1"/>
    <col min="11392" max="11392" width="57.7109375" style="1" customWidth="1"/>
    <col min="11393" max="11393" width="8.5703125" style="1" customWidth="1"/>
    <col min="11394" max="11394" width="0" style="1" hidden="1" customWidth="1"/>
    <col min="11395" max="11395" width="12.28515625" style="1" customWidth="1"/>
    <col min="11396" max="11396" width="13.7109375" style="1" customWidth="1"/>
    <col min="11397" max="11398" width="13.42578125" style="1" customWidth="1"/>
    <col min="11399" max="11399" width="14.42578125" style="1" customWidth="1"/>
    <col min="11400" max="11400" width="13.28515625" style="1" customWidth="1"/>
    <col min="11401" max="11401" width="7.28515625" style="1" customWidth="1"/>
    <col min="11402" max="11402" width="14.85546875" style="1" customWidth="1"/>
    <col min="11403" max="11646" width="9.140625" style="1"/>
    <col min="11647" max="11647" width="5.140625" style="1" customWidth="1"/>
    <col min="11648" max="11648" width="57.7109375" style="1" customWidth="1"/>
    <col min="11649" max="11649" width="8.5703125" style="1" customWidth="1"/>
    <col min="11650" max="11650" width="0" style="1" hidden="1" customWidth="1"/>
    <col min="11651" max="11651" width="12.28515625" style="1" customWidth="1"/>
    <col min="11652" max="11652" width="13.7109375" style="1" customWidth="1"/>
    <col min="11653" max="11654" width="13.42578125" style="1" customWidth="1"/>
    <col min="11655" max="11655" width="14.42578125" style="1" customWidth="1"/>
    <col min="11656" max="11656" width="13.28515625" style="1" customWidth="1"/>
    <col min="11657" max="11657" width="7.28515625" style="1" customWidth="1"/>
    <col min="11658" max="11658" width="14.85546875" style="1" customWidth="1"/>
    <col min="11659" max="11902" width="9.140625" style="1"/>
    <col min="11903" max="11903" width="5.140625" style="1" customWidth="1"/>
    <col min="11904" max="11904" width="57.7109375" style="1" customWidth="1"/>
    <col min="11905" max="11905" width="8.5703125" style="1" customWidth="1"/>
    <col min="11906" max="11906" width="0" style="1" hidden="1" customWidth="1"/>
    <col min="11907" max="11907" width="12.28515625" style="1" customWidth="1"/>
    <col min="11908" max="11908" width="13.7109375" style="1" customWidth="1"/>
    <col min="11909" max="11910" width="13.42578125" style="1" customWidth="1"/>
    <col min="11911" max="11911" width="14.42578125" style="1" customWidth="1"/>
    <col min="11912" max="11912" width="13.28515625" style="1" customWidth="1"/>
    <col min="11913" max="11913" width="7.28515625" style="1" customWidth="1"/>
    <col min="11914" max="11914" width="14.85546875" style="1" customWidth="1"/>
    <col min="11915" max="12158" width="9.140625" style="1"/>
    <col min="12159" max="12159" width="5.140625" style="1" customWidth="1"/>
    <col min="12160" max="12160" width="57.7109375" style="1" customWidth="1"/>
    <col min="12161" max="12161" width="8.5703125" style="1" customWidth="1"/>
    <col min="12162" max="12162" width="0" style="1" hidden="1" customWidth="1"/>
    <col min="12163" max="12163" width="12.28515625" style="1" customWidth="1"/>
    <col min="12164" max="12164" width="13.7109375" style="1" customWidth="1"/>
    <col min="12165" max="12166" width="13.42578125" style="1" customWidth="1"/>
    <col min="12167" max="12167" width="14.42578125" style="1" customWidth="1"/>
    <col min="12168" max="12168" width="13.28515625" style="1" customWidth="1"/>
    <col min="12169" max="12169" width="7.28515625" style="1" customWidth="1"/>
    <col min="12170" max="12170" width="14.85546875" style="1" customWidth="1"/>
    <col min="12171" max="12414" width="9.140625" style="1"/>
    <col min="12415" max="12415" width="5.140625" style="1" customWidth="1"/>
    <col min="12416" max="12416" width="57.7109375" style="1" customWidth="1"/>
    <col min="12417" max="12417" width="8.5703125" style="1" customWidth="1"/>
    <col min="12418" max="12418" width="0" style="1" hidden="1" customWidth="1"/>
    <col min="12419" max="12419" width="12.28515625" style="1" customWidth="1"/>
    <col min="12420" max="12420" width="13.7109375" style="1" customWidth="1"/>
    <col min="12421" max="12422" width="13.42578125" style="1" customWidth="1"/>
    <col min="12423" max="12423" width="14.42578125" style="1" customWidth="1"/>
    <col min="12424" max="12424" width="13.28515625" style="1" customWidth="1"/>
    <col min="12425" max="12425" width="7.28515625" style="1" customWidth="1"/>
    <col min="12426" max="12426" width="14.85546875" style="1" customWidth="1"/>
    <col min="12427" max="12670" width="9.140625" style="1"/>
    <col min="12671" max="12671" width="5.140625" style="1" customWidth="1"/>
    <col min="12672" max="12672" width="57.7109375" style="1" customWidth="1"/>
    <col min="12673" max="12673" width="8.5703125" style="1" customWidth="1"/>
    <col min="12674" max="12674" width="0" style="1" hidden="1" customWidth="1"/>
    <col min="12675" max="12675" width="12.28515625" style="1" customWidth="1"/>
    <col min="12676" max="12676" width="13.7109375" style="1" customWidth="1"/>
    <col min="12677" max="12678" width="13.42578125" style="1" customWidth="1"/>
    <col min="12679" max="12679" width="14.42578125" style="1" customWidth="1"/>
    <col min="12680" max="12680" width="13.28515625" style="1" customWidth="1"/>
    <col min="12681" max="12681" width="7.28515625" style="1" customWidth="1"/>
    <col min="12682" max="12682" width="14.85546875" style="1" customWidth="1"/>
    <col min="12683" max="12926" width="9.140625" style="1"/>
    <col min="12927" max="12927" width="5.140625" style="1" customWidth="1"/>
    <col min="12928" max="12928" width="57.7109375" style="1" customWidth="1"/>
    <col min="12929" max="12929" width="8.5703125" style="1" customWidth="1"/>
    <col min="12930" max="12930" width="0" style="1" hidden="1" customWidth="1"/>
    <col min="12931" max="12931" width="12.28515625" style="1" customWidth="1"/>
    <col min="12932" max="12932" width="13.7109375" style="1" customWidth="1"/>
    <col min="12933" max="12934" width="13.42578125" style="1" customWidth="1"/>
    <col min="12935" max="12935" width="14.42578125" style="1" customWidth="1"/>
    <col min="12936" max="12936" width="13.28515625" style="1" customWidth="1"/>
    <col min="12937" max="12937" width="7.28515625" style="1" customWidth="1"/>
    <col min="12938" max="12938" width="14.85546875" style="1" customWidth="1"/>
    <col min="12939" max="13182" width="9.140625" style="1"/>
    <col min="13183" max="13183" width="5.140625" style="1" customWidth="1"/>
    <col min="13184" max="13184" width="57.7109375" style="1" customWidth="1"/>
    <col min="13185" max="13185" width="8.5703125" style="1" customWidth="1"/>
    <col min="13186" max="13186" width="0" style="1" hidden="1" customWidth="1"/>
    <col min="13187" max="13187" width="12.28515625" style="1" customWidth="1"/>
    <col min="13188" max="13188" width="13.7109375" style="1" customWidth="1"/>
    <col min="13189" max="13190" width="13.42578125" style="1" customWidth="1"/>
    <col min="13191" max="13191" width="14.42578125" style="1" customWidth="1"/>
    <col min="13192" max="13192" width="13.28515625" style="1" customWidth="1"/>
    <col min="13193" max="13193" width="7.28515625" style="1" customWidth="1"/>
    <col min="13194" max="13194" width="14.85546875" style="1" customWidth="1"/>
    <col min="13195" max="13438" width="9.140625" style="1"/>
    <col min="13439" max="13439" width="5.140625" style="1" customWidth="1"/>
    <col min="13440" max="13440" width="57.7109375" style="1" customWidth="1"/>
    <col min="13441" max="13441" width="8.5703125" style="1" customWidth="1"/>
    <col min="13442" max="13442" width="0" style="1" hidden="1" customWidth="1"/>
    <col min="13443" max="13443" width="12.28515625" style="1" customWidth="1"/>
    <col min="13444" max="13444" width="13.7109375" style="1" customWidth="1"/>
    <col min="13445" max="13446" width="13.42578125" style="1" customWidth="1"/>
    <col min="13447" max="13447" width="14.42578125" style="1" customWidth="1"/>
    <col min="13448" max="13448" width="13.28515625" style="1" customWidth="1"/>
    <col min="13449" max="13449" width="7.28515625" style="1" customWidth="1"/>
    <col min="13450" max="13450" width="14.85546875" style="1" customWidth="1"/>
    <col min="13451" max="13694" width="9.140625" style="1"/>
    <col min="13695" max="13695" width="5.140625" style="1" customWidth="1"/>
    <col min="13696" max="13696" width="57.7109375" style="1" customWidth="1"/>
    <col min="13697" max="13697" width="8.5703125" style="1" customWidth="1"/>
    <col min="13698" max="13698" width="0" style="1" hidden="1" customWidth="1"/>
    <col min="13699" max="13699" width="12.28515625" style="1" customWidth="1"/>
    <col min="13700" max="13700" width="13.7109375" style="1" customWidth="1"/>
    <col min="13701" max="13702" width="13.42578125" style="1" customWidth="1"/>
    <col min="13703" max="13703" width="14.42578125" style="1" customWidth="1"/>
    <col min="13704" max="13704" width="13.28515625" style="1" customWidth="1"/>
    <col min="13705" max="13705" width="7.28515625" style="1" customWidth="1"/>
    <col min="13706" max="13706" width="14.85546875" style="1" customWidth="1"/>
    <col min="13707" max="13950" width="9.140625" style="1"/>
    <col min="13951" max="13951" width="5.140625" style="1" customWidth="1"/>
    <col min="13952" max="13952" width="57.7109375" style="1" customWidth="1"/>
    <col min="13953" max="13953" width="8.5703125" style="1" customWidth="1"/>
    <col min="13954" max="13954" width="0" style="1" hidden="1" customWidth="1"/>
    <col min="13955" max="13955" width="12.28515625" style="1" customWidth="1"/>
    <col min="13956" max="13956" width="13.7109375" style="1" customWidth="1"/>
    <col min="13957" max="13958" width="13.42578125" style="1" customWidth="1"/>
    <col min="13959" max="13959" width="14.42578125" style="1" customWidth="1"/>
    <col min="13960" max="13960" width="13.28515625" style="1" customWidth="1"/>
    <col min="13961" max="13961" width="7.28515625" style="1" customWidth="1"/>
    <col min="13962" max="13962" width="14.85546875" style="1" customWidth="1"/>
    <col min="13963" max="14206" width="9.140625" style="1"/>
    <col min="14207" max="14207" width="5.140625" style="1" customWidth="1"/>
    <col min="14208" max="14208" width="57.7109375" style="1" customWidth="1"/>
    <col min="14209" max="14209" width="8.5703125" style="1" customWidth="1"/>
    <col min="14210" max="14210" width="0" style="1" hidden="1" customWidth="1"/>
    <col min="14211" max="14211" width="12.28515625" style="1" customWidth="1"/>
    <col min="14212" max="14212" width="13.7109375" style="1" customWidth="1"/>
    <col min="14213" max="14214" width="13.42578125" style="1" customWidth="1"/>
    <col min="14215" max="14215" width="14.42578125" style="1" customWidth="1"/>
    <col min="14216" max="14216" width="13.28515625" style="1" customWidth="1"/>
    <col min="14217" max="14217" width="7.28515625" style="1" customWidth="1"/>
    <col min="14218" max="14218" width="14.85546875" style="1" customWidth="1"/>
    <col min="14219" max="14462" width="9.140625" style="1"/>
    <col min="14463" max="14463" width="5.140625" style="1" customWidth="1"/>
    <col min="14464" max="14464" width="57.7109375" style="1" customWidth="1"/>
    <col min="14465" max="14465" width="8.5703125" style="1" customWidth="1"/>
    <col min="14466" max="14466" width="0" style="1" hidden="1" customWidth="1"/>
    <col min="14467" max="14467" width="12.28515625" style="1" customWidth="1"/>
    <col min="14468" max="14468" width="13.7109375" style="1" customWidth="1"/>
    <col min="14469" max="14470" width="13.42578125" style="1" customWidth="1"/>
    <col min="14471" max="14471" width="14.42578125" style="1" customWidth="1"/>
    <col min="14472" max="14472" width="13.28515625" style="1" customWidth="1"/>
    <col min="14473" max="14473" width="7.28515625" style="1" customWidth="1"/>
    <col min="14474" max="14474" width="14.85546875" style="1" customWidth="1"/>
    <col min="14475" max="14718" width="9.140625" style="1"/>
    <col min="14719" max="14719" width="5.140625" style="1" customWidth="1"/>
    <col min="14720" max="14720" width="57.7109375" style="1" customWidth="1"/>
    <col min="14721" max="14721" width="8.5703125" style="1" customWidth="1"/>
    <col min="14722" max="14722" width="0" style="1" hidden="1" customWidth="1"/>
    <col min="14723" max="14723" width="12.28515625" style="1" customWidth="1"/>
    <col min="14724" max="14724" width="13.7109375" style="1" customWidth="1"/>
    <col min="14725" max="14726" width="13.42578125" style="1" customWidth="1"/>
    <col min="14727" max="14727" width="14.42578125" style="1" customWidth="1"/>
    <col min="14728" max="14728" width="13.28515625" style="1" customWidth="1"/>
    <col min="14729" max="14729" width="7.28515625" style="1" customWidth="1"/>
    <col min="14730" max="14730" width="14.85546875" style="1" customWidth="1"/>
    <col min="14731" max="14974" width="9.140625" style="1"/>
    <col min="14975" max="14975" width="5.140625" style="1" customWidth="1"/>
    <col min="14976" max="14976" width="57.7109375" style="1" customWidth="1"/>
    <col min="14977" max="14977" width="8.5703125" style="1" customWidth="1"/>
    <col min="14978" max="14978" width="0" style="1" hidden="1" customWidth="1"/>
    <col min="14979" max="14979" width="12.28515625" style="1" customWidth="1"/>
    <col min="14980" max="14980" width="13.7109375" style="1" customWidth="1"/>
    <col min="14981" max="14982" width="13.42578125" style="1" customWidth="1"/>
    <col min="14983" max="14983" width="14.42578125" style="1" customWidth="1"/>
    <col min="14984" max="14984" width="13.28515625" style="1" customWidth="1"/>
    <col min="14985" max="14985" width="7.28515625" style="1" customWidth="1"/>
    <col min="14986" max="14986" width="14.85546875" style="1" customWidth="1"/>
    <col min="14987" max="15230" width="9.140625" style="1"/>
    <col min="15231" max="15231" width="5.140625" style="1" customWidth="1"/>
    <col min="15232" max="15232" width="57.7109375" style="1" customWidth="1"/>
    <col min="15233" max="15233" width="8.5703125" style="1" customWidth="1"/>
    <col min="15234" max="15234" width="0" style="1" hidden="1" customWidth="1"/>
    <col min="15235" max="15235" width="12.28515625" style="1" customWidth="1"/>
    <col min="15236" max="15236" width="13.7109375" style="1" customWidth="1"/>
    <col min="15237" max="15238" width="13.42578125" style="1" customWidth="1"/>
    <col min="15239" max="15239" width="14.42578125" style="1" customWidth="1"/>
    <col min="15240" max="15240" width="13.28515625" style="1" customWidth="1"/>
    <col min="15241" max="15241" width="7.28515625" style="1" customWidth="1"/>
    <col min="15242" max="15242" width="14.85546875" style="1" customWidth="1"/>
    <col min="15243" max="15486" width="9.140625" style="1"/>
    <col min="15487" max="15487" width="5.140625" style="1" customWidth="1"/>
    <col min="15488" max="15488" width="57.7109375" style="1" customWidth="1"/>
    <col min="15489" max="15489" width="8.5703125" style="1" customWidth="1"/>
    <col min="15490" max="15490" width="0" style="1" hidden="1" customWidth="1"/>
    <col min="15491" max="15491" width="12.28515625" style="1" customWidth="1"/>
    <col min="15492" max="15492" width="13.7109375" style="1" customWidth="1"/>
    <col min="15493" max="15494" width="13.42578125" style="1" customWidth="1"/>
    <col min="15495" max="15495" width="14.42578125" style="1" customWidth="1"/>
    <col min="15496" max="15496" width="13.28515625" style="1" customWidth="1"/>
    <col min="15497" max="15497" width="7.28515625" style="1" customWidth="1"/>
    <col min="15498" max="15498" width="14.85546875" style="1" customWidth="1"/>
    <col min="15499" max="15742" width="9.140625" style="1"/>
    <col min="15743" max="15743" width="5.140625" style="1" customWidth="1"/>
    <col min="15744" max="15744" width="57.7109375" style="1" customWidth="1"/>
    <col min="15745" max="15745" width="8.5703125" style="1" customWidth="1"/>
    <col min="15746" max="15746" width="0" style="1" hidden="1" customWidth="1"/>
    <col min="15747" max="15747" width="12.28515625" style="1" customWidth="1"/>
    <col min="15748" max="15748" width="13.7109375" style="1" customWidth="1"/>
    <col min="15749" max="15750" width="13.42578125" style="1" customWidth="1"/>
    <col min="15751" max="15751" width="14.42578125" style="1" customWidth="1"/>
    <col min="15752" max="15752" width="13.28515625" style="1" customWidth="1"/>
    <col min="15753" max="15753" width="7.28515625" style="1" customWidth="1"/>
    <col min="15754" max="15754" width="14.85546875" style="1" customWidth="1"/>
    <col min="15755" max="15998" width="9.140625" style="1"/>
    <col min="15999" max="15999" width="5.140625" style="1" customWidth="1"/>
    <col min="16000" max="16000" width="57.7109375" style="1" customWidth="1"/>
    <col min="16001" max="16001" width="8.5703125" style="1" customWidth="1"/>
    <col min="16002" max="16002" width="0" style="1" hidden="1" customWidth="1"/>
    <col min="16003" max="16003" width="12.28515625" style="1" customWidth="1"/>
    <col min="16004" max="16004" width="13.7109375" style="1" customWidth="1"/>
    <col min="16005" max="16006" width="13.42578125" style="1" customWidth="1"/>
    <col min="16007" max="16007" width="14.42578125" style="1" customWidth="1"/>
    <col min="16008" max="16008" width="13.28515625" style="1" customWidth="1"/>
    <col min="16009" max="16009" width="7.28515625" style="1" customWidth="1"/>
    <col min="16010" max="16010" width="14.85546875" style="1" customWidth="1"/>
    <col min="16011" max="16384" width="9.140625" style="1"/>
  </cols>
  <sheetData>
    <row r="1" spans="1:12" ht="13.5" thickBot="1">
      <c r="B1" s="2"/>
      <c r="C1" s="2"/>
      <c r="D1" s="2"/>
      <c r="E1" s="2"/>
      <c r="F1" s="2"/>
      <c r="G1" s="2"/>
      <c r="H1" s="2"/>
      <c r="I1" s="2"/>
      <c r="J1" s="264" t="s">
        <v>485</v>
      </c>
      <c r="K1" s="264"/>
      <c r="L1" s="264"/>
    </row>
    <row r="2" spans="1:12" ht="15.75" customHeight="1" thickBot="1"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6"/>
    </row>
    <row r="3" spans="1:12" ht="15.75" customHeight="1">
      <c r="B3" s="3"/>
      <c r="C3" s="2"/>
      <c r="D3" s="2"/>
      <c r="E3" s="2"/>
      <c r="F3" s="2"/>
      <c r="G3" s="2"/>
      <c r="H3" s="2"/>
      <c r="I3" s="2"/>
      <c r="J3" s="263"/>
      <c r="K3" s="263"/>
      <c r="L3" s="263"/>
    </row>
    <row r="4" spans="1:12" ht="15.75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</row>
    <row r="5" spans="1:12" ht="15.75" thickBot="1">
      <c r="B5" s="8" t="str">
        <f>'[1]51'!B5:K5</f>
        <v>la data de 31.12.2018</v>
      </c>
      <c r="C5" s="8"/>
      <c r="D5" s="8"/>
      <c r="E5" s="8"/>
      <c r="F5" s="8"/>
      <c r="G5" s="8"/>
      <c r="H5" s="8"/>
      <c r="I5" s="8"/>
      <c r="J5" s="8"/>
      <c r="K5" s="8"/>
      <c r="L5" s="1" t="s">
        <v>2</v>
      </c>
    </row>
    <row r="6" spans="1:12" ht="13.5" hidden="1" thickBot="1"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13.5" hidden="1" thickBot="1">
      <c r="B7" s="10"/>
      <c r="C7" s="10"/>
      <c r="D7" s="11"/>
      <c r="E7" s="11"/>
      <c r="F7" s="12"/>
      <c r="G7" s="12"/>
      <c r="H7" s="12"/>
      <c r="I7" s="12"/>
      <c r="J7" s="12"/>
      <c r="K7" s="12"/>
      <c r="L7" s="12"/>
    </row>
    <row r="8" spans="1:12" ht="13.5" hidden="1" thickBot="1"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</row>
    <row r="9" spans="1:12" ht="35.25" customHeight="1">
      <c r="A9" s="15" t="s">
        <v>3</v>
      </c>
      <c r="B9" s="16"/>
      <c r="C9" s="17" t="s">
        <v>4</v>
      </c>
      <c r="D9" s="18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1" t="s">
        <v>10</v>
      </c>
      <c r="J9" s="21" t="s">
        <v>11</v>
      </c>
      <c r="K9" s="21" t="s">
        <v>12</v>
      </c>
      <c r="L9" s="21" t="s">
        <v>13</v>
      </c>
    </row>
    <row r="10" spans="1:12" ht="51" customHeight="1" thickBot="1">
      <c r="A10" s="22"/>
      <c r="B10" s="23"/>
      <c r="C10" s="24"/>
      <c r="D10" s="25"/>
      <c r="E10" s="25"/>
      <c r="F10" s="26"/>
      <c r="G10" s="27"/>
      <c r="H10" s="28"/>
      <c r="I10" s="28"/>
      <c r="J10" s="28"/>
      <c r="K10" s="28"/>
      <c r="L10" s="28"/>
    </row>
    <row r="11" spans="1:12" ht="12" customHeight="1">
      <c r="A11" s="29">
        <v>0</v>
      </c>
      <c r="B11" s="30"/>
      <c r="C11" s="31">
        <v>1</v>
      </c>
      <c r="D11" s="31">
        <v>1</v>
      </c>
      <c r="E11" s="31">
        <v>2</v>
      </c>
      <c r="F11" s="31">
        <v>3</v>
      </c>
      <c r="G11" s="31">
        <v>4</v>
      </c>
      <c r="H11" s="31">
        <v>5</v>
      </c>
      <c r="I11" s="31">
        <v>6</v>
      </c>
      <c r="J11" s="31">
        <v>7</v>
      </c>
      <c r="K11" s="31">
        <v>8</v>
      </c>
      <c r="L11" s="31">
        <v>9</v>
      </c>
    </row>
    <row r="12" spans="1:12" ht="41.25" customHeight="1">
      <c r="A12" s="32" t="s">
        <v>14</v>
      </c>
      <c r="B12" s="33"/>
      <c r="C12" s="34"/>
      <c r="D12" s="35">
        <f t="shared" ref="D12:L12" si="0">D13+D185</f>
        <v>0</v>
      </c>
      <c r="E12" s="35">
        <f>E185</f>
        <v>140000</v>
      </c>
      <c r="F12" s="35">
        <f t="shared" si="0"/>
        <v>10340000</v>
      </c>
      <c r="G12" s="35">
        <f t="shared" si="0"/>
        <v>10085124</v>
      </c>
      <c r="H12" s="35">
        <f t="shared" si="0"/>
        <v>9830365</v>
      </c>
      <c r="I12" s="35">
        <f t="shared" si="0"/>
        <v>9830365</v>
      </c>
      <c r="J12" s="35">
        <f t="shared" si="0"/>
        <v>9830365</v>
      </c>
      <c r="K12" s="35">
        <f t="shared" si="0"/>
        <v>0</v>
      </c>
      <c r="L12" s="36">
        <f t="shared" si="0"/>
        <v>9843872</v>
      </c>
    </row>
    <row r="13" spans="1:12" ht="20.25" customHeight="1">
      <c r="A13" s="37" t="s">
        <v>15</v>
      </c>
      <c r="B13" s="38"/>
      <c r="C13" s="39"/>
      <c r="D13" s="40"/>
      <c r="E13" s="40"/>
      <c r="F13" s="41">
        <f t="shared" ref="F13:L13" si="1">F14+F168+F172+F182</f>
        <v>10200000</v>
      </c>
      <c r="G13" s="41">
        <f t="shared" si="1"/>
        <v>9945124</v>
      </c>
      <c r="H13" s="41">
        <f t="shared" si="1"/>
        <v>9830133</v>
      </c>
      <c r="I13" s="41">
        <f t="shared" si="1"/>
        <v>9830133</v>
      </c>
      <c r="J13" s="41">
        <f t="shared" si="1"/>
        <v>9830133</v>
      </c>
      <c r="K13" s="41">
        <f t="shared" si="1"/>
        <v>0</v>
      </c>
      <c r="L13" s="42">
        <f t="shared" si="1"/>
        <v>9843872</v>
      </c>
    </row>
    <row r="14" spans="1:12" ht="19.5" customHeight="1">
      <c r="A14" s="43" t="s">
        <v>16</v>
      </c>
      <c r="B14" s="44"/>
      <c r="C14" s="45" t="s">
        <v>17</v>
      </c>
      <c r="D14" s="46"/>
      <c r="E14" s="46"/>
      <c r="F14" s="47">
        <f t="shared" ref="F14:L14" si="2">F15+F50+F108+F124+F128+F131+F145+F149+F156</f>
        <v>10200000</v>
      </c>
      <c r="G14" s="47">
        <f t="shared" si="2"/>
        <v>9945124</v>
      </c>
      <c r="H14" s="47">
        <f t="shared" si="2"/>
        <v>9843872</v>
      </c>
      <c r="I14" s="47">
        <f t="shared" si="2"/>
        <v>9843872</v>
      </c>
      <c r="J14" s="47">
        <f t="shared" si="2"/>
        <v>9843872</v>
      </c>
      <c r="K14" s="47">
        <f t="shared" si="2"/>
        <v>0</v>
      </c>
      <c r="L14" s="48">
        <f t="shared" si="2"/>
        <v>9843872</v>
      </c>
    </row>
    <row r="15" spans="1:12" s="55" customFormat="1" ht="27.75" hidden="1" customHeight="1">
      <c r="A15" s="49" t="s">
        <v>18</v>
      </c>
      <c r="B15" s="50"/>
      <c r="C15" s="51" t="s">
        <v>19</v>
      </c>
      <c r="D15" s="52"/>
      <c r="E15" s="52"/>
      <c r="F15" s="53">
        <f t="shared" ref="F15:L15" si="3">F16+F34+F42</f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4">
        <f t="shared" si="3"/>
        <v>0</v>
      </c>
    </row>
    <row r="16" spans="1:12" ht="17.25" hidden="1" customHeight="1">
      <c r="A16" s="56" t="s">
        <v>20</v>
      </c>
      <c r="B16" s="57"/>
      <c r="C16" s="58" t="s">
        <v>21</v>
      </c>
      <c r="D16" s="59"/>
      <c r="E16" s="59"/>
      <c r="F16" s="60">
        <f t="shared" ref="F16:L16" si="4">F17+F21+F22+F27+F26+F28+F29+F30+F31+F32+F33</f>
        <v>0</v>
      </c>
      <c r="G16" s="60">
        <f t="shared" si="4"/>
        <v>0</v>
      </c>
      <c r="H16" s="60">
        <f t="shared" si="4"/>
        <v>0</v>
      </c>
      <c r="I16" s="60">
        <f t="shared" si="4"/>
        <v>0</v>
      </c>
      <c r="J16" s="60">
        <f t="shared" si="4"/>
        <v>0</v>
      </c>
      <c r="K16" s="60">
        <f t="shared" si="4"/>
        <v>0</v>
      </c>
      <c r="L16" s="61">
        <f t="shared" si="4"/>
        <v>0</v>
      </c>
    </row>
    <row r="17" spans="1:12" ht="17.25" hidden="1" customHeight="1">
      <c r="A17" s="62"/>
      <c r="B17" s="63" t="s">
        <v>22</v>
      </c>
      <c r="C17" s="64" t="s">
        <v>23</v>
      </c>
      <c r="D17" s="65"/>
      <c r="E17" s="65"/>
      <c r="F17" s="66"/>
      <c r="G17" s="67"/>
      <c r="H17" s="67"/>
      <c r="I17" s="67"/>
      <c r="J17" s="67"/>
      <c r="K17" s="67">
        <f t="shared" ref="K17:K33" si="5">H17-J17</f>
        <v>0</v>
      </c>
      <c r="L17" s="68"/>
    </row>
    <row r="18" spans="1:12" s="75" customFormat="1" ht="16.5" hidden="1" customHeight="1">
      <c r="A18" s="69"/>
      <c r="B18" s="70" t="s">
        <v>24</v>
      </c>
      <c r="C18" s="71" t="s">
        <v>25</v>
      </c>
      <c r="D18" s="72"/>
      <c r="E18" s="72"/>
      <c r="F18" s="66"/>
      <c r="G18" s="73"/>
      <c r="H18" s="73"/>
      <c r="I18" s="73"/>
      <c r="J18" s="73"/>
      <c r="K18" s="67">
        <f t="shared" si="5"/>
        <v>0</v>
      </c>
      <c r="L18" s="74"/>
    </row>
    <row r="19" spans="1:12" s="75" customFormat="1" ht="17.25" hidden="1" customHeight="1">
      <c r="A19" s="69"/>
      <c r="B19" s="70" t="s">
        <v>26</v>
      </c>
      <c r="C19" s="71" t="s">
        <v>27</v>
      </c>
      <c r="D19" s="72"/>
      <c r="E19" s="72"/>
      <c r="F19" s="66"/>
      <c r="G19" s="73"/>
      <c r="H19" s="73"/>
      <c r="I19" s="73"/>
      <c r="J19" s="73"/>
      <c r="K19" s="67">
        <f t="shared" si="5"/>
        <v>0</v>
      </c>
      <c r="L19" s="74"/>
    </row>
    <row r="20" spans="1:12" s="75" customFormat="1" ht="17.25" hidden="1" customHeight="1">
      <c r="A20" s="69"/>
      <c r="B20" s="70" t="s">
        <v>28</v>
      </c>
      <c r="C20" s="71" t="s">
        <v>29</v>
      </c>
      <c r="D20" s="72"/>
      <c r="E20" s="72"/>
      <c r="F20" s="66"/>
      <c r="G20" s="73"/>
      <c r="H20" s="73"/>
      <c r="I20" s="73"/>
      <c r="J20" s="73"/>
      <c r="K20" s="67">
        <f t="shared" si="5"/>
        <v>0</v>
      </c>
      <c r="L20" s="74"/>
    </row>
    <row r="21" spans="1:12" ht="17.25" hidden="1" customHeight="1">
      <c r="A21" s="62"/>
      <c r="B21" s="63" t="s">
        <v>30</v>
      </c>
      <c r="C21" s="64" t="s">
        <v>31</v>
      </c>
      <c r="D21" s="65"/>
      <c r="E21" s="65"/>
      <c r="F21" s="66"/>
      <c r="G21" s="67"/>
      <c r="H21" s="76"/>
      <c r="I21" s="76"/>
      <c r="J21" s="76"/>
      <c r="K21" s="67">
        <f t="shared" si="5"/>
        <v>0</v>
      </c>
      <c r="L21" s="77"/>
    </row>
    <row r="22" spans="1:12" ht="17.25" hidden="1" customHeight="1">
      <c r="A22" s="62"/>
      <c r="B22" s="63" t="s">
        <v>32</v>
      </c>
      <c r="C22" s="64" t="s">
        <v>33</v>
      </c>
      <c r="D22" s="65"/>
      <c r="E22" s="65"/>
      <c r="F22" s="66"/>
      <c r="G22" s="67"/>
      <c r="H22" s="76"/>
      <c r="I22" s="76"/>
      <c r="J22" s="76"/>
      <c r="K22" s="67">
        <f t="shared" si="5"/>
        <v>0</v>
      </c>
      <c r="L22" s="77"/>
    </row>
    <row r="23" spans="1:12" ht="17.25" hidden="1" customHeight="1">
      <c r="A23" s="62"/>
      <c r="B23" s="63" t="s">
        <v>34</v>
      </c>
      <c r="C23" s="64" t="s">
        <v>35</v>
      </c>
      <c r="D23" s="65"/>
      <c r="E23" s="65"/>
      <c r="F23" s="78"/>
      <c r="G23" s="67" t="s">
        <v>36</v>
      </c>
      <c r="H23" s="67" t="s">
        <v>36</v>
      </c>
      <c r="I23" s="67" t="s">
        <v>36</v>
      </c>
      <c r="J23" s="67" t="s">
        <v>36</v>
      </c>
      <c r="K23" s="67" t="e">
        <f t="shared" si="5"/>
        <v>#VALUE!</v>
      </c>
      <c r="L23" s="68" t="s">
        <v>36</v>
      </c>
    </row>
    <row r="24" spans="1:12" ht="17.25" hidden="1" customHeight="1">
      <c r="A24" s="62"/>
      <c r="B24" s="63" t="s">
        <v>37</v>
      </c>
      <c r="C24" s="64" t="s">
        <v>38</v>
      </c>
      <c r="D24" s="65"/>
      <c r="E24" s="65"/>
      <c r="F24" s="78"/>
      <c r="G24" s="67" t="s">
        <v>36</v>
      </c>
      <c r="H24" s="76" t="s">
        <v>36</v>
      </c>
      <c r="I24" s="76" t="s">
        <v>36</v>
      </c>
      <c r="J24" s="76" t="s">
        <v>36</v>
      </c>
      <c r="K24" s="67" t="e">
        <f t="shared" si="5"/>
        <v>#VALUE!</v>
      </c>
      <c r="L24" s="77" t="s">
        <v>36</v>
      </c>
    </row>
    <row r="25" spans="1:12" ht="14.25" hidden="1" customHeight="1">
      <c r="A25" s="62"/>
      <c r="B25" s="63" t="s">
        <v>39</v>
      </c>
      <c r="C25" s="64" t="s">
        <v>40</v>
      </c>
      <c r="D25" s="65"/>
      <c r="E25" s="65"/>
      <c r="F25" s="78"/>
      <c r="G25" s="67" t="s">
        <v>36</v>
      </c>
      <c r="H25" s="67" t="s">
        <v>36</v>
      </c>
      <c r="I25" s="67" t="s">
        <v>36</v>
      </c>
      <c r="J25" s="67" t="s">
        <v>36</v>
      </c>
      <c r="K25" s="67" t="e">
        <f t="shared" si="5"/>
        <v>#VALUE!</v>
      </c>
      <c r="L25" s="68" t="s">
        <v>36</v>
      </c>
    </row>
    <row r="26" spans="1:12" ht="17.25" hidden="1" customHeight="1">
      <c r="A26" s="62"/>
      <c r="B26" s="63" t="s">
        <v>41</v>
      </c>
      <c r="C26" s="64" t="s">
        <v>42</v>
      </c>
      <c r="D26" s="65"/>
      <c r="E26" s="65"/>
      <c r="F26" s="79"/>
      <c r="G26" s="67"/>
      <c r="H26" s="67"/>
      <c r="I26" s="67"/>
      <c r="J26" s="67"/>
      <c r="K26" s="67">
        <f t="shared" si="5"/>
        <v>0</v>
      </c>
      <c r="L26" s="68"/>
    </row>
    <row r="27" spans="1:12" ht="17.25" hidden="1" customHeight="1">
      <c r="A27" s="62"/>
      <c r="B27" s="63" t="s">
        <v>43</v>
      </c>
      <c r="C27" s="64" t="s">
        <v>44</v>
      </c>
      <c r="D27" s="65"/>
      <c r="E27" s="65"/>
      <c r="F27" s="79"/>
      <c r="G27" s="67"/>
      <c r="H27" s="67"/>
      <c r="I27" s="67"/>
      <c r="J27" s="67"/>
      <c r="K27" s="67">
        <f t="shared" si="5"/>
        <v>0</v>
      </c>
      <c r="L27" s="68"/>
    </row>
    <row r="28" spans="1:12" ht="15" hidden="1" customHeight="1">
      <c r="A28" s="62"/>
      <c r="B28" s="63" t="s">
        <v>45</v>
      </c>
      <c r="C28" s="64" t="s">
        <v>46</v>
      </c>
      <c r="D28" s="65"/>
      <c r="E28" s="65"/>
      <c r="F28" s="79"/>
      <c r="G28" s="67"/>
      <c r="H28" s="67"/>
      <c r="I28" s="67"/>
      <c r="J28" s="67"/>
      <c r="K28" s="67">
        <f t="shared" si="5"/>
        <v>0</v>
      </c>
      <c r="L28" s="68"/>
    </row>
    <row r="29" spans="1:12" ht="15" hidden="1" customHeight="1">
      <c r="A29" s="80"/>
      <c r="B29" s="81" t="s">
        <v>47</v>
      </c>
      <c r="C29" s="64" t="s">
        <v>48</v>
      </c>
      <c r="D29" s="65"/>
      <c r="E29" s="65"/>
      <c r="F29" s="79"/>
      <c r="G29" s="67"/>
      <c r="H29" s="67"/>
      <c r="I29" s="67"/>
      <c r="J29" s="67"/>
      <c r="K29" s="67">
        <f t="shared" si="5"/>
        <v>0</v>
      </c>
      <c r="L29" s="68"/>
    </row>
    <row r="30" spans="1:12" ht="15" hidden="1" customHeight="1">
      <c r="A30" s="80"/>
      <c r="B30" s="81" t="s">
        <v>49</v>
      </c>
      <c r="C30" s="64" t="s">
        <v>50</v>
      </c>
      <c r="D30" s="65"/>
      <c r="E30" s="65"/>
      <c r="F30" s="79"/>
      <c r="G30" s="67"/>
      <c r="H30" s="67"/>
      <c r="I30" s="67"/>
      <c r="J30" s="67"/>
      <c r="K30" s="67">
        <f t="shared" si="5"/>
        <v>0</v>
      </c>
      <c r="L30" s="68"/>
    </row>
    <row r="31" spans="1:12" ht="15" hidden="1" customHeight="1">
      <c r="A31" s="80"/>
      <c r="B31" s="81" t="s">
        <v>51</v>
      </c>
      <c r="C31" s="64" t="s">
        <v>52</v>
      </c>
      <c r="D31" s="65"/>
      <c r="E31" s="65"/>
      <c r="F31" s="79"/>
      <c r="G31" s="67"/>
      <c r="H31" s="67"/>
      <c r="I31" s="67"/>
      <c r="J31" s="67"/>
      <c r="K31" s="67">
        <f t="shared" si="5"/>
        <v>0</v>
      </c>
      <c r="L31" s="68"/>
    </row>
    <row r="32" spans="1:12" ht="15" hidden="1" customHeight="1">
      <c r="A32" s="80"/>
      <c r="B32" s="81" t="s">
        <v>53</v>
      </c>
      <c r="C32" s="64" t="s">
        <v>54</v>
      </c>
      <c r="D32" s="65"/>
      <c r="E32" s="65"/>
      <c r="F32" s="79"/>
      <c r="G32" s="67"/>
      <c r="H32" s="67"/>
      <c r="I32" s="67"/>
      <c r="J32" s="67"/>
      <c r="K32" s="67">
        <f t="shared" si="5"/>
        <v>0</v>
      </c>
      <c r="L32" s="68"/>
    </row>
    <row r="33" spans="1:12" ht="15" hidden="1" customHeight="1">
      <c r="A33" s="80"/>
      <c r="B33" s="63" t="s">
        <v>55</v>
      </c>
      <c r="C33" s="64" t="s">
        <v>56</v>
      </c>
      <c r="D33" s="65"/>
      <c r="E33" s="65"/>
      <c r="F33" s="79"/>
      <c r="G33" s="67"/>
      <c r="H33" s="67"/>
      <c r="I33" s="67"/>
      <c r="J33" s="67"/>
      <c r="K33" s="67">
        <f t="shared" si="5"/>
        <v>0</v>
      </c>
      <c r="L33" s="68"/>
    </row>
    <row r="34" spans="1:12" ht="17.25" hidden="1" customHeight="1">
      <c r="A34" s="56" t="s">
        <v>57</v>
      </c>
      <c r="B34" s="82"/>
      <c r="C34" s="58" t="s">
        <v>58</v>
      </c>
      <c r="D34" s="59"/>
      <c r="E34" s="59"/>
      <c r="F34" s="83">
        <f t="shared" ref="F34:L34" si="6">F35+F36+F37+F38+F39+F41</f>
        <v>0</v>
      </c>
      <c r="G34" s="83">
        <f t="shared" si="6"/>
        <v>0</v>
      </c>
      <c r="H34" s="83">
        <f t="shared" si="6"/>
        <v>0</v>
      </c>
      <c r="I34" s="83">
        <f t="shared" si="6"/>
        <v>0</v>
      </c>
      <c r="J34" s="83">
        <f t="shared" si="6"/>
        <v>0</v>
      </c>
      <c r="K34" s="83">
        <f t="shared" si="6"/>
        <v>0</v>
      </c>
      <c r="L34" s="84">
        <f t="shared" si="6"/>
        <v>0</v>
      </c>
    </row>
    <row r="35" spans="1:12" ht="13.5" hidden="1" customHeight="1">
      <c r="A35" s="80"/>
      <c r="B35" s="63" t="s">
        <v>59</v>
      </c>
      <c r="C35" s="64" t="s">
        <v>60</v>
      </c>
      <c r="D35" s="65"/>
      <c r="E35" s="65"/>
      <c r="F35" s="79"/>
      <c r="G35" s="78"/>
      <c r="H35" s="78"/>
      <c r="I35" s="78"/>
      <c r="J35" s="78"/>
      <c r="K35" s="78">
        <f t="shared" ref="K35:K41" si="7">H35-J35</f>
        <v>0</v>
      </c>
      <c r="L35" s="85"/>
    </row>
    <row r="36" spans="1:12" ht="13.5" hidden="1" customHeight="1">
      <c r="A36" s="80"/>
      <c r="B36" s="63" t="s">
        <v>61</v>
      </c>
      <c r="C36" s="64" t="s">
        <v>62</v>
      </c>
      <c r="D36" s="65"/>
      <c r="E36" s="65"/>
      <c r="F36" s="79"/>
      <c r="G36" s="78"/>
      <c r="H36" s="78"/>
      <c r="I36" s="78"/>
      <c r="J36" s="78"/>
      <c r="K36" s="78">
        <f t="shared" si="7"/>
        <v>0</v>
      </c>
      <c r="L36" s="85"/>
    </row>
    <row r="37" spans="1:12" ht="17.25" hidden="1" customHeight="1">
      <c r="A37" s="80"/>
      <c r="B37" s="63" t="s">
        <v>63</v>
      </c>
      <c r="C37" s="64" t="s">
        <v>64</v>
      </c>
      <c r="D37" s="65"/>
      <c r="E37" s="65"/>
      <c r="F37" s="79"/>
      <c r="G37" s="78"/>
      <c r="H37" s="78"/>
      <c r="I37" s="78"/>
      <c r="J37" s="78"/>
      <c r="K37" s="78">
        <f t="shared" si="7"/>
        <v>0</v>
      </c>
      <c r="L37" s="85"/>
    </row>
    <row r="38" spans="1:12" ht="15.75" hidden="1" customHeight="1">
      <c r="A38" s="80"/>
      <c r="B38" s="63" t="s">
        <v>65</v>
      </c>
      <c r="C38" s="64" t="s">
        <v>66</v>
      </c>
      <c r="D38" s="65"/>
      <c r="E38" s="65"/>
      <c r="F38" s="79"/>
      <c r="G38" s="78"/>
      <c r="H38" s="78"/>
      <c r="I38" s="78"/>
      <c r="J38" s="78"/>
      <c r="K38" s="78">
        <f t="shared" si="7"/>
        <v>0</v>
      </c>
      <c r="L38" s="85"/>
    </row>
    <row r="39" spans="1:12" ht="15.75" hidden="1" customHeight="1">
      <c r="A39" s="80"/>
      <c r="B39" s="81" t="s">
        <v>67</v>
      </c>
      <c r="C39" s="64" t="s">
        <v>68</v>
      </c>
      <c r="D39" s="65"/>
      <c r="E39" s="65"/>
      <c r="F39" s="79"/>
      <c r="G39" s="78"/>
      <c r="H39" s="78"/>
      <c r="I39" s="78"/>
      <c r="J39" s="78"/>
      <c r="K39" s="78">
        <f t="shared" si="7"/>
        <v>0</v>
      </c>
      <c r="L39" s="85"/>
    </row>
    <row r="40" spans="1:12" ht="15.75" hidden="1" customHeight="1">
      <c r="A40" s="80"/>
      <c r="B40" s="81" t="s">
        <v>69</v>
      </c>
      <c r="C40" s="64" t="s">
        <v>70</v>
      </c>
      <c r="D40" s="65"/>
      <c r="E40" s="65"/>
      <c r="F40" s="79"/>
      <c r="G40" s="78" t="s">
        <v>36</v>
      </c>
      <c r="H40" s="78" t="s">
        <v>36</v>
      </c>
      <c r="I40" s="78" t="s">
        <v>36</v>
      </c>
      <c r="J40" s="78" t="s">
        <v>36</v>
      </c>
      <c r="K40" s="78" t="e">
        <f t="shared" si="7"/>
        <v>#VALUE!</v>
      </c>
      <c r="L40" s="85" t="s">
        <v>36</v>
      </c>
    </row>
    <row r="41" spans="1:12" ht="13.5" hidden="1" customHeight="1">
      <c r="A41" s="62"/>
      <c r="B41" s="63" t="s">
        <v>71</v>
      </c>
      <c r="C41" s="64" t="s">
        <v>72</v>
      </c>
      <c r="D41" s="65"/>
      <c r="E41" s="65"/>
      <c r="F41" s="79"/>
      <c r="G41" s="78"/>
      <c r="H41" s="78"/>
      <c r="I41" s="78"/>
      <c r="J41" s="78"/>
      <c r="K41" s="78">
        <f t="shared" si="7"/>
        <v>0</v>
      </c>
      <c r="L41" s="85"/>
    </row>
    <row r="42" spans="1:12" ht="16.5" hidden="1" customHeight="1">
      <c r="A42" s="86" t="s">
        <v>73</v>
      </c>
      <c r="B42" s="87"/>
      <c r="C42" s="58" t="s">
        <v>74</v>
      </c>
      <c r="D42" s="59"/>
      <c r="E42" s="59"/>
      <c r="F42" s="83">
        <f t="shared" ref="F42:L42" si="8">F43+F44+F45+F46+F47+F48</f>
        <v>0</v>
      </c>
      <c r="G42" s="83">
        <f t="shared" si="8"/>
        <v>0</v>
      </c>
      <c r="H42" s="83">
        <f t="shared" si="8"/>
        <v>0</v>
      </c>
      <c r="I42" s="83">
        <f t="shared" si="8"/>
        <v>0</v>
      </c>
      <c r="J42" s="83">
        <f t="shared" si="8"/>
        <v>0</v>
      </c>
      <c r="K42" s="83">
        <f t="shared" si="8"/>
        <v>0</v>
      </c>
      <c r="L42" s="84">
        <f t="shared" si="8"/>
        <v>0</v>
      </c>
    </row>
    <row r="43" spans="1:12" ht="16.5" hidden="1" customHeight="1">
      <c r="A43" s="80"/>
      <c r="B43" s="88" t="s">
        <v>75</v>
      </c>
      <c r="C43" s="64" t="s">
        <v>76</v>
      </c>
      <c r="D43" s="65"/>
      <c r="E43" s="65"/>
      <c r="F43" s="79"/>
      <c r="G43" s="67"/>
      <c r="H43" s="67"/>
      <c r="I43" s="67"/>
      <c r="J43" s="67"/>
      <c r="K43" s="67">
        <f t="shared" ref="K43:K49" si="9">H43-J43</f>
        <v>0</v>
      </c>
      <c r="L43" s="68"/>
    </row>
    <row r="44" spans="1:12" ht="16.5" hidden="1" customHeight="1">
      <c r="A44" s="89"/>
      <c r="B44" s="81" t="s">
        <v>77</v>
      </c>
      <c r="C44" s="64" t="s">
        <v>78</v>
      </c>
      <c r="D44" s="65"/>
      <c r="E44" s="65"/>
      <c r="F44" s="79"/>
      <c r="G44" s="67"/>
      <c r="H44" s="67"/>
      <c r="I44" s="67"/>
      <c r="J44" s="67"/>
      <c r="K44" s="67">
        <f t="shared" si="9"/>
        <v>0</v>
      </c>
      <c r="L44" s="68"/>
    </row>
    <row r="45" spans="1:12" ht="16.5" hidden="1" customHeight="1">
      <c r="A45" s="89"/>
      <c r="B45" s="81" t="s">
        <v>79</v>
      </c>
      <c r="C45" s="64" t="s">
        <v>80</v>
      </c>
      <c r="D45" s="65"/>
      <c r="E45" s="65"/>
      <c r="F45" s="79"/>
      <c r="G45" s="67"/>
      <c r="H45" s="67"/>
      <c r="I45" s="67"/>
      <c r="J45" s="67"/>
      <c r="K45" s="67">
        <f t="shared" si="9"/>
        <v>0</v>
      </c>
      <c r="L45" s="68"/>
    </row>
    <row r="46" spans="1:12" ht="16.5" hidden="1" customHeight="1">
      <c r="A46" s="89"/>
      <c r="B46" s="90" t="s">
        <v>81</v>
      </c>
      <c r="C46" s="64" t="s">
        <v>82</v>
      </c>
      <c r="D46" s="65"/>
      <c r="E46" s="65"/>
      <c r="F46" s="79"/>
      <c r="G46" s="67"/>
      <c r="H46" s="67"/>
      <c r="I46" s="67"/>
      <c r="J46" s="67"/>
      <c r="K46" s="67">
        <f t="shared" si="9"/>
        <v>0</v>
      </c>
      <c r="L46" s="68"/>
    </row>
    <row r="47" spans="1:12" ht="16.5" hidden="1" customHeight="1">
      <c r="A47" s="89"/>
      <c r="B47" s="90" t="s">
        <v>83</v>
      </c>
      <c r="C47" s="64" t="s">
        <v>84</v>
      </c>
      <c r="D47" s="65"/>
      <c r="E47" s="65"/>
      <c r="F47" s="79"/>
      <c r="G47" s="67"/>
      <c r="H47" s="67"/>
      <c r="I47" s="67"/>
      <c r="J47" s="67"/>
      <c r="K47" s="67">
        <f t="shared" si="9"/>
        <v>0</v>
      </c>
      <c r="L47" s="68"/>
    </row>
    <row r="48" spans="1:12" ht="16.5" hidden="1" customHeight="1">
      <c r="A48" s="89"/>
      <c r="B48" s="81" t="s">
        <v>85</v>
      </c>
      <c r="C48" s="64" t="s">
        <v>86</v>
      </c>
      <c r="D48" s="65"/>
      <c r="E48" s="65"/>
      <c r="F48" s="79"/>
      <c r="G48" s="67"/>
      <c r="H48" s="67"/>
      <c r="I48" s="67"/>
      <c r="J48" s="67"/>
      <c r="K48" s="67">
        <f t="shared" si="9"/>
        <v>0</v>
      </c>
      <c r="L48" s="68"/>
    </row>
    <row r="49" spans="1:12" ht="14.25" hidden="1" customHeight="1">
      <c r="A49" s="89"/>
      <c r="B49" s="91" t="s">
        <v>87</v>
      </c>
      <c r="C49" s="92" t="s">
        <v>88</v>
      </c>
      <c r="D49" s="93"/>
      <c r="E49" s="93"/>
      <c r="F49" s="79" t="e">
        <f>H49+I49+J49+K49</f>
        <v>#VALUE!</v>
      </c>
      <c r="G49" s="94" t="s">
        <v>36</v>
      </c>
      <c r="H49" s="94" t="s">
        <v>36</v>
      </c>
      <c r="I49" s="94" t="s">
        <v>36</v>
      </c>
      <c r="J49" s="94" t="s">
        <v>36</v>
      </c>
      <c r="K49" s="67" t="e">
        <f t="shared" si="9"/>
        <v>#VALUE!</v>
      </c>
      <c r="L49" s="95" t="s">
        <v>36</v>
      </c>
    </row>
    <row r="50" spans="1:12" s="55" customFormat="1" ht="40.5" customHeight="1">
      <c r="A50" s="96" t="s">
        <v>89</v>
      </c>
      <c r="B50" s="97"/>
      <c r="C50" s="51" t="s">
        <v>90</v>
      </c>
      <c r="D50" s="52"/>
      <c r="E50" s="52"/>
      <c r="F50" s="98">
        <f t="shared" ref="F50:L50" si="10">F51+F62+F63+F66+F71+F75+F78+F79+F80+F81+F82+F83+F84+F85+F86+F87+F88+F89+F90+F91+F92+F96+F97+F98</f>
        <v>10200000</v>
      </c>
      <c r="G50" s="98">
        <f t="shared" si="10"/>
        <v>9945124</v>
      </c>
      <c r="H50" s="98">
        <f t="shared" si="10"/>
        <v>9843872</v>
      </c>
      <c r="I50" s="98">
        <f t="shared" si="10"/>
        <v>9843872</v>
      </c>
      <c r="J50" s="98">
        <f t="shared" si="10"/>
        <v>9843872</v>
      </c>
      <c r="K50" s="98">
        <f t="shared" si="10"/>
        <v>0</v>
      </c>
      <c r="L50" s="99">
        <f t="shared" si="10"/>
        <v>9843872</v>
      </c>
    </row>
    <row r="51" spans="1:12" ht="20.100000000000001" customHeight="1">
      <c r="A51" s="100" t="s">
        <v>91</v>
      </c>
      <c r="B51" s="82"/>
      <c r="C51" s="58" t="s">
        <v>92</v>
      </c>
      <c r="D51" s="59"/>
      <c r="E51" s="59"/>
      <c r="F51" s="83">
        <f t="shared" ref="F51:L51" si="11">F52+F53+F54+F55+F56+F57+F59+F58+F60+F61</f>
        <v>10200000</v>
      </c>
      <c r="G51" s="83">
        <f t="shared" si="11"/>
        <v>9945124</v>
      </c>
      <c r="H51" s="83">
        <f t="shared" si="11"/>
        <v>9843872</v>
      </c>
      <c r="I51" s="83">
        <f t="shared" si="11"/>
        <v>9843872</v>
      </c>
      <c r="J51" s="83">
        <f t="shared" si="11"/>
        <v>9843872</v>
      </c>
      <c r="K51" s="83">
        <f t="shared" si="11"/>
        <v>0</v>
      </c>
      <c r="L51" s="84">
        <f t="shared" si="11"/>
        <v>9843872</v>
      </c>
    </row>
    <row r="52" spans="1:12" ht="20.100000000000001" customHeight="1">
      <c r="A52" s="89"/>
      <c r="B52" s="81" t="s">
        <v>93</v>
      </c>
      <c r="C52" s="64" t="s">
        <v>94</v>
      </c>
      <c r="D52" s="65"/>
      <c r="E52" s="65"/>
      <c r="F52" s="79"/>
      <c r="G52" s="67"/>
      <c r="H52" s="67"/>
      <c r="I52" s="67"/>
      <c r="J52" s="67"/>
      <c r="K52" s="67">
        <f t="shared" ref="K52:K62" si="12">H52-J52</f>
        <v>0</v>
      </c>
      <c r="L52" s="68"/>
    </row>
    <row r="53" spans="1:12" ht="20.100000000000001" hidden="1" customHeight="1">
      <c r="A53" s="89"/>
      <c r="B53" s="81" t="s">
        <v>95</v>
      </c>
      <c r="C53" s="64" t="s">
        <v>96</v>
      </c>
      <c r="D53" s="65"/>
      <c r="E53" s="65"/>
      <c r="F53" s="79"/>
      <c r="G53" s="67"/>
      <c r="H53" s="67"/>
      <c r="I53" s="67"/>
      <c r="J53" s="67"/>
      <c r="K53" s="67">
        <f t="shared" si="12"/>
        <v>0</v>
      </c>
      <c r="L53" s="68"/>
    </row>
    <row r="54" spans="1:12" ht="20.100000000000001" hidden="1" customHeight="1">
      <c r="A54" s="89"/>
      <c r="B54" s="81" t="s">
        <v>97</v>
      </c>
      <c r="C54" s="64" t="s">
        <v>98</v>
      </c>
      <c r="D54" s="65"/>
      <c r="E54" s="65"/>
      <c r="F54" s="79"/>
      <c r="G54" s="67"/>
      <c r="H54" s="67"/>
      <c r="I54" s="67"/>
      <c r="J54" s="67"/>
      <c r="K54" s="67">
        <f t="shared" si="12"/>
        <v>0</v>
      </c>
      <c r="L54" s="68"/>
    </row>
    <row r="55" spans="1:12" ht="20.100000000000001" customHeight="1">
      <c r="A55" s="89"/>
      <c r="B55" s="81" t="s">
        <v>99</v>
      </c>
      <c r="C55" s="64" t="s">
        <v>100</v>
      </c>
      <c r="D55" s="65"/>
      <c r="E55" s="65"/>
      <c r="F55" s="79">
        <f>'[1]74,05,01'!K14</f>
        <v>10200000</v>
      </c>
      <c r="G55" s="79">
        <f>'[1]74,05,01'!L14</f>
        <v>9945124</v>
      </c>
      <c r="H55" s="79">
        <f>'[1]74,05,01'!M14</f>
        <v>9843872</v>
      </c>
      <c r="I55" s="79">
        <f>'[1]74,05,01'!N14</f>
        <v>9843872</v>
      </c>
      <c r="J55" s="79">
        <f>'[1]74,05,01'!O14</f>
        <v>9843872</v>
      </c>
      <c r="K55" s="79">
        <f>'[1]74,05,01'!P14</f>
        <v>0</v>
      </c>
      <c r="L55" s="79">
        <f>'[1]74,05,01'!Q14</f>
        <v>9843872</v>
      </c>
    </row>
    <row r="56" spans="1:12" ht="20.100000000000001" customHeight="1">
      <c r="A56" s="89"/>
      <c r="B56" s="81" t="s">
        <v>101</v>
      </c>
      <c r="C56" s="64" t="s">
        <v>102</v>
      </c>
      <c r="D56" s="65"/>
      <c r="E56" s="65"/>
      <c r="F56" s="79"/>
      <c r="G56" s="67"/>
      <c r="H56" s="67"/>
      <c r="I56" s="67"/>
      <c r="J56" s="67"/>
      <c r="K56" s="67">
        <f t="shared" si="12"/>
        <v>0</v>
      </c>
      <c r="L56" s="68"/>
    </row>
    <row r="57" spans="1:12" ht="17.25" hidden="1" customHeight="1">
      <c r="A57" s="89"/>
      <c r="B57" s="81" t="s">
        <v>103</v>
      </c>
      <c r="C57" s="64" t="s">
        <v>104</v>
      </c>
      <c r="D57" s="65"/>
      <c r="E57" s="65"/>
      <c r="F57" s="79"/>
      <c r="G57" s="67"/>
      <c r="H57" s="67"/>
      <c r="I57" s="67"/>
      <c r="J57" s="67"/>
      <c r="K57" s="67">
        <f t="shared" si="12"/>
        <v>0</v>
      </c>
      <c r="L57" s="68"/>
    </row>
    <row r="58" spans="1:12" ht="17.25" hidden="1" customHeight="1">
      <c r="A58" s="89"/>
      <c r="B58" s="81" t="s">
        <v>105</v>
      </c>
      <c r="C58" s="64" t="s">
        <v>106</v>
      </c>
      <c r="D58" s="65"/>
      <c r="E58" s="65"/>
      <c r="F58" s="79"/>
      <c r="G58" s="67"/>
      <c r="H58" s="67"/>
      <c r="I58" s="67"/>
      <c r="J58" s="67"/>
      <c r="K58" s="67">
        <f t="shared" si="12"/>
        <v>0</v>
      </c>
      <c r="L58" s="68"/>
    </row>
    <row r="59" spans="1:12" ht="15" hidden="1" customHeight="1">
      <c r="A59" s="89"/>
      <c r="B59" s="81" t="s">
        <v>107</v>
      </c>
      <c r="C59" s="64" t="s">
        <v>108</v>
      </c>
      <c r="D59" s="65"/>
      <c r="E59" s="65"/>
      <c r="F59" s="79"/>
      <c r="G59" s="67"/>
      <c r="H59" s="67"/>
      <c r="I59" s="67"/>
      <c r="J59" s="67"/>
      <c r="K59" s="67">
        <f t="shared" si="12"/>
        <v>0</v>
      </c>
      <c r="L59" s="68"/>
    </row>
    <row r="60" spans="1:12" ht="15" hidden="1" customHeight="1">
      <c r="A60" s="89"/>
      <c r="B60" s="101" t="s">
        <v>109</v>
      </c>
      <c r="C60" s="64" t="s">
        <v>110</v>
      </c>
      <c r="D60" s="65"/>
      <c r="E60" s="65"/>
      <c r="F60" s="79"/>
      <c r="G60" s="67"/>
      <c r="H60" s="67"/>
      <c r="I60" s="67"/>
      <c r="J60" s="67"/>
      <c r="K60" s="67">
        <f t="shared" si="12"/>
        <v>0</v>
      </c>
      <c r="L60" s="68"/>
    </row>
    <row r="61" spans="1:12" ht="15" hidden="1" customHeight="1">
      <c r="A61" s="89"/>
      <c r="B61" s="81" t="s">
        <v>111</v>
      </c>
      <c r="C61" s="64" t="s">
        <v>112</v>
      </c>
      <c r="D61" s="65"/>
      <c r="E61" s="65"/>
      <c r="F61" s="79"/>
      <c r="G61" s="67"/>
      <c r="H61" s="67"/>
      <c r="I61" s="67"/>
      <c r="J61" s="67"/>
      <c r="K61" s="67">
        <f t="shared" si="12"/>
        <v>0</v>
      </c>
      <c r="L61" s="68"/>
    </row>
    <row r="62" spans="1:12" ht="15" hidden="1" customHeight="1">
      <c r="A62" s="56" t="s">
        <v>113</v>
      </c>
      <c r="B62" s="82"/>
      <c r="C62" s="58" t="s">
        <v>114</v>
      </c>
      <c r="D62" s="59"/>
      <c r="E62" s="59"/>
      <c r="F62" s="83"/>
      <c r="G62" s="102"/>
      <c r="H62" s="102"/>
      <c r="I62" s="102"/>
      <c r="J62" s="102"/>
      <c r="K62" s="102">
        <f t="shared" si="12"/>
        <v>0</v>
      </c>
      <c r="L62" s="103"/>
    </row>
    <row r="63" spans="1:12" ht="17.25" hidden="1" customHeight="1">
      <c r="A63" s="56" t="s">
        <v>115</v>
      </c>
      <c r="B63" s="104"/>
      <c r="C63" s="58" t="s">
        <v>116</v>
      </c>
      <c r="D63" s="59"/>
      <c r="E63" s="59"/>
      <c r="F63" s="83">
        <f t="shared" ref="F63:L63" si="13">F64+F65</f>
        <v>0</v>
      </c>
      <c r="G63" s="83">
        <f t="shared" si="13"/>
        <v>0</v>
      </c>
      <c r="H63" s="83">
        <f t="shared" si="13"/>
        <v>0</v>
      </c>
      <c r="I63" s="83">
        <f t="shared" si="13"/>
        <v>0</v>
      </c>
      <c r="J63" s="83">
        <f t="shared" si="13"/>
        <v>0</v>
      </c>
      <c r="K63" s="83">
        <f t="shared" si="13"/>
        <v>0</v>
      </c>
      <c r="L63" s="84">
        <f t="shared" si="13"/>
        <v>0</v>
      </c>
    </row>
    <row r="64" spans="1:12" ht="17.25" hidden="1" customHeight="1">
      <c r="A64" s="80"/>
      <c r="B64" s="101" t="s">
        <v>117</v>
      </c>
      <c r="C64" s="64" t="s">
        <v>118</v>
      </c>
      <c r="D64" s="65"/>
      <c r="E64" s="65"/>
      <c r="F64" s="79"/>
      <c r="G64" s="67"/>
      <c r="H64" s="67"/>
      <c r="I64" s="67"/>
      <c r="J64" s="67"/>
      <c r="K64" s="67">
        <f>H64-J64</f>
        <v>0</v>
      </c>
      <c r="L64" s="68"/>
    </row>
    <row r="65" spans="1:12" ht="17.25" hidden="1" customHeight="1">
      <c r="A65" s="80"/>
      <c r="B65" s="101" t="s">
        <v>119</v>
      </c>
      <c r="C65" s="64" t="s">
        <v>120</v>
      </c>
      <c r="D65" s="65"/>
      <c r="E65" s="65"/>
      <c r="F65" s="79"/>
      <c r="G65" s="67"/>
      <c r="H65" s="67"/>
      <c r="I65" s="67"/>
      <c r="J65" s="67"/>
      <c r="K65" s="67">
        <f>H65-J65</f>
        <v>0</v>
      </c>
      <c r="L65" s="68"/>
    </row>
    <row r="66" spans="1:12" ht="15" hidden="1" customHeight="1">
      <c r="A66" s="56" t="s">
        <v>121</v>
      </c>
      <c r="B66" s="104"/>
      <c r="C66" s="58" t="s">
        <v>122</v>
      </c>
      <c r="D66" s="59"/>
      <c r="E66" s="59"/>
      <c r="F66" s="83">
        <f t="shared" ref="F66:L66" si="14">F67+F68+F69+F70</f>
        <v>0</v>
      </c>
      <c r="G66" s="83">
        <f t="shared" si="14"/>
        <v>0</v>
      </c>
      <c r="H66" s="83">
        <f t="shared" si="14"/>
        <v>0</v>
      </c>
      <c r="I66" s="83">
        <f t="shared" si="14"/>
        <v>0</v>
      </c>
      <c r="J66" s="83">
        <f t="shared" si="14"/>
        <v>0</v>
      </c>
      <c r="K66" s="83">
        <f t="shared" si="14"/>
        <v>0</v>
      </c>
      <c r="L66" s="84">
        <f t="shared" si="14"/>
        <v>0</v>
      </c>
    </row>
    <row r="67" spans="1:12" ht="12.75" hidden="1" customHeight="1">
      <c r="A67" s="89"/>
      <c r="B67" s="81" t="s">
        <v>123</v>
      </c>
      <c r="C67" s="64" t="s">
        <v>124</v>
      </c>
      <c r="D67" s="65"/>
      <c r="E67" s="65"/>
      <c r="F67" s="79"/>
      <c r="G67" s="67"/>
      <c r="H67" s="67"/>
      <c r="I67" s="67"/>
      <c r="J67" s="67"/>
      <c r="K67" s="67">
        <f>H67-J67</f>
        <v>0</v>
      </c>
      <c r="L67" s="68"/>
    </row>
    <row r="68" spans="1:12" ht="17.25" hidden="1" customHeight="1">
      <c r="A68" s="89"/>
      <c r="B68" s="81" t="s">
        <v>125</v>
      </c>
      <c r="C68" s="64" t="s">
        <v>126</v>
      </c>
      <c r="D68" s="65"/>
      <c r="E68" s="65"/>
      <c r="F68" s="79"/>
      <c r="G68" s="67"/>
      <c r="H68" s="67"/>
      <c r="I68" s="67"/>
      <c r="J68" s="67"/>
      <c r="K68" s="67">
        <f>H68-J68</f>
        <v>0</v>
      </c>
      <c r="L68" s="68"/>
    </row>
    <row r="69" spans="1:12" ht="16.5" hidden="1" customHeight="1">
      <c r="A69" s="89"/>
      <c r="B69" s="81" t="s">
        <v>127</v>
      </c>
      <c r="C69" s="64" t="s">
        <v>128</v>
      </c>
      <c r="D69" s="65"/>
      <c r="E69" s="65"/>
      <c r="F69" s="79"/>
      <c r="G69" s="67"/>
      <c r="H69" s="67"/>
      <c r="I69" s="67"/>
      <c r="J69" s="67"/>
      <c r="K69" s="67">
        <f>H69-J69</f>
        <v>0</v>
      </c>
      <c r="L69" s="68"/>
    </row>
    <row r="70" spans="1:12" ht="14.25" hidden="1" customHeight="1">
      <c r="A70" s="89"/>
      <c r="B70" s="81" t="s">
        <v>129</v>
      </c>
      <c r="C70" s="64" t="s">
        <v>130</v>
      </c>
      <c r="D70" s="65"/>
      <c r="E70" s="65"/>
      <c r="F70" s="79"/>
      <c r="G70" s="67"/>
      <c r="H70" s="67"/>
      <c r="I70" s="67"/>
      <c r="J70" s="67"/>
      <c r="K70" s="67">
        <f>H70-J70</f>
        <v>0</v>
      </c>
      <c r="L70" s="68"/>
    </row>
    <row r="71" spans="1:12" ht="17.25" hidden="1" customHeight="1">
      <c r="A71" s="105" t="s">
        <v>131</v>
      </c>
      <c r="B71" s="104"/>
      <c r="C71" s="58" t="s">
        <v>132</v>
      </c>
      <c r="D71" s="59"/>
      <c r="E71" s="59"/>
      <c r="F71" s="83">
        <f t="shared" ref="F71:L71" si="15">F72+F73+F74</f>
        <v>0</v>
      </c>
      <c r="G71" s="83">
        <f t="shared" si="15"/>
        <v>0</v>
      </c>
      <c r="H71" s="83">
        <f t="shared" si="15"/>
        <v>0</v>
      </c>
      <c r="I71" s="83">
        <f t="shared" si="15"/>
        <v>0</v>
      </c>
      <c r="J71" s="83">
        <f t="shared" si="15"/>
        <v>0</v>
      </c>
      <c r="K71" s="83">
        <f t="shared" si="15"/>
        <v>0</v>
      </c>
      <c r="L71" s="84">
        <f t="shared" si="15"/>
        <v>0</v>
      </c>
    </row>
    <row r="72" spans="1:12" ht="17.25" hidden="1" customHeight="1">
      <c r="A72" s="89"/>
      <c r="B72" s="81" t="s">
        <v>133</v>
      </c>
      <c r="C72" s="64" t="s">
        <v>134</v>
      </c>
      <c r="D72" s="65"/>
      <c r="E72" s="65"/>
      <c r="F72" s="79"/>
      <c r="G72" s="67"/>
      <c r="H72" s="67"/>
      <c r="I72" s="67"/>
      <c r="J72" s="67"/>
      <c r="K72" s="67">
        <f>H72-J72</f>
        <v>0</v>
      </c>
      <c r="L72" s="68"/>
    </row>
    <row r="73" spans="1:12" ht="17.25" hidden="1" customHeight="1">
      <c r="A73" s="89"/>
      <c r="B73" s="81" t="s">
        <v>135</v>
      </c>
      <c r="C73" s="64" t="s">
        <v>136</v>
      </c>
      <c r="D73" s="65"/>
      <c r="E73" s="65"/>
      <c r="F73" s="79"/>
      <c r="G73" s="67"/>
      <c r="H73" s="67"/>
      <c r="I73" s="67"/>
      <c r="J73" s="67"/>
      <c r="K73" s="67">
        <f>H73-J73</f>
        <v>0</v>
      </c>
      <c r="L73" s="68"/>
    </row>
    <row r="74" spans="1:12" ht="17.25" hidden="1" customHeight="1">
      <c r="A74" s="89"/>
      <c r="B74" s="81" t="s">
        <v>137</v>
      </c>
      <c r="C74" s="64" t="s">
        <v>138</v>
      </c>
      <c r="D74" s="65"/>
      <c r="E74" s="65"/>
      <c r="F74" s="79"/>
      <c r="G74" s="67"/>
      <c r="H74" s="67"/>
      <c r="I74" s="67"/>
      <c r="J74" s="67"/>
      <c r="K74" s="67">
        <f>H74-J74</f>
        <v>0</v>
      </c>
      <c r="L74" s="68"/>
    </row>
    <row r="75" spans="1:12" ht="17.25" hidden="1" customHeight="1">
      <c r="A75" s="106" t="s">
        <v>139</v>
      </c>
      <c r="B75" s="104"/>
      <c r="C75" s="58" t="s">
        <v>140</v>
      </c>
      <c r="D75" s="59"/>
      <c r="E75" s="59"/>
      <c r="F75" s="83">
        <f t="shared" ref="F75:L75" si="16">F76+F77</f>
        <v>0</v>
      </c>
      <c r="G75" s="83">
        <f t="shared" si="16"/>
        <v>0</v>
      </c>
      <c r="H75" s="83">
        <f t="shared" si="16"/>
        <v>0</v>
      </c>
      <c r="I75" s="83">
        <f t="shared" si="16"/>
        <v>0</v>
      </c>
      <c r="J75" s="83">
        <f t="shared" si="16"/>
        <v>0</v>
      </c>
      <c r="K75" s="83">
        <f t="shared" si="16"/>
        <v>0</v>
      </c>
      <c r="L75" s="84">
        <f t="shared" si="16"/>
        <v>0</v>
      </c>
    </row>
    <row r="76" spans="1:12" ht="17.25" hidden="1" customHeight="1">
      <c r="A76" s="89"/>
      <c r="B76" s="81" t="s">
        <v>141</v>
      </c>
      <c r="C76" s="64" t="s">
        <v>142</v>
      </c>
      <c r="D76" s="65"/>
      <c r="E76" s="65"/>
      <c r="F76" s="79"/>
      <c r="G76" s="67"/>
      <c r="H76" s="67"/>
      <c r="I76" s="67"/>
      <c r="J76" s="67"/>
      <c r="K76" s="67">
        <f t="shared" ref="K76:K91" si="17">H76-J76</f>
        <v>0</v>
      </c>
      <c r="L76" s="68"/>
    </row>
    <row r="77" spans="1:12" ht="17.25" hidden="1" customHeight="1">
      <c r="A77" s="89"/>
      <c r="B77" s="81" t="s">
        <v>143</v>
      </c>
      <c r="C77" s="64" t="s">
        <v>144</v>
      </c>
      <c r="D77" s="65"/>
      <c r="E77" s="65"/>
      <c r="F77" s="79"/>
      <c r="G77" s="67"/>
      <c r="H77" s="67"/>
      <c r="I77" s="67"/>
      <c r="J77" s="67"/>
      <c r="K77" s="67">
        <f t="shared" si="17"/>
        <v>0</v>
      </c>
      <c r="L77" s="68"/>
    </row>
    <row r="78" spans="1:12" ht="17.25" hidden="1" customHeight="1">
      <c r="A78" s="107" t="s">
        <v>145</v>
      </c>
      <c r="B78" s="108"/>
      <c r="C78" s="58" t="s">
        <v>146</v>
      </c>
      <c r="D78" s="59"/>
      <c r="E78" s="59"/>
      <c r="F78" s="83"/>
      <c r="G78" s="102"/>
      <c r="H78" s="102"/>
      <c r="I78" s="102"/>
      <c r="J78" s="102"/>
      <c r="K78" s="102">
        <f t="shared" si="17"/>
        <v>0</v>
      </c>
      <c r="L78" s="103"/>
    </row>
    <row r="79" spans="1:12" ht="17.25" hidden="1" customHeight="1">
      <c r="A79" s="107" t="s">
        <v>147</v>
      </c>
      <c r="B79" s="108"/>
      <c r="C79" s="58" t="s">
        <v>148</v>
      </c>
      <c r="D79" s="59"/>
      <c r="E79" s="59"/>
      <c r="F79" s="83"/>
      <c r="G79" s="102"/>
      <c r="H79" s="102"/>
      <c r="I79" s="102"/>
      <c r="J79" s="102"/>
      <c r="K79" s="102">
        <f t="shared" si="17"/>
        <v>0</v>
      </c>
      <c r="L79" s="103"/>
    </row>
    <row r="80" spans="1:12" ht="17.25" hidden="1" customHeight="1">
      <c r="A80" s="56" t="s">
        <v>149</v>
      </c>
      <c r="B80" s="104"/>
      <c r="C80" s="58" t="s">
        <v>150</v>
      </c>
      <c r="D80" s="59"/>
      <c r="E80" s="59"/>
      <c r="F80" s="83"/>
      <c r="G80" s="102"/>
      <c r="H80" s="102"/>
      <c r="I80" s="102"/>
      <c r="J80" s="102"/>
      <c r="K80" s="102">
        <f t="shared" si="17"/>
        <v>0</v>
      </c>
      <c r="L80" s="103"/>
    </row>
    <row r="81" spans="1:12" ht="17.25" hidden="1" customHeight="1">
      <c r="A81" s="56" t="s">
        <v>151</v>
      </c>
      <c r="B81" s="104"/>
      <c r="C81" s="58" t="s">
        <v>152</v>
      </c>
      <c r="D81" s="59"/>
      <c r="E81" s="59"/>
      <c r="F81" s="83"/>
      <c r="G81" s="102"/>
      <c r="H81" s="102"/>
      <c r="I81" s="102"/>
      <c r="J81" s="102"/>
      <c r="K81" s="102">
        <f t="shared" si="17"/>
        <v>0</v>
      </c>
      <c r="L81" s="103"/>
    </row>
    <row r="82" spans="1:12" ht="17.25" hidden="1" customHeight="1">
      <c r="A82" s="56" t="s">
        <v>153</v>
      </c>
      <c r="B82" s="104"/>
      <c r="C82" s="58" t="s">
        <v>154</v>
      </c>
      <c r="D82" s="59"/>
      <c r="E82" s="59"/>
      <c r="F82" s="83"/>
      <c r="G82" s="102"/>
      <c r="H82" s="102"/>
      <c r="I82" s="102"/>
      <c r="J82" s="102"/>
      <c r="K82" s="102">
        <f t="shared" si="17"/>
        <v>0</v>
      </c>
      <c r="L82" s="103"/>
    </row>
    <row r="83" spans="1:12" ht="13.5" hidden="1" customHeight="1">
      <c r="A83" s="56" t="s">
        <v>155</v>
      </c>
      <c r="B83" s="104"/>
      <c r="C83" s="58" t="s">
        <v>156</v>
      </c>
      <c r="D83" s="59"/>
      <c r="E83" s="59"/>
      <c r="F83" s="83"/>
      <c r="G83" s="102"/>
      <c r="H83" s="102"/>
      <c r="I83" s="102"/>
      <c r="J83" s="102"/>
      <c r="K83" s="102">
        <f t="shared" si="17"/>
        <v>0</v>
      </c>
      <c r="L83" s="103"/>
    </row>
    <row r="84" spans="1:12" ht="13.5" hidden="1" customHeight="1">
      <c r="A84" s="56" t="s">
        <v>157</v>
      </c>
      <c r="B84" s="104"/>
      <c r="C84" s="58" t="s">
        <v>158</v>
      </c>
      <c r="D84" s="59"/>
      <c r="E84" s="59"/>
      <c r="F84" s="83"/>
      <c r="G84" s="102"/>
      <c r="H84" s="102"/>
      <c r="I84" s="102"/>
      <c r="J84" s="102"/>
      <c r="K84" s="102">
        <f t="shared" si="17"/>
        <v>0</v>
      </c>
      <c r="L84" s="103"/>
    </row>
    <row r="85" spans="1:12" ht="16.5" hidden="1" customHeight="1">
      <c r="A85" s="56" t="s">
        <v>159</v>
      </c>
      <c r="B85" s="104"/>
      <c r="C85" s="58" t="s">
        <v>160</v>
      </c>
      <c r="D85" s="59"/>
      <c r="E85" s="59"/>
      <c r="F85" s="83"/>
      <c r="G85" s="102"/>
      <c r="H85" s="102"/>
      <c r="I85" s="102"/>
      <c r="J85" s="102"/>
      <c r="K85" s="102">
        <f t="shared" si="17"/>
        <v>0</v>
      </c>
      <c r="L85" s="103"/>
    </row>
    <row r="86" spans="1:12" ht="16.5" hidden="1" customHeight="1">
      <c r="A86" s="56" t="s">
        <v>161</v>
      </c>
      <c r="B86" s="104"/>
      <c r="C86" s="58" t="s">
        <v>162</v>
      </c>
      <c r="D86" s="59"/>
      <c r="E86" s="59"/>
      <c r="F86" s="83"/>
      <c r="G86" s="102"/>
      <c r="H86" s="102"/>
      <c r="I86" s="102"/>
      <c r="J86" s="102"/>
      <c r="K86" s="102">
        <f t="shared" si="17"/>
        <v>0</v>
      </c>
      <c r="L86" s="103"/>
    </row>
    <row r="87" spans="1:12" ht="41.25" hidden="1" customHeight="1">
      <c r="A87" s="109" t="s">
        <v>163</v>
      </c>
      <c r="B87" s="110"/>
      <c r="C87" s="58" t="s">
        <v>164</v>
      </c>
      <c r="D87" s="59"/>
      <c r="E87" s="59"/>
      <c r="F87" s="83"/>
      <c r="G87" s="102"/>
      <c r="H87" s="102"/>
      <c r="I87" s="102"/>
      <c r="J87" s="102"/>
      <c r="K87" s="102">
        <f t="shared" si="17"/>
        <v>0</v>
      </c>
      <c r="L87" s="103"/>
    </row>
    <row r="88" spans="1:12" ht="14.25" hidden="1" customHeight="1">
      <c r="A88" s="56" t="s">
        <v>165</v>
      </c>
      <c r="B88" s="104"/>
      <c r="C88" s="58" t="s">
        <v>166</v>
      </c>
      <c r="D88" s="59"/>
      <c r="E88" s="59"/>
      <c r="F88" s="83"/>
      <c r="G88" s="102"/>
      <c r="H88" s="102"/>
      <c r="I88" s="102"/>
      <c r="J88" s="102"/>
      <c r="K88" s="102">
        <f t="shared" si="17"/>
        <v>0</v>
      </c>
      <c r="L88" s="103"/>
    </row>
    <row r="89" spans="1:12" ht="14.25" hidden="1" customHeight="1">
      <c r="A89" s="56" t="s">
        <v>167</v>
      </c>
      <c r="B89" s="104"/>
      <c r="C89" s="58" t="s">
        <v>168</v>
      </c>
      <c r="D89" s="59"/>
      <c r="E89" s="59"/>
      <c r="F89" s="83"/>
      <c r="G89" s="102"/>
      <c r="H89" s="102"/>
      <c r="I89" s="102"/>
      <c r="J89" s="102"/>
      <c r="K89" s="102">
        <f t="shared" si="17"/>
        <v>0</v>
      </c>
      <c r="L89" s="103"/>
    </row>
    <row r="90" spans="1:12" ht="14.25" hidden="1" customHeight="1">
      <c r="A90" s="56" t="s">
        <v>169</v>
      </c>
      <c r="B90" s="104"/>
      <c r="C90" s="58" t="s">
        <v>170</v>
      </c>
      <c r="D90" s="59"/>
      <c r="E90" s="59"/>
      <c r="F90" s="83"/>
      <c r="G90" s="102"/>
      <c r="H90" s="102"/>
      <c r="I90" s="102"/>
      <c r="J90" s="102"/>
      <c r="K90" s="102">
        <f t="shared" si="17"/>
        <v>0</v>
      </c>
      <c r="L90" s="103"/>
    </row>
    <row r="91" spans="1:12" ht="14.25" hidden="1" customHeight="1">
      <c r="A91" s="56" t="s">
        <v>171</v>
      </c>
      <c r="B91" s="104"/>
      <c r="C91" s="58" t="s">
        <v>172</v>
      </c>
      <c r="D91" s="59"/>
      <c r="E91" s="59"/>
      <c r="F91" s="83"/>
      <c r="G91" s="102"/>
      <c r="H91" s="102"/>
      <c r="I91" s="102"/>
      <c r="J91" s="102"/>
      <c r="K91" s="102">
        <f t="shared" si="17"/>
        <v>0</v>
      </c>
      <c r="L91" s="103"/>
    </row>
    <row r="92" spans="1:12" ht="13.5" hidden="1" customHeight="1">
      <c r="A92" s="56" t="s">
        <v>173</v>
      </c>
      <c r="B92" s="104"/>
      <c r="C92" s="58" t="s">
        <v>174</v>
      </c>
      <c r="D92" s="59"/>
      <c r="E92" s="59"/>
      <c r="F92" s="83">
        <f t="shared" ref="F92:L92" si="18">F93+F94+F95</f>
        <v>0</v>
      </c>
      <c r="G92" s="83">
        <f t="shared" si="18"/>
        <v>0</v>
      </c>
      <c r="H92" s="83">
        <f t="shared" si="18"/>
        <v>0</v>
      </c>
      <c r="I92" s="83">
        <f t="shared" si="18"/>
        <v>0</v>
      </c>
      <c r="J92" s="83">
        <f t="shared" si="18"/>
        <v>0</v>
      </c>
      <c r="K92" s="83">
        <f t="shared" si="18"/>
        <v>0</v>
      </c>
      <c r="L92" s="84">
        <f t="shared" si="18"/>
        <v>0</v>
      </c>
    </row>
    <row r="93" spans="1:12" ht="13.5" hidden="1" customHeight="1">
      <c r="A93" s="80"/>
      <c r="B93" s="81" t="s">
        <v>175</v>
      </c>
      <c r="C93" s="64" t="s">
        <v>176</v>
      </c>
      <c r="D93" s="65"/>
      <c r="E93" s="65"/>
      <c r="F93" s="79"/>
      <c r="G93" s="67"/>
      <c r="H93" s="67"/>
      <c r="I93" s="67"/>
      <c r="J93" s="67"/>
      <c r="K93" s="67">
        <f>H93-J93</f>
        <v>0</v>
      </c>
      <c r="L93" s="68"/>
    </row>
    <row r="94" spans="1:12" ht="13.5" hidden="1" customHeight="1">
      <c r="A94" s="80"/>
      <c r="B94" s="81" t="s">
        <v>177</v>
      </c>
      <c r="C94" s="64" t="s">
        <v>178</v>
      </c>
      <c r="D94" s="65"/>
      <c r="E94" s="65"/>
      <c r="F94" s="79"/>
      <c r="G94" s="67"/>
      <c r="H94" s="67"/>
      <c r="I94" s="67"/>
      <c r="J94" s="67"/>
      <c r="K94" s="67">
        <f>H94-J94</f>
        <v>0</v>
      </c>
      <c r="L94" s="68"/>
    </row>
    <row r="95" spans="1:12" ht="13.5" hidden="1" customHeight="1">
      <c r="A95" s="80"/>
      <c r="B95" s="81" t="s">
        <v>179</v>
      </c>
      <c r="C95" s="64" t="s">
        <v>180</v>
      </c>
      <c r="D95" s="65"/>
      <c r="E95" s="65"/>
      <c r="F95" s="79"/>
      <c r="G95" s="67"/>
      <c r="H95" s="67"/>
      <c r="I95" s="67"/>
      <c r="J95" s="67"/>
      <c r="K95" s="67">
        <f>H95-J95</f>
        <v>0</v>
      </c>
      <c r="L95" s="68"/>
    </row>
    <row r="96" spans="1:12" ht="27" hidden="1" customHeight="1">
      <c r="A96" s="109" t="s">
        <v>181</v>
      </c>
      <c r="B96" s="110"/>
      <c r="C96" s="58" t="s">
        <v>182</v>
      </c>
      <c r="D96" s="59"/>
      <c r="E96" s="59"/>
      <c r="F96" s="83"/>
      <c r="G96" s="102"/>
      <c r="H96" s="102"/>
      <c r="I96" s="102"/>
      <c r="J96" s="102"/>
      <c r="K96" s="102">
        <f>H96-J96</f>
        <v>0</v>
      </c>
      <c r="L96" s="103"/>
    </row>
    <row r="97" spans="1:12" ht="16.5" hidden="1" customHeight="1">
      <c r="A97" s="56" t="s">
        <v>183</v>
      </c>
      <c r="B97" s="57"/>
      <c r="C97" s="58" t="s">
        <v>184</v>
      </c>
      <c r="D97" s="59"/>
      <c r="E97" s="59"/>
      <c r="F97" s="83"/>
      <c r="G97" s="102"/>
      <c r="H97" s="102"/>
      <c r="I97" s="102"/>
      <c r="J97" s="102"/>
      <c r="K97" s="102">
        <f>H97-J97</f>
        <v>0</v>
      </c>
      <c r="L97" s="103"/>
    </row>
    <row r="98" spans="1:12" ht="13.5" hidden="1" customHeight="1">
      <c r="A98" s="56" t="s">
        <v>185</v>
      </c>
      <c r="B98" s="104"/>
      <c r="C98" s="58" t="s">
        <v>186</v>
      </c>
      <c r="D98" s="59"/>
      <c r="E98" s="59"/>
      <c r="F98" s="83">
        <f t="shared" ref="F98:L98" si="19">F99+F100+F101+F102+F103+F104+F105+F106</f>
        <v>0</v>
      </c>
      <c r="G98" s="83">
        <f t="shared" si="19"/>
        <v>0</v>
      </c>
      <c r="H98" s="83">
        <f t="shared" si="19"/>
        <v>0</v>
      </c>
      <c r="I98" s="83">
        <f t="shared" si="19"/>
        <v>0</v>
      </c>
      <c r="J98" s="83">
        <f t="shared" si="19"/>
        <v>0</v>
      </c>
      <c r="K98" s="83">
        <f t="shared" si="19"/>
        <v>0</v>
      </c>
      <c r="L98" s="84">
        <f t="shared" si="19"/>
        <v>0</v>
      </c>
    </row>
    <row r="99" spans="1:12" ht="13.5" hidden="1" customHeight="1">
      <c r="A99" s="80"/>
      <c r="B99" s="81" t="s">
        <v>187</v>
      </c>
      <c r="C99" s="64" t="s">
        <v>188</v>
      </c>
      <c r="D99" s="65"/>
      <c r="E99" s="65"/>
      <c r="F99" s="79"/>
      <c r="G99" s="67"/>
      <c r="H99" s="67"/>
      <c r="I99" s="67"/>
      <c r="J99" s="67"/>
      <c r="K99" s="67">
        <f t="shared" ref="K99:K107" si="20">H99-J99</f>
        <v>0</v>
      </c>
      <c r="L99" s="68"/>
    </row>
    <row r="100" spans="1:12" ht="13.5" hidden="1" customHeight="1">
      <c r="A100" s="89"/>
      <c r="B100" s="81" t="s">
        <v>189</v>
      </c>
      <c r="C100" s="64" t="s">
        <v>190</v>
      </c>
      <c r="D100" s="65"/>
      <c r="E100" s="65"/>
      <c r="F100" s="79"/>
      <c r="G100" s="67"/>
      <c r="H100" s="67"/>
      <c r="I100" s="67"/>
      <c r="J100" s="67"/>
      <c r="K100" s="67">
        <f t="shared" si="20"/>
        <v>0</v>
      </c>
      <c r="L100" s="68"/>
    </row>
    <row r="101" spans="1:12" ht="13.5" hidden="1" customHeight="1">
      <c r="A101" s="89"/>
      <c r="B101" s="81" t="s">
        <v>191</v>
      </c>
      <c r="C101" s="64" t="s">
        <v>192</v>
      </c>
      <c r="D101" s="65"/>
      <c r="E101" s="65"/>
      <c r="F101" s="79"/>
      <c r="G101" s="67"/>
      <c r="H101" s="67"/>
      <c r="I101" s="67"/>
      <c r="J101" s="67"/>
      <c r="K101" s="67">
        <f t="shared" si="20"/>
        <v>0</v>
      </c>
      <c r="L101" s="68"/>
    </row>
    <row r="102" spans="1:12" ht="13.5" hidden="1" customHeight="1">
      <c r="A102" s="89"/>
      <c r="B102" s="81" t="s">
        <v>193</v>
      </c>
      <c r="C102" s="64" t="s">
        <v>194</v>
      </c>
      <c r="D102" s="65"/>
      <c r="E102" s="65"/>
      <c r="F102" s="79"/>
      <c r="G102" s="67"/>
      <c r="H102" s="67"/>
      <c r="I102" s="67"/>
      <c r="J102" s="67"/>
      <c r="K102" s="67">
        <f t="shared" si="20"/>
        <v>0</v>
      </c>
      <c r="L102" s="68"/>
    </row>
    <row r="103" spans="1:12" ht="13.5" hidden="1" customHeight="1">
      <c r="A103" s="89"/>
      <c r="B103" s="81" t="s">
        <v>195</v>
      </c>
      <c r="C103" s="64" t="s">
        <v>196</v>
      </c>
      <c r="D103" s="65"/>
      <c r="E103" s="65"/>
      <c r="F103" s="79"/>
      <c r="G103" s="67"/>
      <c r="H103" s="67"/>
      <c r="I103" s="67"/>
      <c r="J103" s="67"/>
      <c r="K103" s="67">
        <f t="shared" si="20"/>
        <v>0</v>
      </c>
      <c r="L103" s="68"/>
    </row>
    <row r="104" spans="1:12" ht="13.5" hidden="1" customHeight="1">
      <c r="A104" s="89"/>
      <c r="B104" s="81" t="s">
        <v>197</v>
      </c>
      <c r="C104" s="64" t="s">
        <v>198</v>
      </c>
      <c r="D104" s="65"/>
      <c r="E104" s="65"/>
      <c r="F104" s="79"/>
      <c r="G104" s="67"/>
      <c r="H104" s="67"/>
      <c r="I104" s="67"/>
      <c r="J104" s="67"/>
      <c r="K104" s="67">
        <f t="shared" si="20"/>
        <v>0</v>
      </c>
      <c r="L104" s="68"/>
    </row>
    <row r="105" spans="1:12" ht="13.5" hidden="1" customHeight="1">
      <c r="A105" s="89"/>
      <c r="B105" s="81" t="s">
        <v>199</v>
      </c>
      <c r="C105" s="64" t="s">
        <v>200</v>
      </c>
      <c r="D105" s="65"/>
      <c r="E105" s="65"/>
      <c r="F105" s="79"/>
      <c r="G105" s="67"/>
      <c r="H105" s="67"/>
      <c r="I105" s="67"/>
      <c r="J105" s="67"/>
      <c r="K105" s="67">
        <f t="shared" si="20"/>
        <v>0</v>
      </c>
      <c r="L105" s="68"/>
    </row>
    <row r="106" spans="1:12" ht="13.5" hidden="1" customHeight="1">
      <c r="A106" s="80"/>
      <c r="B106" s="81" t="s">
        <v>201</v>
      </c>
      <c r="C106" s="64" t="s">
        <v>202</v>
      </c>
      <c r="D106" s="65"/>
      <c r="E106" s="65"/>
      <c r="F106" s="79"/>
      <c r="G106" s="67"/>
      <c r="H106" s="67"/>
      <c r="I106" s="67"/>
      <c r="J106" s="67"/>
      <c r="K106" s="67">
        <f t="shared" si="20"/>
        <v>0</v>
      </c>
      <c r="L106" s="68"/>
    </row>
    <row r="107" spans="1:12" ht="13.5" hidden="1" customHeight="1">
      <c r="A107" s="80"/>
      <c r="B107" s="81"/>
      <c r="C107" s="111"/>
      <c r="D107" s="112"/>
      <c r="E107" s="112"/>
      <c r="F107" s="79"/>
      <c r="G107" s="67"/>
      <c r="H107" s="67"/>
      <c r="I107" s="67"/>
      <c r="J107" s="67"/>
      <c r="K107" s="67">
        <f t="shared" si="20"/>
        <v>0</v>
      </c>
      <c r="L107" s="68"/>
    </row>
    <row r="108" spans="1:12" s="55" customFormat="1" ht="20.25" hidden="1" customHeight="1">
      <c r="A108" s="113" t="s">
        <v>203</v>
      </c>
      <c r="B108" s="50"/>
      <c r="C108" s="51" t="s">
        <v>204</v>
      </c>
      <c r="D108" s="52"/>
      <c r="E108" s="52"/>
      <c r="F108" s="98">
        <f t="shared" ref="F108:L108" si="21">F109+F112+F117</f>
        <v>0</v>
      </c>
      <c r="G108" s="98">
        <f t="shared" si="21"/>
        <v>0</v>
      </c>
      <c r="H108" s="98">
        <f t="shared" si="21"/>
        <v>0</v>
      </c>
      <c r="I108" s="98">
        <f t="shared" si="21"/>
        <v>0</v>
      </c>
      <c r="J108" s="98">
        <f t="shared" si="21"/>
        <v>0</v>
      </c>
      <c r="K108" s="98">
        <f t="shared" si="21"/>
        <v>0</v>
      </c>
      <c r="L108" s="99">
        <f t="shared" si="21"/>
        <v>0</v>
      </c>
    </row>
    <row r="109" spans="1:12" ht="17.25" hidden="1" customHeight="1">
      <c r="A109" s="114" t="s">
        <v>205</v>
      </c>
      <c r="B109" s="104"/>
      <c r="C109" s="58" t="s">
        <v>206</v>
      </c>
      <c r="D109" s="59"/>
      <c r="E109" s="59"/>
      <c r="F109" s="83">
        <f t="shared" ref="F109:L109" si="22">F110+F111</f>
        <v>0</v>
      </c>
      <c r="G109" s="83">
        <f t="shared" si="22"/>
        <v>0</v>
      </c>
      <c r="H109" s="83">
        <f t="shared" si="22"/>
        <v>0</v>
      </c>
      <c r="I109" s="83">
        <f t="shared" si="22"/>
        <v>0</v>
      </c>
      <c r="J109" s="83">
        <f t="shared" si="22"/>
        <v>0</v>
      </c>
      <c r="K109" s="83">
        <f t="shared" si="22"/>
        <v>0</v>
      </c>
      <c r="L109" s="84">
        <f t="shared" si="22"/>
        <v>0</v>
      </c>
    </row>
    <row r="110" spans="1:12" ht="17.25" hidden="1" customHeight="1">
      <c r="A110" s="80"/>
      <c r="B110" s="63" t="s">
        <v>207</v>
      </c>
      <c r="C110" s="64" t="s">
        <v>208</v>
      </c>
      <c r="D110" s="65"/>
      <c r="E110" s="65"/>
      <c r="F110" s="79"/>
      <c r="G110" s="67"/>
      <c r="H110" s="67"/>
      <c r="I110" s="67"/>
      <c r="J110" s="67"/>
      <c r="K110" s="67">
        <f>H110-J110</f>
        <v>0</v>
      </c>
      <c r="L110" s="68"/>
    </row>
    <row r="111" spans="1:12" ht="17.25" hidden="1" customHeight="1">
      <c r="A111" s="80"/>
      <c r="B111" s="63" t="s">
        <v>209</v>
      </c>
      <c r="C111" s="64" t="s">
        <v>210</v>
      </c>
      <c r="D111" s="65"/>
      <c r="E111" s="65"/>
      <c r="F111" s="79"/>
      <c r="G111" s="67"/>
      <c r="H111" s="67"/>
      <c r="I111" s="67"/>
      <c r="J111" s="67"/>
      <c r="K111" s="67">
        <f>H111-J111</f>
        <v>0</v>
      </c>
      <c r="L111" s="68"/>
    </row>
    <row r="112" spans="1:12" ht="17.25" hidden="1" customHeight="1">
      <c r="A112" s="114" t="s">
        <v>211</v>
      </c>
      <c r="B112" s="104"/>
      <c r="C112" s="58" t="s">
        <v>212</v>
      </c>
      <c r="D112" s="59"/>
      <c r="E112" s="59"/>
      <c r="F112" s="83">
        <f t="shared" ref="F112:L112" si="23">F113+F114+F115+F116</f>
        <v>0</v>
      </c>
      <c r="G112" s="83">
        <f t="shared" si="23"/>
        <v>0</v>
      </c>
      <c r="H112" s="83">
        <f t="shared" si="23"/>
        <v>0</v>
      </c>
      <c r="I112" s="83">
        <f t="shared" si="23"/>
        <v>0</v>
      </c>
      <c r="J112" s="83">
        <f t="shared" si="23"/>
        <v>0</v>
      </c>
      <c r="K112" s="83">
        <f t="shared" si="23"/>
        <v>0</v>
      </c>
      <c r="L112" s="84">
        <f t="shared" si="23"/>
        <v>0</v>
      </c>
    </row>
    <row r="113" spans="1:12" ht="17.25" hidden="1" customHeight="1">
      <c r="A113" s="62"/>
      <c r="B113" s="63" t="s">
        <v>213</v>
      </c>
      <c r="C113" s="64" t="s">
        <v>214</v>
      </c>
      <c r="D113" s="65"/>
      <c r="E113" s="65"/>
      <c r="F113" s="79"/>
      <c r="G113" s="67"/>
      <c r="H113" s="67"/>
      <c r="I113" s="67"/>
      <c r="J113" s="67"/>
      <c r="K113" s="67">
        <f>H113-J113</f>
        <v>0</v>
      </c>
      <c r="L113" s="68"/>
    </row>
    <row r="114" spans="1:12" ht="15" hidden="1" customHeight="1">
      <c r="A114" s="80"/>
      <c r="B114" s="101" t="s">
        <v>215</v>
      </c>
      <c r="C114" s="64" t="s">
        <v>216</v>
      </c>
      <c r="D114" s="65"/>
      <c r="E114" s="65"/>
      <c r="F114" s="79"/>
      <c r="G114" s="67"/>
      <c r="H114" s="67"/>
      <c r="I114" s="67"/>
      <c r="J114" s="67"/>
      <c r="K114" s="67">
        <f>H114-J114</f>
        <v>0</v>
      </c>
      <c r="L114" s="68"/>
    </row>
    <row r="115" spans="1:12" ht="16.5" hidden="1" customHeight="1">
      <c r="A115" s="80"/>
      <c r="B115" s="115" t="s">
        <v>217</v>
      </c>
      <c r="C115" s="64" t="s">
        <v>218</v>
      </c>
      <c r="D115" s="65"/>
      <c r="E115" s="65"/>
      <c r="F115" s="79"/>
      <c r="G115" s="67"/>
      <c r="H115" s="67"/>
      <c r="I115" s="67"/>
      <c r="J115" s="67"/>
      <c r="K115" s="67">
        <f>H115-J115</f>
        <v>0</v>
      </c>
      <c r="L115" s="68"/>
    </row>
    <row r="116" spans="1:12" ht="17.25" hidden="1" customHeight="1">
      <c r="A116" s="80"/>
      <c r="B116" s="115" t="s">
        <v>219</v>
      </c>
      <c r="C116" s="64" t="s">
        <v>220</v>
      </c>
      <c r="D116" s="65"/>
      <c r="E116" s="65"/>
      <c r="F116" s="79"/>
      <c r="G116" s="67"/>
      <c r="H116" s="67"/>
      <c r="I116" s="67"/>
      <c r="J116" s="67"/>
      <c r="K116" s="67">
        <f>H116-J116</f>
        <v>0</v>
      </c>
      <c r="L116" s="68"/>
    </row>
    <row r="117" spans="1:12" ht="17.25" hidden="1" customHeight="1">
      <c r="A117" s="116" t="s">
        <v>221</v>
      </c>
      <c r="B117" s="117"/>
      <c r="C117" s="58" t="s">
        <v>222</v>
      </c>
      <c r="D117" s="59"/>
      <c r="E117" s="59"/>
      <c r="F117" s="83">
        <f t="shared" ref="F117:L117" si="24">F118+F119+F120+F121+F122</f>
        <v>0</v>
      </c>
      <c r="G117" s="83">
        <f t="shared" si="24"/>
        <v>0</v>
      </c>
      <c r="H117" s="83">
        <f t="shared" si="24"/>
        <v>0</v>
      </c>
      <c r="I117" s="83">
        <f t="shared" si="24"/>
        <v>0</v>
      </c>
      <c r="J117" s="83">
        <f t="shared" si="24"/>
        <v>0</v>
      </c>
      <c r="K117" s="83">
        <f t="shared" si="24"/>
        <v>0</v>
      </c>
      <c r="L117" s="84">
        <f t="shared" si="24"/>
        <v>0</v>
      </c>
    </row>
    <row r="118" spans="1:12" ht="17.25" hidden="1" customHeight="1">
      <c r="A118" s="118"/>
      <c r="B118" s="63" t="s">
        <v>223</v>
      </c>
      <c r="C118" s="64" t="s">
        <v>224</v>
      </c>
      <c r="D118" s="65"/>
      <c r="E118" s="65"/>
      <c r="F118" s="79"/>
      <c r="G118" s="67"/>
      <c r="H118" s="67"/>
      <c r="I118" s="67"/>
      <c r="J118" s="67"/>
      <c r="K118" s="67">
        <f t="shared" ref="K118:K123" si="25">H118-J118</f>
        <v>0</v>
      </c>
      <c r="L118" s="68"/>
    </row>
    <row r="119" spans="1:12" ht="17.25" hidden="1" customHeight="1">
      <c r="A119" s="80"/>
      <c r="B119" s="63" t="s">
        <v>225</v>
      </c>
      <c r="C119" s="64" t="s">
        <v>226</v>
      </c>
      <c r="D119" s="65"/>
      <c r="E119" s="65"/>
      <c r="F119" s="79"/>
      <c r="G119" s="67"/>
      <c r="H119" s="67"/>
      <c r="I119" s="67"/>
      <c r="J119" s="67"/>
      <c r="K119" s="67">
        <f t="shared" si="25"/>
        <v>0</v>
      </c>
      <c r="L119" s="68"/>
    </row>
    <row r="120" spans="1:12" ht="17.25" hidden="1" customHeight="1">
      <c r="A120" s="80"/>
      <c r="B120" s="101" t="s">
        <v>227</v>
      </c>
      <c r="C120" s="64" t="s">
        <v>228</v>
      </c>
      <c r="D120" s="65"/>
      <c r="E120" s="65"/>
      <c r="F120" s="79"/>
      <c r="G120" s="67"/>
      <c r="H120" s="67"/>
      <c r="I120" s="67"/>
      <c r="J120" s="67"/>
      <c r="K120" s="67">
        <f t="shared" si="25"/>
        <v>0</v>
      </c>
      <c r="L120" s="68"/>
    </row>
    <row r="121" spans="1:12" ht="15" hidden="1" customHeight="1">
      <c r="A121" s="80"/>
      <c r="B121" s="101" t="s">
        <v>229</v>
      </c>
      <c r="C121" s="64" t="s">
        <v>230</v>
      </c>
      <c r="D121" s="65"/>
      <c r="E121" s="65"/>
      <c r="F121" s="79"/>
      <c r="G121" s="67"/>
      <c r="H121" s="67"/>
      <c r="I121" s="67"/>
      <c r="J121" s="67"/>
      <c r="K121" s="67">
        <f t="shared" si="25"/>
        <v>0</v>
      </c>
      <c r="L121" s="68"/>
    </row>
    <row r="122" spans="1:12" ht="17.25" hidden="1" customHeight="1">
      <c r="A122" s="80"/>
      <c r="B122" s="101" t="s">
        <v>231</v>
      </c>
      <c r="C122" s="64" t="s">
        <v>232</v>
      </c>
      <c r="D122" s="65"/>
      <c r="E122" s="65"/>
      <c r="F122" s="79"/>
      <c r="G122" s="67"/>
      <c r="H122" s="67"/>
      <c r="I122" s="67"/>
      <c r="J122" s="67"/>
      <c r="K122" s="67">
        <f t="shared" si="25"/>
        <v>0</v>
      </c>
      <c r="L122" s="68"/>
    </row>
    <row r="123" spans="1:12" s="122" customFormat="1" ht="14.25" hidden="1" customHeight="1">
      <c r="A123" s="80"/>
      <c r="B123" s="119"/>
      <c r="C123" s="120"/>
      <c r="D123" s="121"/>
      <c r="E123" s="121"/>
      <c r="F123" s="79"/>
      <c r="G123" s="67"/>
      <c r="H123" s="67"/>
      <c r="I123" s="67"/>
      <c r="J123" s="67"/>
      <c r="K123" s="67">
        <f t="shared" si="25"/>
        <v>0</v>
      </c>
      <c r="L123" s="68"/>
    </row>
    <row r="124" spans="1:12" s="124" customFormat="1" ht="17.25" hidden="1" customHeight="1">
      <c r="A124" s="113" t="s">
        <v>233</v>
      </c>
      <c r="B124" s="123"/>
      <c r="C124" s="51" t="s">
        <v>234</v>
      </c>
      <c r="D124" s="52"/>
      <c r="E124" s="52"/>
      <c r="F124" s="98">
        <f t="shared" ref="F124:L124" si="26">F125+F126+F127</f>
        <v>0</v>
      </c>
      <c r="G124" s="98">
        <f t="shared" si="26"/>
        <v>0</v>
      </c>
      <c r="H124" s="98">
        <f t="shared" si="26"/>
        <v>0</v>
      </c>
      <c r="I124" s="98">
        <f t="shared" si="26"/>
        <v>0</v>
      </c>
      <c r="J124" s="98">
        <f t="shared" si="26"/>
        <v>0</v>
      </c>
      <c r="K124" s="98">
        <f t="shared" si="26"/>
        <v>0</v>
      </c>
      <c r="L124" s="99">
        <f t="shared" si="26"/>
        <v>0</v>
      </c>
    </row>
    <row r="125" spans="1:12" s="122" customFormat="1" ht="17.25" hidden="1" customHeight="1">
      <c r="A125" s="80"/>
      <c r="B125" s="125" t="s">
        <v>235</v>
      </c>
      <c r="C125" s="126" t="s">
        <v>236</v>
      </c>
      <c r="D125" s="127"/>
      <c r="E125" s="127"/>
      <c r="F125" s="79"/>
      <c r="G125" s="67"/>
      <c r="H125" s="67"/>
      <c r="I125" s="67"/>
      <c r="J125" s="67"/>
      <c r="K125" s="67">
        <f>H125-J125</f>
        <v>0</v>
      </c>
      <c r="L125" s="68"/>
    </row>
    <row r="126" spans="1:12" s="122" customFormat="1" ht="34.5" hidden="1" customHeight="1">
      <c r="A126" s="80"/>
      <c r="B126" s="128" t="s">
        <v>237</v>
      </c>
      <c r="C126" s="126" t="s">
        <v>238</v>
      </c>
      <c r="D126" s="127"/>
      <c r="E126" s="127"/>
      <c r="F126" s="79"/>
      <c r="G126" s="67"/>
      <c r="H126" s="67"/>
      <c r="I126" s="67"/>
      <c r="J126" s="67"/>
      <c r="K126" s="67">
        <f>H126-J126</f>
        <v>0</v>
      </c>
      <c r="L126" s="68"/>
    </row>
    <row r="127" spans="1:12" s="122" customFormat="1" ht="17.25" hidden="1" customHeight="1">
      <c r="A127" s="80"/>
      <c r="B127" s="129" t="s">
        <v>239</v>
      </c>
      <c r="C127" s="126" t="s">
        <v>240</v>
      </c>
      <c r="D127" s="127"/>
      <c r="E127" s="127"/>
      <c r="F127" s="79"/>
      <c r="G127" s="67"/>
      <c r="H127" s="67"/>
      <c r="I127" s="67"/>
      <c r="J127" s="67"/>
      <c r="K127" s="67">
        <f>H127-J127</f>
        <v>0</v>
      </c>
      <c r="L127" s="68"/>
    </row>
    <row r="128" spans="1:12" s="122" customFormat="1" ht="21.75" hidden="1" customHeight="1">
      <c r="A128" s="130" t="s">
        <v>241</v>
      </c>
      <c r="B128" s="131"/>
      <c r="C128" s="132" t="s">
        <v>242</v>
      </c>
      <c r="D128" s="133"/>
      <c r="E128" s="133"/>
      <c r="F128" s="134">
        <f t="shared" ref="F128:L128" si="27">F129</f>
        <v>0</v>
      </c>
      <c r="G128" s="134">
        <f t="shared" si="27"/>
        <v>0</v>
      </c>
      <c r="H128" s="134">
        <f t="shared" si="27"/>
        <v>0</v>
      </c>
      <c r="I128" s="134">
        <f t="shared" si="27"/>
        <v>0</v>
      </c>
      <c r="J128" s="134">
        <f t="shared" si="27"/>
        <v>0</v>
      </c>
      <c r="K128" s="134">
        <f t="shared" si="27"/>
        <v>0</v>
      </c>
      <c r="L128" s="135">
        <f t="shared" si="27"/>
        <v>0</v>
      </c>
    </row>
    <row r="129" spans="1:12" s="122" customFormat="1" ht="16.5" hidden="1" customHeight="1">
      <c r="A129" s="80" t="s">
        <v>243</v>
      </c>
      <c r="B129" s="81"/>
      <c r="C129" s="136" t="s">
        <v>244</v>
      </c>
      <c r="D129" s="137"/>
      <c r="E129" s="137"/>
      <c r="F129" s="79"/>
      <c r="G129" s="67"/>
      <c r="H129" s="67"/>
      <c r="I129" s="67"/>
      <c r="J129" s="67"/>
      <c r="K129" s="67">
        <f>H129-J129</f>
        <v>0</v>
      </c>
      <c r="L129" s="68"/>
    </row>
    <row r="130" spans="1:12" s="122" customFormat="1" ht="15.75" hidden="1">
      <c r="A130" s="80"/>
      <c r="B130" s="63"/>
      <c r="C130" s="136"/>
      <c r="D130" s="137"/>
      <c r="E130" s="137"/>
      <c r="F130" s="79"/>
      <c r="G130" s="78"/>
      <c r="H130" s="78"/>
      <c r="I130" s="78"/>
      <c r="J130" s="78"/>
      <c r="K130" s="67">
        <f>H130-J130</f>
        <v>0</v>
      </c>
      <c r="L130" s="85"/>
    </row>
    <row r="131" spans="1:12" s="124" customFormat="1" ht="33" hidden="1" customHeight="1">
      <c r="A131" s="138" t="s">
        <v>245</v>
      </c>
      <c r="B131" s="139"/>
      <c r="C131" s="51" t="s">
        <v>246</v>
      </c>
      <c r="D131" s="52"/>
      <c r="E131" s="52"/>
      <c r="F131" s="98">
        <f t="shared" ref="F131:L131" si="28">F132</f>
        <v>0</v>
      </c>
      <c r="G131" s="98">
        <f t="shared" si="28"/>
        <v>0</v>
      </c>
      <c r="H131" s="98">
        <f t="shared" si="28"/>
        <v>0</v>
      </c>
      <c r="I131" s="98">
        <f t="shared" si="28"/>
        <v>0</v>
      </c>
      <c r="J131" s="98">
        <f t="shared" si="28"/>
        <v>0</v>
      </c>
      <c r="K131" s="98">
        <f t="shared" si="28"/>
        <v>0</v>
      </c>
      <c r="L131" s="99">
        <f t="shared" si="28"/>
        <v>0</v>
      </c>
    </row>
    <row r="132" spans="1:12" s="122" customFormat="1" ht="31.5" hidden="1" customHeight="1">
      <c r="A132" s="140" t="s">
        <v>247</v>
      </c>
      <c r="B132" s="141"/>
      <c r="C132" s="58" t="s">
        <v>248</v>
      </c>
      <c r="D132" s="59"/>
      <c r="E132" s="59"/>
      <c r="F132" s="83">
        <f t="shared" ref="F132:L132" si="29">F133+F134+F135+F136+F137+F138+F139+F140+F141+F142+F143+F144</f>
        <v>0</v>
      </c>
      <c r="G132" s="83">
        <f t="shared" si="29"/>
        <v>0</v>
      </c>
      <c r="H132" s="83">
        <f t="shared" si="29"/>
        <v>0</v>
      </c>
      <c r="I132" s="83">
        <f t="shared" si="29"/>
        <v>0</v>
      </c>
      <c r="J132" s="83">
        <f t="shared" si="29"/>
        <v>0</v>
      </c>
      <c r="K132" s="83">
        <f t="shared" si="29"/>
        <v>0</v>
      </c>
      <c r="L132" s="84">
        <f t="shared" si="29"/>
        <v>0</v>
      </c>
    </row>
    <row r="133" spans="1:12" s="122" customFormat="1" ht="15.75" hidden="1" customHeight="1">
      <c r="A133" s="80"/>
      <c r="B133" s="81" t="s">
        <v>249</v>
      </c>
      <c r="C133" s="64" t="s">
        <v>250</v>
      </c>
      <c r="D133" s="65"/>
      <c r="E133" s="65"/>
      <c r="F133" s="79"/>
      <c r="G133" s="67"/>
      <c r="H133" s="67"/>
      <c r="I133" s="67"/>
      <c r="J133" s="67"/>
      <c r="K133" s="67">
        <f t="shared" ref="K133:K144" si="30">H133-J133</f>
        <v>0</v>
      </c>
      <c r="L133" s="68"/>
    </row>
    <row r="134" spans="1:12" s="122" customFormat="1" ht="18" hidden="1" customHeight="1">
      <c r="A134" s="80"/>
      <c r="B134" s="115" t="s">
        <v>251</v>
      </c>
      <c r="C134" s="64" t="s">
        <v>252</v>
      </c>
      <c r="D134" s="65"/>
      <c r="E134" s="65"/>
      <c r="F134" s="79"/>
      <c r="G134" s="67"/>
      <c r="H134" s="67"/>
      <c r="I134" s="67"/>
      <c r="J134" s="67"/>
      <c r="K134" s="67">
        <f t="shared" si="30"/>
        <v>0</v>
      </c>
      <c r="L134" s="68"/>
    </row>
    <row r="135" spans="1:12" s="122" customFormat="1" ht="24.75" hidden="1" customHeight="1">
      <c r="A135" s="80"/>
      <c r="B135" s="101" t="s">
        <v>253</v>
      </c>
      <c r="C135" s="64" t="s">
        <v>254</v>
      </c>
      <c r="D135" s="65"/>
      <c r="E135" s="65"/>
      <c r="F135" s="79"/>
      <c r="G135" s="67"/>
      <c r="H135" s="67"/>
      <c r="I135" s="67"/>
      <c r="J135" s="67"/>
      <c r="K135" s="67">
        <f t="shared" si="30"/>
        <v>0</v>
      </c>
      <c r="L135" s="68"/>
    </row>
    <row r="136" spans="1:12" s="122" customFormat="1" ht="25.5" hidden="1" customHeight="1">
      <c r="A136" s="80"/>
      <c r="B136" s="101" t="s">
        <v>255</v>
      </c>
      <c r="C136" s="64" t="s">
        <v>256</v>
      </c>
      <c r="D136" s="65"/>
      <c r="E136" s="65"/>
      <c r="F136" s="79"/>
      <c r="G136" s="67"/>
      <c r="H136" s="67"/>
      <c r="I136" s="67"/>
      <c r="J136" s="67"/>
      <c r="K136" s="67">
        <f t="shared" si="30"/>
        <v>0</v>
      </c>
      <c r="L136" s="68"/>
    </row>
    <row r="137" spans="1:12" s="122" customFormat="1" ht="24.75" hidden="1" customHeight="1">
      <c r="A137" s="142"/>
      <c r="B137" s="101" t="s">
        <v>257</v>
      </c>
      <c r="C137" s="64" t="s">
        <v>258</v>
      </c>
      <c r="D137" s="65"/>
      <c r="E137" s="65"/>
      <c r="F137" s="79"/>
      <c r="G137" s="67"/>
      <c r="H137" s="67"/>
      <c r="I137" s="67"/>
      <c r="J137" s="67"/>
      <c r="K137" s="67">
        <f t="shared" si="30"/>
        <v>0</v>
      </c>
      <c r="L137" s="68"/>
    </row>
    <row r="138" spans="1:12" s="122" customFormat="1" ht="30.75" hidden="1" customHeight="1">
      <c r="A138" s="142"/>
      <c r="B138" s="101" t="s">
        <v>259</v>
      </c>
      <c r="C138" s="64" t="s">
        <v>260</v>
      </c>
      <c r="D138" s="65"/>
      <c r="E138" s="65"/>
      <c r="F138" s="79"/>
      <c r="G138" s="67"/>
      <c r="H138" s="67"/>
      <c r="I138" s="67"/>
      <c r="J138" s="67"/>
      <c r="K138" s="67">
        <f t="shared" si="30"/>
        <v>0</v>
      </c>
      <c r="L138" s="68"/>
    </row>
    <row r="139" spans="1:12" s="122" customFormat="1" ht="26.25" hidden="1" customHeight="1">
      <c r="A139" s="142"/>
      <c r="B139" s="101" t="s">
        <v>261</v>
      </c>
      <c r="C139" s="64" t="s">
        <v>262</v>
      </c>
      <c r="D139" s="65"/>
      <c r="E139" s="65"/>
      <c r="F139" s="79"/>
      <c r="G139" s="67"/>
      <c r="H139" s="67"/>
      <c r="I139" s="67"/>
      <c r="J139" s="67"/>
      <c r="K139" s="67">
        <f t="shared" si="30"/>
        <v>0</v>
      </c>
      <c r="L139" s="68"/>
    </row>
    <row r="140" spans="1:12" s="122" customFormat="1" ht="26.25" hidden="1" customHeight="1">
      <c r="A140" s="142"/>
      <c r="B140" s="101" t="s">
        <v>263</v>
      </c>
      <c r="C140" s="64" t="s">
        <v>264</v>
      </c>
      <c r="D140" s="65"/>
      <c r="E140" s="65"/>
      <c r="F140" s="79"/>
      <c r="G140" s="67"/>
      <c r="H140" s="67"/>
      <c r="I140" s="67"/>
      <c r="J140" s="67"/>
      <c r="K140" s="67">
        <f t="shared" si="30"/>
        <v>0</v>
      </c>
      <c r="L140" s="68"/>
    </row>
    <row r="141" spans="1:12" s="122" customFormat="1" ht="19.5" hidden="1" customHeight="1">
      <c r="A141" s="142"/>
      <c r="B141" s="101" t="s">
        <v>265</v>
      </c>
      <c r="C141" s="64" t="s">
        <v>266</v>
      </c>
      <c r="D141" s="65"/>
      <c r="E141" s="65"/>
      <c r="F141" s="79"/>
      <c r="G141" s="67"/>
      <c r="H141" s="67"/>
      <c r="I141" s="67"/>
      <c r="J141" s="67"/>
      <c r="K141" s="67">
        <f t="shared" si="30"/>
        <v>0</v>
      </c>
      <c r="L141" s="68"/>
    </row>
    <row r="142" spans="1:12" s="149" customFormat="1" ht="24" hidden="1" customHeight="1">
      <c r="A142" s="143"/>
      <c r="B142" s="144" t="s">
        <v>267</v>
      </c>
      <c r="C142" s="145" t="s">
        <v>268</v>
      </c>
      <c r="D142" s="146"/>
      <c r="E142" s="146"/>
      <c r="F142" s="79"/>
      <c r="G142" s="147"/>
      <c r="H142" s="147"/>
      <c r="I142" s="147"/>
      <c r="J142" s="147"/>
      <c r="K142" s="67">
        <f t="shared" si="30"/>
        <v>0</v>
      </c>
      <c r="L142" s="148"/>
    </row>
    <row r="143" spans="1:12" s="149" customFormat="1" ht="20.25" hidden="1" customHeight="1">
      <c r="A143" s="143"/>
      <c r="B143" s="144" t="s">
        <v>269</v>
      </c>
      <c r="C143" s="145" t="s">
        <v>270</v>
      </c>
      <c r="D143" s="146"/>
      <c r="E143" s="146"/>
      <c r="F143" s="79"/>
      <c r="G143" s="147"/>
      <c r="H143" s="147"/>
      <c r="I143" s="147"/>
      <c r="J143" s="147"/>
      <c r="K143" s="67">
        <f t="shared" si="30"/>
        <v>0</v>
      </c>
      <c r="L143" s="148"/>
    </row>
    <row r="144" spans="1:12" s="149" customFormat="1" ht="20.25" hidden="1" customHeight="1">
      <c r="A144" s="143"/>
      <c r="B144" s="144" t="s">
        <v>271</v>
      </c>
      <c r="C144" s="145" t="s">
        <v>272</v>
      </c>
      <c r="D144" s="146"/>
      <c r="E144" s="146"/>
      <c r="F144" s="79"/>
      <c r="G144" s="147"/>
      <c r="H144" s="147"/>
      <c r="I144" s="147"/>
      <c r="J144" s="147"/>
      <c r="K144" s="67">
        <f t="shared" si="30"/>
        <v>0</v>
      </c>
      <c r="L144" s="148"/>
    </row>
    <row r="145" spans="1:12" s="124" customFormat="1" ht="17.25" hidden="1" customHeight="1">
      <c r="A145" s="113" t="s">
        <v>273</v>
      </c>
      <c r="B145" s="50"/>
      <c r="C145" s="51" t="s">
        <v>274</v>
      </c>
      <c r="D145" s="52"/>
      <c r="E145" s="52"/>
      <c r="F145" s="98">
        <f t="shared" ref="F145:L145" si="31">F146</f>
        <v>0</v>
      </c>
      <c r="G145" s="98">
        <f t="shared" si="31"/>
        <v>0</v>
      </c>
      <c r="H145" s="98">
        <f t="shared" si="31"/>
        <v>0</v>
      </c>
      <c r="I145" s="98">
        <f t="shared" si="31"/>
        <v>0</v>
      </c>
      <c r="J145" s="98">
        <f t="shared" si="31"/>
        <v>0</v>
      </c>
      <c r="K145" s="98">
        <f t="shared" si="31"/>
        <v>0</v>
      </c>
      <c r="L145" s="99">
        <f t="shared" si="31"/>
        <v>0</v>
      </c>
    </row>
    <row r="146" spans="1:12" s="122" customFormat="1" ht="13.5" hidden="1" customHeight="1">
      <c r="A146" s="56" t="s">
        <v>275</v>
      </c>
      <c r="B146" s="57"/>
      <c r="C146" s="58" t="s">
        <v>276</v>
      </c>
      <c r="D146" s="59"/>
      <c r="E146" s="59"/>
      <c r="F146" s="83">
        <f t="shared" ref="F146:L146" si="32">F147+F148</f>
        <v>0</v>
      </c>
      <c r="G146" s="83">
        <f t="shared" si="32"/>
        <v>0</v>
      </c>
      <c r="H146" s="83">
        <f t="shared" si="32"/>
        <v>0</v>
      </c>
      <c r="I146" s="83">
        <f t="shared" si="32"/>
        <v>0</v>
      </c>
      <c r="J146" s="83">
        <f t="shared" si="32"/>
        <v>0</v>
      </c>
      <c r="K146" s="83">
        <f t="shared" si="32"/>
        <v>0</v>
      </c>
      <c r="L146" s="84">
        <f t="shared" si="32"/>
        <v>0</v>
      </c>
    </row>
    <row r="147" spans="1:12" s="122" customFormat="1" ht="13.5" hidden="1" customHeight="1">
      <c r="A147" s="150"/>
      <c r="B147" s="81" t="s">
        <v>277</v>
      </c>
      <c r="C147" s="64" t="s">
        <v>278</v>
      </c>
      <c r="D147" s="65"/>
      <c r="E147" s="65"/>
      <c r="F147" s="79"/>
      <c r="G147" s="67"/>
      <c r="H147" s="67"/>
      <c r="I147" s="67"/>
      <c r="J147" s="67"/>
      <c r="K147" s="67">
        <f>H147-J147</f>
        <v>0</v>
      </c>
      <c r="L147" s="68"/>
    </row>
    <row r="148" spans="1:12" s="122" customFormat="1" ht="13.5" hidden="1" customHeight="1">
      <c r="A148" s="150"/>
      <c r="B148" s="81" t="s">
        <v>279</v>
      </c>
      <c r="C148" s="64" t="s">
        <v>280</v>
      </c>
      <c r="D148" s="65"/>
      <c r="E148" s="65"/>
      <c r="F148" s="79"/>
      <c r="G148" s="67"/>
      <c r="H148" s="67"/>
      <c r="I148" s="67"/>
      <c r="J148" s="67"/>
      <c r="K148" s="67">
        <f>H148-J148</f>
        <v>0</v>
      </c>
      <c r="L148" s="68"/>
    </row>
    <row r="149" spans="1:12" s="122" customFormat="1" ht="17.25" hidden="1" customHeight="1">
      <c r="A149" s="151" t="s">
        <v>281</v>
      </c>
      <c r="B149" s="152"/>
      <c r="C149" s="153" t="s">
        <v>282</v>
      </c>
      <c r="D149" s="154"/>
      <c r="E149" s="154"/>
      <c r="F149" s="134">
        <f t="shared" ref="F149:L149" si="33">F150</f>
        <v>0</v>
      </c>
      <c r="G149" s="134">
        <f t="shared" si="33"/>
        <v>0</v>
      </c>
      <c r="H149" s="134">
        <f t="shared" si="33"/>
        <v>0</v>
      </c>
      <c r="I149" s="134">
        <f t="shared" si="33"/>
        <v>0</v>
      </c>
      <c r="J149" s="134">
        <f t="shared" si="33"/>
        <v>0</v>
      </c>
      <c r="K149" s="134">
        <f t="shared" si="33"/>
        <v>0</v>
      </c>
      <c r="L149" s="135">
        <f t="shared" si="33"/>
        <v>0</v>
      </c>
    </row>
    <row r="150" spans="1:12" s="122" customFormat="1" ht="15.75" hidden="1">
      <c r="A150" s="155" t="s">
        <v>283</v>
      </c>
      <c r="B150" s="82"/>
      <c r="C150" s="58" t="s">
        <v>284</v>
      </c>
      <c r="D150" s="59"/>
      <c r="E150" s="59"/>
      <c r="F150" s="83">
        <f t="shared" ref="F150:L150" si="34">F151+F152+F153+F154</f>
        <v>0</v>
      </c>
      <c r="G150" s="83">
        <f t="shared" si="34"/>
        <v>0</v>
      </c>
      <c r="H150" s="83">
        <f t="shared" si="34"/>
        <v>0</v>
      </c>
      <c r="I150" s="83">
        <f t="shared" si="34"/>
        <v>0</v>
      </c>
      <c r="J150" s="83">
        <f t="shared" si="34"/>
        <v>0</v>
      </c>
      <c r="K150" s="83">
        <f t="shared" si="34"/>
        <v>0</v>
      </c>
      <c r="L150" s="84">
        <f t="shared" si="34"/>
        <v>0</v>
      </c>
    </row>
    <row r="151" spans="1:12" s="122" customFormat="1" ht="15.75" hidden="1">
      <c r="A151" s="80"/>
      <c r="B151" s="156" t="s">
        <v>285</v>
      </c>
      <c r="C151" s="64" t="s">
        <v>286</v>
      </c>
      <c r="D151" s="65"/>
      <c r="E151" s="65"/>
      <c r="F151" s="79"/>
      <c r="G151" s="67"/>
      <c r="H151" s="67"/>
      <c r="I151" s="67"/>
      <c r="J151" s="67"/>
      <c r="K151" s="67">
        <f>H151-J151</f>
        <v>0</v>
      </c>
      <c r="L151" s="68"/>
    </row>
    <row r="152" spans="1:12" s="122" customFormat="1" ht="15.75" hidden="1">
      <c r="A152" s="89"/>
      <c r="B152" s="156" t="s">
        <v>287</v>
      </c>
      <c r="C152" s="64" t="s">
        <v>288</v>
      </c>
      <c r="D152" s="65"/>
      <c r="E152" s="65"/>
      <c r="F152" s="79"/>
      <c r="G152" s="67"/>
      <c r="H152" s="67"/>
      <c r="I152" s="67"/>
      <c r="J152" s="67"/>
      <c r="K152" s="67">
        <f>H152-J152</f>
        <v>0</v>
      </c>
      <c r="L152" s="68"/>
    </row>
    <row r="153" spans="1:12" s="122" customFormat="1" ht="15" hidden="1" customHeight="1">
      <c r="A153" s="89"/>
      <c r="B153" s="156" t="s">
        <v>289</v>
      </c>
      <c r="C153" s="64" t="s">
        <v>290</v>
      </c>
      <c r="D153" s="65"/>
      <c r="E153" s="65"/>
      <c r="F153" s="79"/>
      <c r="G153" s="67"/>
      <c r="H153" s="67"/>
      <c r="I153" s="67"/>
      <c r="J153" s="67"/>
      <c r="K153" s="67">
        <f>H153-J153</f>
        <v>0</v>
      </c>
      <c r="L153" s="68"/>
    </row>
    <row r="154" spans="1:12" s="122" customFormat="1" ht="15.75" hidden="1">
      <c r="A154" s="89"/>
      <c r="B154" s="156" t="s">
        <v>291</v>
      </c>
      <c r="C154" s="64" t="s">
        <v>292</v>
      </c>
      <c r="D154" s="65"/>
      <c r="E154" s="65"/>
      <c r="F154" s="79"/>
      <c r="G154" s="67"/>
      <c r="H154" s="67"/>
      <c r="I154" s="67"/>
      <c r="J154" s="67"/>
      <c r="K154" s="67">
        <f>H154-J154</f>
        <v>0</v>
      </c>
      <c r="L154" s="68"/>
    </row>
    <row r="155" spans="1:12" s="122" customFormat="1" ht="15.75" hidden="1">
      <c r="A155" s="89"/>
      <c r="B155" s="156"/>
      <c r="C155" s="157"/>
      <c r="D155" s="158"/>
      <c r="E155" s="158"/>
      <c r="F155" s="79"/>
      <c r="G155" s="78"/>
      <c r="H155" s="78"/>
      <c r="I155" s="78"/>
      <c r="J155" s="78"/>
      <c r="K155" s="67">
        <f>H155-J155</f>
        <v>0</v>
      </c>
      <c r="L155" s="85"/>
    </row>
    <row r="156" spans="1:12" s="124" customFormat="1" ht="32.25" hidden="1" customHeight="1">
      <c r="A156" s="159" t="s">
        <v>293</v>
      </c>
      <c r="B156" s="160"/>
      <c r="C156" s="51" t="s">
        <v>294</v>
      </c>
      <c r="D156" s="52"/>
      <c r="E156" s="52"/>
      <c r="F156" s="98">
        <f t="shared" ref="F156:L156" si="35">F157+F158+F159+F160+F161+F162+F163+F164+F165</f>
        <v>0</v>
      </c>
      <c r="G156" s="98">
        <f t="shared" si="35"/>
        <v>0</v>
      </c>
      <c r="H156" s="98">
        <f t="shared" si="35"/>
        <v>0</v>
      </c>
      <c r="I156" s="98">
        <f t="shared" si="35"/>
        <v>0</v>
      </c>
      <c r="J156" s="98">
        <f t="shared" si="35"/>
        <v>0</v>
      </c>
      <c r="K156" s="98">
        <f t="shared" si="35"/>
        <v>0</v>
      </c>
      <c r="L156" s="99">
        <f t="shared" si="35"/>
        <v>0</v>
      </c>
    </row>
    <row r="157" spans="1:12" s="122" customFormat="1" ht="15.75" hidden="1">
      <c r="A157" s="80" t="s">
        <v>295</v>
      </c>
      <c r="B157" s="119"/>
      <c r="C157" s="136" t="s">
        <v>296</v>
      </c>
      <c r="D157" s="137"/>
      <c r="E157" s="137"/>
      <c r="F157" s="79"/>
      <c r="G157" s="67"/>
      <c r="H157" s="67"/>
      <c r="I157" s="67"/>
      <c r="J157" s="67"/>
      <c r="K157" s="67">
        <f t="shared" ref="K157:K165" si="36">H157-J157</f>
        <v>0</v>
      </c>
      <c r="L157" s="68"/>
    </row>
    <row r="158" spans="1:12" s="122" customFormat="1" ht="15.75" hidden="1">
      <c r="A158" s="161" t="s">
        <v>297</v>
      </c>
      <c r="B158" s="119"/>
      <c r="C158" s="136" t="s">
        <v>298</v>
      </c>
      <c r="D158" s="137"/>
      <c r="E158" s="137"/>
      <c r="F158" s="79"/>
      <c r="G158" s="67"/>
      <c r="H158" s="67"/>
      <c r="I158" s="67"/>
      <c r="J158" s="67"/>
      <c r="K158" s="67">
        <f t="shared" si="36"/>
        <v>0</v>
      </c>
      <c r="L158" s="68"/>
    </row>
    <row r="159" spans="1:12" s="122" customFormat="1" ht="15" hidden="1" customHeight="1">
      <c r="A159" s="162" t="s">
        <v>299</v>
      </c>
      <c r="B159" s="163"/>
      <c r="C159" s="136" t="s">
        <v>300</v>
      </c>
      <c r="D159" s="137"/>
      <c r="E159" s="137"/>
      <c r="F159" s="79"/>
      <c r="G159" s="67"/>
      <c r="H159" s="67"/>
      <c r="I159" s="67"/>
      <c r="J159" s="67"/>
      <c r="K159" s="67">
        <f t="shared" si="36"/>
        <v>0</v>
      </c>
      <c r="L159" s="68"/>
    </row>
    <row r="160" spans="1:12" s="122" customFormat="1" ht="15" hidden="1" customHeight="1">
      <c r="A160" s="162" t="s">
        <v>301</v>
      </c>
      <c r="B160" s="163"/>
      <c r="C160" s="136" t="s">
        <v>302</v>
      </c>
      <c r="D160" s="137"/>
      <c r="E160" s="137"/>
      <c r="F160" s="79"/>
      <c r="G160" s="67"/>
      <c r="H160" s="67"/>
      <c r="I160" s="67"/>
      <c r="J160" s="67"/>
      <c r="K160" s="67">
        <f t="shared" si="36"/>
        <v>0</v>
      </c>
      <c r="L160" s="68"/>
    </row>
    <row r="161" spans="1:12" s="122" customFormat="1" ht="15.75" hidden="1">
      <c r="A161" s="161" t="s">
        <v>303</v>
      </c>
      <c r="B161" s="119"/>
      <c r="C161" s="136" t="s">
        <v>304</v>
      </c>
      <c r="D161" s="137"/>
      <c r="E161" s="137"/>
      <c r="F161" s="79"/>
      <c r="G161" s="67"/>
      <c r="H161" s="67"/>
      <c r="I161" s="67"/>
      <c r="J161" s="67"/>
      <c r="K161" s="67">
        <f t="shared" si="36"/>
        <v>0</v>
      </c>
      <c r="L161" s="68"/>
    </row>
    <row r="162" spans="1:12" s="122" customFormat="1" ht="15.75" hidden="1">
      <c r="A162" s="161" t="s">
        <v>305</v>
      </c>
      <c r="B162" s="119"/>
      <c r="C162" s="136" t="s">
        <v>306</v>
      </c>
      <c r="D162" s="137"/>
      <c r="E162" s="137"/>
      <c r="F162" s="79"/>
      <c r="G162" s="67"/>
      <c r="H162" s="67"/>
      <c r="I162" s="67"/>
      <c r="J162" s="67"/>
      <c r="K162" s="67">
        <f t="shared" si="36"/>
        <v>0</v>
      </c>
      <c r="L162" s="68"/>
    </row>
    <row r="163" spans="1:12" s="122" customFormat="1" ht="15.75" hidden="1">
      <c r="A163" s="161" t="s">
        <v>307</v>
      </c>
      <c r="B163" s="119"/>
      <c r="C163" s="136" t="s">
        <v>308</v>
      </c>
      <c r="D163" s="137"/>
      <c r="E163" s="137"/>
      <c r="F163" s="79"/>
      <c r="G163" s="67"/>
      <c r="H163" s="67"/>
      <c r="I163" s="67"/>
      <c r="J163" s="67"/>
      <c r="K163" s="67">
        <f t="shared" si="36"/>
        <v>0</v>
      </c>
      <c r="L163" s="68"/>
    </row>
    <row r="164" spans="1:12" s="122" customFormat="1" ht="15.75" hidden="1">
      <c r="A164" s="161" t="s">
        <v>309</v>
      </c>
      <c r="B164" s="164"/>
      <c r="C164" s="136" t="s">
        <v>310</v>
      </c>
      <c r="D164" s="137"/>
      <c r="E164" s="137"/>
      <c r="F164" s="79"/>
      <c r="G164" s="67"/>
      <c r="H164" s="67"/>
      <c r="I164" s="67"/>
      <c r="J164" s="67"/>
      <c r="K164" s="67">
        <f t="shared" si="36"/>
        <v>0</v>
      </c>
      <c r="L164" s="68"/>
    </row>
    <row r="165" spans="1:12" s="122" customFormat="1" ht="15.75" hidden="1">
      <c r="A165" s="161" t="s">
        <v>311</v>
      </c>
      <c r="B165" s="164"/>
      <c r="C165" s="136" t="s">
        <v>312</v>
      </c>
      <c r="D165" s="137"/>
      <c r="E165" s="137"/>
      <c r="F165" s="79"/>
      <c r="G165" s="67"/>
      <c r="H165" s="67"/>
      <c r="I165" s="67"/>
      <c r="J165" s="67"/>
      <c r="K165" s="67">
        <f t="shared" si="36"/>
        <v>0</v>
      </c>
      <c r="L165" s="68"/>
    </row>
    <row r="166" spans="1:12" s="122" customFormat="1" ht="15.75" hidden="1">
      <c r="A166" s="165" t="s">
        <v>313</v>
      </c>
      <c r="B166" s="166"/>
      <c r="C166" s="58" t="s">
        <v>314</v>
      </c>
      <c r="D166" s="59"/>
      <c r="E166" s="59"/>
      <c r="F166" s="83">
        <f t="shared" ref="F166:L166" si="37">F168+F172</f>
        <v>0</v>
      </c>
      <c r="G166" s="83">
        <f t="shared" si="37"/>
        <v>0</v>
      </c>
      <c r="H166" s="83">
        <f t="shared" si="37"/>
        <v>0</v>
      </c>
      <c r="I166" s="83">
        <f t="shared" si="37"/>
        <v>0</v>
      </c>
      <c r="J166" s="83">
        <f t="shared" si="37"/>
        <v>0</v>
      </c>
      <c r="K166" s="83">
        <f t="shared" si="37"/>
        <v>0</v>
      </c>
      <c r="L166" s="84">
        <f t="shared" si="37"/>
        <v>0</v>
      </c>
    </row>
    <row r="167" spans="1:12" s="122" customFormat="1" ht="15.75" hidden="1">
      <c r="A167" s="167"/>
      <c r="B167" s="168"/>
      <c r="C167" s="64"/>
      <c r="D167" s="65"/>
      <c r="E167" s="65"/>
      <c r="F167" s="79"/>
      <c r="G167" s="78"/>
      <c r="H167" s="78"/>
      <c r="I167" s="78"/>
      <c r="J167" s="78"/>
      <c r="K167" s="67">
        <f>H167-J167</f>
        <v>0</v>
      </c>
      <c r="L167" s="85"/>
    </row>
    <row r="168" spans="1:12" s="124" customFormat="1" ht="15" hidden="1">
      <c r="A168" s="169" t="s">
        <v>315</v>
      </c>
      <c r="B168" s="50"/>
      <c r="C168" s="51" t="s">
        <v>316</v>
      </c>
      <c r="D168" s="52"/>
      <c r="E168" s="52"/>
      <c r="F168" s="98">
        <f t="shared" ref="F168:L168" si="38">F169+F170</f>
        <v>0</v>
      </c>
      <c r="G168" s="98">
        <f t="shared" si="38"/>
        <v>0</v>
      </c>
      <c r="H168" s="98">
        <f t="shared" si="38"/>
        <v>0</v>
      </c>
      <c r="I168" s="98">
        <f t="shared" si="38"/>
        <v>0</v>
      </c>
      <c r="J168" s="98">
        <f t="shared" si="38"/>
        <v>0</v>
      </c>
      <c r="K168" s="98">
        <f t="shared" si="38"/>
        <v>0</v>
      </c>
      <c r="L168" s="99">
        <f t="shared" si="38"/>
        <v>0</v>
      </c>
    </row>
    <row r="169" spans="1:12" s="122" customFormat="1" ht="25.5" hidden="1" customHeight="1">
      <c r="A169" s="170" t="s">
        <v>317</v>
      </c>
      <c r="B169" s="171"/>
      <c r="C169" s="136" t="s">
        <v>318</v>
      </c>
      <c r="D169" s="137"/>
      <c r="E169" s="137"/>
      <c r="F169" s="79"/>
      <c r="G169" s="67"/>
      <c r="H169" s="67"/>
      <c r="I169" s="67"/>
      <c r="J169" s="67"/>
      <c r="K169" s="67">
        <f>H169-J169</f>
        <v>0</v>
      </c>
      <c r="L169" s="68"/>
    </row>
    <row r="170" spans="1:12" s="122" customFormat="1" ht="15.75" hidden="1">
      <c r="A170" s="161" t="s">
        <v>319</v>
      </c>
      <c r="B170" s="119"/>
      <c r="C170" s="136" t="s">
        <v>320</v>
      </c>
      <c r="D170" s="137"/>
      <c r="E170" s="137"/>
      <c r="F170" s="79"/>
      <c r="G170" s="67"/>
      <c r="H170" s="67"/>
      <c r="I170" s="67"/>
      <c r="J170" s="67"/>
      <c r="K170" s="67">
        <f>H170-J170</f>
        <v>0</v>
      </c>
      <c r="L170" s="68"/>
    </row>
    <row r="171" spans="1:12" s="122" customFormat="1" ht="15.75" hidden="1">
      <c r="A171" s="161"/>
      <c r="B171" s="119"/>
      <c r="C171" s="172"/>
      <c r="D171" s="173"/>
      <c r="E171" s="173"/>
      <c r="F171" s="79"/>
      <c r="G171" s="78"/>
      <c r="H171" s="78"/>
      <c r="I171" s="78"/>
      <c r="J171" s="78"/>
      <c r="K171" s="67">
        <f>H171-J171</f>
        <v>0</v>
      </c>
      <c r="L171" s="85"/>
    </row>
    <row r="172" spans="1:12" s="124" customFormat="1" ht="15" hidden="1">
      <c r="A172" s="174" t="s">
        <v>321</v>
      </c>
      <c r="B172" s="50"/>
      <c r="C172" s="51" t="s">
        <v>322</v>
      </c>
      <c r="D172" s="52"/>
      <c r="E172" s="52"/>
      <c r="F172" s="98">
        <f t="shared" ref="F172:L172" si="39">F173+F178</f>
        <v>0</v>
      </c>
      <c r="G172" s="98">
        <f t="shared" si="39"/>
        <v>0</v>
      </c>
      <c r="H172" s="98">
        <f t="shared" si="39"/>
        <v>0</v>
      </c>
      <c r="I172" s="98">
        <f t="shared" si="39"/>
        <v>0</v>
      </c>
      <c r="J172" s="98">
        <f t="shared" si="39"/>
        <v>0</v>
      </c>
      <c r="K172" s="98">
        <f t="shared" si="39"/>
        <v>0</v>
      </c>
      <c r="L172" s="99">
        <f t="shared" si="39"/>
        <v>0</v>
      </c>
    </row>
    <row r="173" spans="1:12" s="122" customFormat="1" ht="15.75" hidden="1">
      <c r="A173" s="114" t="s">
        <v>323</v>
      </c>
      <c r="B173" s="104"/>
      <c r="C173" s="58" t="s">
        <v>324</v>
      </c>
      <c r="D173" s="59"/>
      <c r="E173" s="59"/>
      <c r="F173" s="83">
        <f t="shared" ref="F173:L173" si="40">F174+F175+F176+F177</f>
        <v>0</v>
      </c>
      <c r="G173" s="83">
        <f t="shared" si="40"/>
        <v>0</v>
      </c>
      <c r="H173" s="83">
        <f t="shared" si="40"/>
        <v>0</v>
      </c>
      <c r="I173" s="83">
        <f t="shared" si="40"/>
        <v>0</v>
      </c>
      <c r="J173" s="83">
        <f t="shared" si="40"/>
        <v>0</v>
      </c>
      <c r="K173" s="83">
        <f t="shared" si="40"/>
        <v>0</v>
      </c>
      <c r="L173" s="84">
        <f t="shared" si="40"/>
        <v>0</v>
      </c>
    </row>
    <row r="174" spans="1:12" s="122" customFormat="1" ht="15.75" hidden="1">
      <c r="A174" s="80"/>
      <c r="B174" s="101" t="s">
        <v>325</v>
      </c>
      <c r="C174" s="64" t="s">
        <v>326</v>
      </c>
      <c r="D174" s="65"/>
      <c r="E174" s="65"/>
      <c r="F174" s="79"/>
      <c r="G174" s="67"/>
      <c r="H174" s="67"/>
      <c r="I174" s="67"/>
      <c r="J174" s="67"/>
      <c r="K174" s="67">
        <f>H174-J174</f>
        <v>0</v>
      </c>
      <c r="L174" s="68"/>
    </row>
    <row r="175" spans="1:12" s="122" customFormat="1" ht="15.75" hidden="1">
      <c r="A175" s="80"/>
      <c r="B175" s="101" t="s">
        <v>327</v>
      </c>
      <c r="C175" s="64" t="s">
        <v>328</v>
      </c>
      <c r="D175" s="65"/>
      <c r="E175" s="65"/>
      <c r="F175" s="79"/>
      <c r="G175" s="67"/>
      <c r="H175" s="67"/>
      <c r="I175" s="67"/>
      <c r="J175" s="67"/>
      <c r="K175" s="67">
        <f>H175-J175</f>
        <v>0</v>
      </c>
      <c r="L175" s="68"/>
    </row>
    <row r="176" spans="1:12" s="122" customFormat="1" ht="15.75" hidden="1" customHeight="1">
      <c r="A176" s="80"/>
      <c r="B176" s="101" t="s">
        <v>329</v>
      </c>
      <c r="C176" s="64" t="s">
        <v>330</v>
      </c>
      <c r="D176" s="65"/>
      <c r="E176" s="65"/>
      <c r="F176" s="79"/>
      <c r="G176" s="67"/>
      <c r="H176" s="67"/>
      <c r="I176" s="67"/>
      <c r="J176" s="67"/>
      <c r="K176" s="67">
        <f>H176-J176</f>
        <v>0</v>
      </c>
      <c r="L176" s="68"/>
    </row>
    <row r="177" spans="1:12" s="122" customFormat="1" ht="15.75" hidden="1">
      <c r="A177" s="80"/>
      <c r="B177" s="63" t="s">
        <v>331</v>
      </c>
      <c r="C177" s="64" t="s">
        <v>332</v>
      </c>
      <c r="D177" s="65"/>
      <c r="E177" s="65"/>
      <c r="F177" s="79"/>
      <c r="G177" s="67"/>
      <c r="H177" s="67"/>
      <c r="I177" s="67"/>
      <c r="J177" s="67"/>
      <c r="K177" s="67">
        <f>H177-J177</f>
        <v>0</v>
      </c>
      <c r="L177" s="68"/>
    </row>
    <row r="178" spans="1:12" s="122" customFormat="1" ht="15.75" hidden="1">
      <c r="A178" s="114" t="s">
        <v>333</v>
      </c>
      <c r="B178" s="104"/>
      <c r="C178" s="58" t="s">
        <v>334</v>
      </c>
      <c r="D178" s="59"/>
      <c r="E178" s="59"/>
      <c r="F178" s="83">
        <f t="shared" ref="F178:L178" si="41">F179+F180+F181</f>
        <v>0</v>
      </c>
      <c r="G178" s="83">
        <f t="shared" si="41"/>
        <v>0</v>
      </c>
      <c r="H178" s="83">
        <f t="shared" si="41"/>
        <v>0</v>
      </c>
      <c r="I178" s="83">
        <f t="shared" si="41"/>
        <v>0</v>
      </c>
      <c r="J178" s="83">
        <f t="shared" si="41"/>
        <v>0</v>
      </c>
      <c r="K178" s="83">
        <f t="shared" si="41"/>
        <v>0</v>
      </c>
      <c r="L178" s="84">
        <f t="shared" si="41"/>
        <v>0</v>
      </c>
    </row>
    <row r="179" spans="1:12" s="122" customFormat="1" ht="15.75" hidden="1">
      <c r="A179" s="80"/>
      <c r="B179" s="63" t="s">
        <v>335</v>
      </c>
      <c r="C179" s="64" t="s">
        <v>336</v>
      </c>
      <c r="D179" s="65"/>
      <c r="E179" s="65"/>
      <c r="F179" s="79"/>
      <c r="G179" s="67"/>
      <c r="H179" s="67"/>
      <c r="I179" s="67"/>
      <c r="J179" s="67"/>
      <c r="K179" s="67">
        <f>H179-J179</f>
        <v>0</v>
      </c>
      <c r="L179" s="68"/>
    </row>
    <row r="180" spans="1:12" s="122" customFormat="1" ht="15.75" hidden="1">
      <c r="A180" s="80"/>
      <c r="B180" s="63" t="s">
        <v>337</v>
      </c>
      <c r="C180" s="64" t="s">
        <v>338</v>
      </c>
      <c r="D180" s="65"/>
      <c r="E180" s="65"/>
      <c r="F180" s="79"/>
      <c r="G180" s="67"/>
      <c r="H180" s="67"/>
      <c r="I180" s="67"/>
      <c r="J180" s="67"/>
      <c r="K180" s="67">
        <f>H180-J180</f>
        <v>0</v>
      </c>
      <c r="L180" s="68"/>
    </row>
    <row r="181" spans="1:12" s="122" customFormat="1" ht="15.75" hidden="1">
      <c r="A181" s="80"/>
      <c r="B181" s="63" t="s">
        <v>339</v>
      </c>
      <c r="C181" s="64" t="s">
        <v>340</v>
      </c>
      <c r="D181" s="65"/>
      <c r="E181" s="65"/>
      <c r="F181" s="79"/>
      <c r="G181" s="67"/>
      <c r="H181" s="67"/>
      <c r="I181" s="67"/>
      <c r="J181" s="67"/>
      <c r="K181" s="67">
        <f>H181-J181</f>
        <v>0</v>
      </c>
      <c r="L181" s="68"/>
    </row>
    <row r="182" spans="1:12" s="124" customFormat="1" ht="33.75" customHeight="1">
      <c r="A182" s="159" t="s">
        <v>341</v>
      </c>
      <c r="B182" s="160"/>
      <c r="C182" s="51" t="s">
        <v>342</v>
      </c>
      <c r="D182" s="52"/>
      <c r="E182" s="52"/>
      <c r="F182" s="98">
        <f t="shared" ref="F182:L182" si="42">F183</f>
        <v>0</v>
      </c>
      <c r="G182" s="98">
        <f t="shared" si="42"/>
        <v>0</v>
      </c>
      <c r="H182" s="98">
        <f t="shared" si="42"/>
        <v>-13739</v>
      </c>
      <c r="I182" s="98">
        <f t="shared" si="42"/>
        <v>-13739</v>
      </c>
      <c r="J182" s="98">
        <f t="shared" si="42"/>
        <v>-13739</v>
      </c>
      <c r="K182" s="98">
        <f t="shared" si="42"/>
        <v>0</v>
      </c>
      <c r="L182" s="99">
        <f t="shared" si="42"/>
        <v>0</v>
      </c>
    </row>
    <row r="183" spans="1:12" s="122" customFormat="1" ht="15.75">
      <c r="A183" s="80" t="s">
        <v>343</v>
      </c>
      <c r="B183" s="63"/>
      <c r="C183" s="136" t="s">
        <v>344</v>
      </c>
      <c r="D183" s="137"/>
      <c r="E183" s="137"/>
      <c r="F183" s="79"/>
      <c r="G183" s="67"/>
      <c r="H183" s="67">
        <v>-13739</v>
      </c>
      <c r="I183" s="67">
        <v>-13739</v>
      </c>
      <c r="J183" s="67">
        <v>-13739</v>
      </c>
      <c r="K183" s="67">
        <f>H183-J183</f>
        <v>0</v>
      </c>
      <c r="L183" s="68"/>
    </row>
    <row r="184" spans="1:12" s="122" customFormat="1" ht="15.75">
      <c r="A184" s="80"/>
      <c r="B184" s="63"/>
      <c r="C184" s="136"/>
      <c r="D184" s="137"/>
      <c r="E184" s="137"/>
      <c r="F184" s="79"/>
      <c r="G184" s="78"/>
      <c r="H184" s="78"/>
      <c r="I184" s="78"/>
      <c r="J184" s="78"/>
      <c r="K184" s="67">
        <f>H184-J184</f>
        <v>0</v>
      </c>
      <c r="L184" s="85"/>
    </row>
    <row r="185" spans="1:12" s="180" customFormat="1" ht="20.25" customHeight="1">
      <c r="A185" s="175" t="s">
        <v>345</v>
      </c>
      <c r="B185" s="176"/>
      <c r="C185" s="177"/>
      <c r="D185" s="178">
        <f t="shared" ref="D185:L185" si="43">D186+D197+D211+D256+D273</f>
        <v>0</v>
      </c>
      <c r="E185" s="178">
        <f t="shared" si="43"/>
        <v>140000</v>
      </c>
      <c r="F185" s="178">
        <f t="shared" si="43"/>
        <v>140000</v>
      </c>
      <c r="G185" s="178">
        <f t="shared" si="43"/>
        <v>140000</v>
      </c>
      <c r="H185" s="178">
        <f t="shared" si="43"/>
        <v>232</v>
      </c>
      <c r="I185" s="178">
        <f>I186+I197+I211+I256+I273</f>
        <v>232</v>
      </c>
      <c r="J185" s="178">
        <f t="shared" si="43"/>
        <v>232</v>
      </c>
      <c r="K185" s="178">
        <f t="shared" si="43"/>
        <v>0</v>
      </c>
      <c r="L185" s="179">
        <f t="shared" si="43"/>
        <v>0</v>
      </c>
    </row>
    <row r="186" spans="1:12" s="180" customFormat="1" ht="26.25" hidden="1" customHeight="1">
      <c r="A186" s="181" t="s">
        <v>346</v>
      </c>
      <c r="B186" s="182"/>
      <c r="C186" s="153" t="s">
        <v>347</v>
      </c>
      <c r="D186" s="183"/>
      <c r="E186" s="183"/>
      <c r="F186" s="98">
        <f t="shared" ref="F186:L186" si="44">F187</f>
        <v>0</v>
      </c>
      <c r="G186" s="98">
        <f t="shared" si="44"/>
        <v>0</v>
      </c>
      <c r="H186" s="98">
        <f t="shared" si="44"/>
        <v>0</v>
      </c>
      <c r="I186" s="98">
        <f t="shared" si="44"/>
        <v>0</v>
      </c>
      <c r="J186" s="98">
        <f t="shared" si="44"/>
        <v>0</v>
      </c>
      <c r="K186" s="98">
        <f t="shared" si="44"/>
        <v>0</v>
      </c>
      <c r="L186" s="99">
        <f t="shared" si="44"/>
        <v>0</v>
      </c>
    </row>
    <row r="187" spans="1:12" s="122" customFormat="1" ht="18" hidden="1" customHeight="1">
      <c r="A187" s="56" t="s">
        <v>348</v>
      </c>
      <c r="B187" s="82"/>
      <c r="C187" s="58" t="s">
        <v>349</v>
      </c>
      <c r="D187" s="184"/>
      <c r="E187" s="184"/>
      <c r="F187" s="83">
        <f t="shared" ref="F187:L187" si="45">F188+F189+F190+F191+F192+F193+F194+F195</f>
        <v>0</v>
      </c>
      <c r="G187" s="83">
        <f t="shared" si="45"/>
        <v>0</v>
      </c>
      <c r="H187" s="83">
        <f t="shared" si="45"/>
        <v>0</v>
      </c>
      <c r="I187" s="83">
        <f t="shared" si="45"/>
        <v>0</v>
      </c>
      <c r="J187" s="83">
        <f t="shared" si="45"/>
        <v>0</v>
      </c>
      <c r="K187" s="83">
        <f t="shared" si="45"/>
        <v>0</v>
      </c>
      <c r="L187" s="84">
        <f t="shared" si="45"/>
        <v>0</v>
      </c>
    </row>
    <row r="188" spans="1:12" s="189" customFormat="1" ht="15" hidden="1" customHeight="1">
      <c r="A188" s="185"/>
      <c r="B188" s="81" t="s">
        <v>350</v>
      </c>
      <c r="C188" s="64" t="s">
        <v>351</v>
      </c>
      <c r="D188" s="186"/>
      <c r="E188" s="186"/>
      <c r="F188" s="79"/>
      <c r="G188" s="187"/>
      <c r="H188" s="187"/>
      <c r="I188" s="187"/>
      <c r="J188" s="187"/>
      <c r="K188" s="67">
        <f t="shared" ref="K188:K196" si="46">H188-J188</f>
        <v>0</v>
      </c>
      <c r="L188" s="188"/>
    </row>
    <row r="189" spans="1:12" s="195" customFormat="1" ht="32.25" hidden="1" customHeight="1">
      <c r="A189" s="190"/>
      <c r="B189" s="191" t="s">
        <v>352</v>
      </c>
      <c r="C189" s="145" t="s">
        <v>353</v>
      </c>
      <c r="D189" s="192"/>
      <c r="E189" s="192"/>
      <c r="F189" s="79"/>
      <c r="G189" s="193"/>
      <c r="H189" s="193"/>
      <c r="I189" s="193"/>
      <c r="J189" s="193"/>
      <c r="K189" s="67">
        <f t="shared" si="46"/>
        <v>0</v>
      </c>
      <c r="L189" s="194"/>
    </row>
    <row r="190" spans="1:12" s="195" customFormat="1" ht="28.5" hidden="1" customHeight="1">
      <c r="A190" s="190"/>
      <c r="B190" s="191" t="s">
        <v>354</v>
      </c>
      <c r="C190" s="145" t="s">
        <v>355</v>
      </c>
      <c r="D190" s="192"/>
      <c r="E190" s="192"/>
      <c r="F190" s="79"/>
      <c r="G190" s="193"/>
      <c r="H190" s="193"/>
      <c r="I190" s="193"/>
      <c r="J190" s="193"/>
      <c r="K190" s="67">
        <f t="shared" si="46"/>
        <v>0</v>
      </c>
      <c r="L190" s="194"/>
    </row>
    <row r="191" spans="1:12" s="195" customFormat="1" ht="29.25" hidden="1" customHeight="1">
      <c r="A191" s="190"/>
      <c r="B191" s="191" t="s">
        <v>356</v>
      </c>
      <c r="C191" s="145" t="s">
        <v>357</v>
      </c>
      <c r="D191" s="192"/>
      <c r="E191" s="192"/>
      <c r="F191" s="79"/>
      <c r="G191" s="193"/>
      <c r="H191" s="193"/>
      <c r="I191" s="193"/>
      <c r="J191" s="193"/>
      <c r="K191" s="67">
        <f t="shared" si="46"/>
        <v>0</v>
      </c>
      <c r="L191" s="194"/>
    </row>
    <row r="192" spans="1:12" s="195" customFormat="1" ht="29.25" hidden="1" customHeight="1">
      <c r="A192" s="190"/>
      <c r="B192" s="191" t="s">
        <v>358</v>
      </c>
      <c r="C192" s="145" t="s">
        <v>359</v>
      </c>
      <c r="D192" s="192"/>
      <c r="E192" s="192"/>
      <c r="F192" s="79"/>
      <c r="G192" s="193"/>
      <c r="H192" s="193"/>
      <c r="I192" s="193"/>
      <c r="J192" s="193"/>
      <c r="K192" s="67">
        <f t="shared" si="46"/>
        <v>0</v>
      </c>
      <c r="L192" s="194"/>
    </row>
    <row r="193" spans="1:12" s="195" customFormat="1" ht="30" hidden="1" customHeight="1">
      <c r="A193" s="190"/>
      <c r="B193" s="191" t="s">
        <v>360</v>
      </c>
      <c r="C193" s="145" t="s">
        <v>361</v>
      </c>
      <c r="D193" s="192"/>
      <c r="E193" s="192"/>
      <c r="F193" s="79"/>
      <c r="G193" s="193"/>
      <c r="H193" s="193"/>
      <c r="I193" s="193"/>
      <c r="J193" s="193"/>
      <c r="K193" s="67">
        <f t="shared" si="46"/>
        <v>0</v>
      </c>
      <c r="L193" s="194"/>
    </row>
    <row r="194" spans="1:12" s="195" customFormat="1" ht="29.25" hidden="1" customHeight="1">
      <c r="A194" s="190"/>
      <c r="B194" s="191" t="s">
        <v>362</v>
      </c>
      <c r="C194" s="145" t="s">
        <v>363</v>
      </c>
      <c r="D194" s="192"/>
      <c r="E194" s="192"/>
      <c r="F194" s="79"/>
      <c r="G194" s="193"/>
      <c r="H194" s="193"/>
      <c r="I194" s="193"/>
      <c r="J194" s="193"/>
      <c r="K194" s="67">
        <f t="shared" si="46"/>
        <v>0</v>
      </c>
      <c r="L194" s="194"/>
    </row>
    <row r="195" spans="1:12" s="195" customFormat="1" ht="32.25" hidden="1" customHeight="1">
      <c r="A195" s="190"/>
      <c r="B195" s="191" t="s">
        <v>364</v>
      </c>
      <c r="C195" s="145" t="s">
        <v>365</v>
      </c>
      <c r="D195" s="192"/>
      <c r="E195" s="192"/>
      <c r="F195" s="79"/>
      <c r="G195" s="193"/>
      <c r="H195" s="193"/>
      <c r="I195" s="193"/>
      <c r="J195" s="193"/>
      <c r="K195" s="67">
        <f t="shared" si="46"/>
        <v>0</v>
      </c>
      <c r="L195" s="194"/>
    </row>
    <row r="196" spans="1:12" s="195" customFormat="1" ht="12.75" hidden="1" customHeight="1">
      <c r="A196" s="190"/>
      <c r="B196" s="191"/>
      <c r="C196" s="145"/>
      <c r="D196" s="192"/>
      <c r="E196" s="192"/>
      <c r="F196" s="79"/>
      <c r="G196" s="196"/>
      <c r="H196" s="196"/>
      <c r="I196" s="196"/>
      <c r="J196" s="196"/>
      <c r="K196" s="67">
        <f t="shared" si="46"/>
        <v>0</v>
      </c>
      <c r="L196" s="197"/>
    </row>
    <row r="197" spans="1:12" ht="17.25" hidden="1" customHeight="1">
      <c r="A197" s="151" t="s">
        <v>366</v>
      </c>
      <c r="B197" s="198"/>
      <c r="C197" s="153" t="s">
        <v>367</v>
      </c>
      <c r="D197" s="183"/>
      <c r="E197" s="183"/>
      <c r="F197" s="134">
        <f t="shared" ref="F197:L197" si="47">F198</f>
        <v>0</v>
      </c>
      <c r="G197" s="134">
        <f t="shared" si="47"/>
        <v>0</v>
      </c>
      <c r="H197" s="134">
        <f t="shared" si="47"/>
        <v>0</v>
      </c>
      <c r="I197" s="134">
        <f t="shared" si="47"/>
        <v>0</v>
      </c>
      <c r="J197" s="134">
        <f t="shared" si="47"/>
        <v>0</v>
      </c>
      <c r="K197" s="134">
        <f t="shared" si="47"/>
        <v>0</v>
      </c>
      <c r="L197" s="135">
        <f t="shared" si="47"/>
        <v>0</v>
      </c>
    </row>
    <row r="198" spans="1:12" ht="26.25" hidden="1" customHeight="1">
      <c r="A198" s="140" t="s">
        <v>368</v>
      </c>
      <c r="B198" s="199"/>
      <c r="C198" s="58" t="s">
        <v>369</v>
      </c>
      <c r="D198" s="184"/>
      <c r="E198" s="184"/>
      <c r="F198" s="83">
        <f t="shared" ref="F198:L198" si="48">F199+F200+F201+F202+F203+F204+F205+F206+F207+F208+F209</f>
        <v>0</v>
      </c>
      <c r="G198" s="83">
        <f t="shared" si="48"/>
        <v>0</v>
      </c>
      <c r="H198" s="83">
        <f t="shared" si="48"/>
        <v>0</v>
      </c>
      <c r="I198" s="83">
        <f t="shared" si="48"/>
        <v>0</v>
      </c>
      <c r="J198" s="83">
        <f t="shared" si="48"/>
        <v>0</v>
      </c>
      <c r="K198" s="83">
        <f t="shared" si="48"/>
        <v>0</v>
      </c>
      <c r="L198" s="84">
        <f t="shared" si="48"/>
        <v>0</v>
      </c>
    </row>
    <row r="199" spans="1:12" s="122" customFormat="1" ht="13.5" hidden="1" customHeight="1">
      <c r="A199" s="80"/>
      <c r="B199" s="115" t="s">
        <v>370</v>
      </c>
      <c r="C199" s="64" t="s">
        <v>371</v>
      </c>
      <c r="D199" s="186"/>
      <c r="E199" s="186"/>
      <c r="F199" s="79"/>
      <c r="G199" s="67"/>
      <c r="H199" s="67"/>
      <c r="I199" s="67"/>
      <c r="J199" s="67"/>
      <c r="K199" s="67">
        <f t="shared" ref="K199:K210" si="49">H199-J199</f>
        <v>0</v>
      </c>
      <c r="L199" s="68"/>
    </row>
    <row r="200" spans="1:12" s="122" customFormat="1" ht="15.75" hidden="1" customHeight="1">
      <c r="A200" s="80"/>
      <c r="B200" s="115" t="s">
        <v>372</v>
      </c>
      <c r="C200" s="64" t="s">
        <v>373</v>
      </c>
      <c r="D200" s="186"/>
      <c r="E200" s="186"/>
      <c r="F200" s="79"/>
      <c r="G200" s="67"/>
      <c r="H200" s="67"/>
      <c r="I200" s="67"/>
      <c r="J200" s="67"/>
      <c r="K200" s="67">
        <f t="shared" si="49"/>
        <v>0</v>
      </c>
      <c r="L200" s="68"/>
    </row>
    <row r="201" spans="1:12" s="122" customFormat="1" ht="15.75" hidden="1" customHeight="1">
      <c r="A201" s="80"/>
      <c r="B201" s="115" t="s">
        <v>374</v>
      </c>
      <c r="C201" s="64" t="s">
        <v>375</v>
      </c>
      <c r="D201" s="186"/>
      <c r="E201" s="186"/>
      <c r="F201" s="79"/>
      <c r="G201" s="67"/>
      <c r="H201" s="67"/>
      <c r="I201" s="67"/>
      <c r="J201" s="67"/>
      <c r="K201" s="67">
        <f t="shared" si="49"/>
        <v>0</v>
      </c>
      <c r="L201" s="68"/>
    </row>
    <row r="202" spans="1:12" s="122" customFormat="1" ht="15.75" hidden="1" customHeight="1">
      <c r="A202" s="80"/>
      <c r="B202" s="115" t="s">
        <v>376</v>
      </c>
      <c r="C202" s="64" t="s">
        <v>377</v>
      </c>
      <c r="D202" s="186"/>
      <c r="E202" s="186"/>
      <c r="F202" s="79"/>
      <c r="G202" s="67"/>
      <c r="H202" s="67"/>
      <c r="I202" s="67"/>
      <c r="J202" s="67"/>
      <c r="K202" s="67">
        <f t="shared" si="49"/>
        <v>0</v>
      </c>
      <c r="L202" s="68"/>
    </row>
    <row r="203" spans="1:12" s="122" customFormat="1" ht="17.25" hidden="1" customHeight="1">
      <c r="A203" s="80"/>
      <c r="B203" s="101" t="s">
        <v>378</v>
      </c>
      <c r="C203" s="64" t="s">
        <v>379</v>
      </c>
      <c r="D203" s="186"/>
      <c r="E203" s="186"/>
      <c r="F203" s="79"/>
      <c r="G203" s="67"/>
      <c r="H203" s="67"/>
      <c r="I203" s="67"/>
      <c r="J203" s="67"/>
      <c r="K203" s="67">
        <f t="shared" si="49"/>
        <v>0</v>
      </c>
      <c r="L203" s="68"/>
    </row>
    <row r="204" spans="1:12" s="122" customFormat="1" ht="13.5" hidden="1" customHeight="1">
      <c r="A204" s="200"/>
      <c r="B204" s="115" t="s">
        <v>380</v>
      </c>
      <c r="C204" s="64" t="s">
        <v>381</v>
      </c>
      <c r="D204" s="186"/>
      <c r="E204" s="186"/>
      <c r="F204" s="79"/>
      <c r="G204" s="67"/>
      <c r="H204" s="67"/>
      <c r="I204" s="67"/>
      <c r="J204" s="67"/>
      <c r="K204" s="67">
        <f t="shared" si="49"/>
        <v>0</v>
      </c>
      <c r="L204" s="68"/>
    </row>
    <row r="205" spans="1:12" s="122" customFormat="1" ht="13.5" hidden="1" customHeight="1">
      <c r="A205" s="200"/>
      <c r="B205" s="115" t="s">
        <v>382</v>
      </c>
      <c r="C205" s="64" t="s">
        <v>383</v>
      </c>
      <c r="D205" s="186"/>
      <c r="E205" s="186"/>
      <c r="F205" s="79"/>
      <c r="G205" s="67"/>
      <c r="H205" s="67"/>
      <c r="I205" s="67"/>
      <c r="J205" s="67"/>
      <c r="K205" s="67">
        <f t="shared" si="49"/>
        <v>0</v>
      </c>
      <c r="L205" s="68"/>
    </row>
    <row r="206" spans="1:12" s="122" customFormat="1" ht="13.5" hidden="1" customHeight="1">
      <c r="A206" s="200"/>
      <c r="B206" s="81" t="s">
        <v>384</v>
      </c>
      <c r="C206" s="64" t="s">
        <v>385</v>
      </c>
      <c r="D206" s="186"/>
      <c r="E206" s="186"/>
      <c r="F206" s="79"/>
      <c r="G206" s="67"/>
      <c r="H206" s="67"/>
      <c r="I206" s="67"/>
      <c r="J206" s="67"/>
      <c r="K206" s="67">
        <f t="shared" si="49"/>
        <v>0</v>
      </c>
      <c r="L206" s="68"/>
    </row>
    <row r="207" spans="1:12" s="122" customFormat="1" ht="13.5" hidden="1" customHeight="1">
      <c r="A207" s="200"/>
      <c r="B207" s="81" t="s">
        <v>386</v>
      </c>
      <c r="C207" s="64" t="s">
        <v>387</v>
      </c>
      <c r="D207" s="186"/>
      <c r="E207" s="186"/>
      <c r="F207" s="79"/>
      <c r="G207" s="67"/>
      <c r="H207" s="67"/>
      <c r="I207" s="67"/>
      <c r="J207" s="67"/>
      <c r="K207" s="67">
        <f t="shared" si="49"/>
        <v>0</v>
      </c>
      <c r="L207" s="68"/>
    </row>
    <row r="208" spans="1:12" s="122" customFormat="1" ht="13.5" hidden="1" customHeight="1">
      <c r="A208" s="200"/>
      <c r="B208" s="81" t="s">
        <v>388</v>
      </c>
      <c r="C208" s="64" t="s">
        <v>389</v>
      </c>
      <c r="D208" s="186"/>
      <c r="E208" s="186"/>
      <c r="F208" s="79"/>
      <c r="G208" s="67"/>
      <c r="H208" s="67"/>
      <c r="I208" s="67"/>
      <c r="J208" s="67"/>
      <c r="K208" s="67">
        <f t="shared" si="49"/>
        <v>0</v>
      </c>
      <c r="L208" s="68"/>
    </row>
    <row r="209" spans="1:12" s="122" customFormat="1" ht="28.5" hidden="1" customHeight="1">
      <c r="A209" s="200"/>
      <c r="B209" s="144" t="s">
        <v>390</v>
      </c>
      <c r="C209" s="64" t="s">
        <v>391</v>
      </c>
      <c r="D209" s="186"/>
      <c r="E209" s="186"/>
      <c r="F209" s="79"/>
      <c r="G209" s="67"/>
      <c r="H209" s="67"/>
      <c r="I209" s="67"/>
      <c r="J209" s="67"/>
      <c r="K209" s="67">
        <f t="shared" si="49"/>
        <v>0</v>
      </c>
      <c r="L209" s="68"/>
    </row>
    <row r="210" spans="1:12" s="122" customFormat="1" ht="13.5" hidden="1" customHeight="1">
      <c r="A210" s="200"/>
      <c r="B210" s="81"/>
      <c r="C210" s="64"/>
      <c r="D210" s="186"/>
      <c r="E210" s="186"/>
      <c r="F210" s="79"/>
      <c r="G210" s="78"/>
      <c r="H210" s="78"/>
      <c r="I210" s="78"/>
      <c r="J210" s="78"/>
      <c r="K210" s="67">
        <f t="shared" si="49"/>
        <v>0</v>
      </c>
      <c r="L210" s="85"/>
    </row>
    <row r="211" spans="1:12" s="122" customFormat="1" ht="39.75" hidden="1" customHeight="1">
      <c r="A211" s="201" t="s">
        <v>392</v>
      </c>
      <c r="B211" s="202"/>
      <c r="C211" s="203">
        <v>56</v>
      </c>
      <c r="D211" s="204"/>
      <c r="E211" s="204"/>
      <c r="F211" s="134">
        <f t="shared" ref="F211:L211" si="50">F212+F216+F220+F224+F228+F232+F236+F240+F244+F248+F252</f>
        <v>0</v>
      </c>
      <c r="G211" s="134">
        <f t="shared" si="50"/>
        <v>0</v>
      </c>
      <c r="H211" s="134">
        <f t="shared" si="50"/>
        <v>0</v>
      </c>
      <c r="I211" s="134">
        <f t="shared" si="50"/>
        <v>0</v>
      </c>
      <c r="J211" s="134">
        <f t="shared" si="50"/>
        <v>0</v>
      </c>
      <c r="K211" s="134">
        <f t="shared" si="50"/>
        <v>0</v>
      </c>
      <c r="L211" s="135">
        <f t="shared" si="50"/>
        <v>0</v>
      </c>
    </row>
    <row r="212" spans="1:12" s="122" customFormat="1" ht="13.5" hidden="1" customHeight="1">
      <c r="A212" s="205" t="s">
        <v>393</v>
      </c>
      <c r="B212" s="206"/>
      <c r="C212" s="58" t="s">
        <v>394</v>
      </c>
      <c r="D212" s="184"/>
      <c r="E212" s="184"/>
      <c r="F212" s="83">
        <f t="shared" ref="F212:L212" si="51">F213+F214+F215</f>
        <v>0</v>
      </c>
      <c r="G212" s="83">
        <f t="shared" si="51"/>
        <v>0</v>
      </c>
      <c r="H212" s="83">
        <f t="shared" si="51"/>
        <v>0</v>
      </c>
      <c r="I212" s="83">
        <f t="shared" si="51"/>
        <v>0</v>
      </c>
      <c r="J212" s="83">
        <f t="shared" si="51"/>
        <v>0</v>
      </c>
      <c r="K212" s="83">
        <f t="shared" si="51"/>
        <v>0</v>
      </c>
      <c r="L212" s="84">
        <f t="shared" si="51"/>
        <v>0</v>
      </c>
    </row>
    <row r="213" spans="1:12" s="122" customFormat="1" ht="13.5" hidden="1" customHeight="1">
      <c r="A213" s="150"/>
      <c r="B213" s="207" t="s">
        <v>395</v>
      </c>
      <c r="C213" s="208" t="s">
        <v>396</v>
      </c>
      <c r="D213" s="209"/>
      <c r="E213" s="209"/>
      <c r="F213" s="79"/>
      <c r="G213" s="67"/>
      <c r="H213" s="67"/>
      <c r="I213" s="67"/>
      <c r="J213" s="67"/>
      <c r="K213" s="67">
        <f>H213-J213</f>
        <v>0</v>
      </c>
      <c r="L213" s="68"/>
    </row>
    <row r="214" spans="1:12" s="122" customFormat="1" ht="13.5" hidden="1" customHeight="1">
      <c r="A214" s="150"/>
      <c r="B214" s="207" t="s">
        <v>397</v>
      </c>
      <c r="C214" s="208" t="s">
        <v>398</v>
      </c>
      <c r="D214" s="209"/>
      <c r="E214" s="209"/>
      <c r="F214" s="79"/>
      <c r="G214" s="67"/>
      <c r="H214" s="67"/>
      <c r="I214" s="67"/>
      <c r="J214" s="67"/>
      <c r="K214" s="67">
        <f>H214-J214</f>
        <v>0</v>
      </c>
      <c r="L214" s="68"/>
    </row>
    <row r="215" spans="1:12" s="122" customFormat="1" ht="13.5" hidden="1" customHeight="1">
      <c r="A215" s="150"/>
      <c r="B215" s="207" t="s">
        <v>399</v>
      </c>
      <c r="C215" s="208" t="s">
        <v>400</v>
      </c>
      <c r="D215" s="209"/>
      <c r="E215" s="209"/>
      <c r="F215" s="79"/>
      <c r="G215" s="67"/>
      <c r="H215" s="67"/>
      <c r="I215" s="67"/>
      <c r="J215" s="67"/>
      <c r="K215" s="67">
        <f>H215-J215</f>
        <v>0</v>
      </c>
      <c r="L215" s="68"/>
    </row>
    <row r="216" spans="1:12" s="122" customFormat="1" ht="13.5" hidden="1" customHeight="1">
      <c r="A216" s="210" t="s">
        <v>401</v>
      </c>
      <c r="B216" s="211"/>
      <c r="C216" s="212" t="s">
        <v>402</v>
      </c>
      <c r="D216" s="213"/>
      <c r="E216" s="213"/>
      <c r="F216" s="83">
        <f t="shared" ref="F216:L216" si="52">F217+F218+F219</f>
        <v>0</v>
      </c>
      <c r="G216" s="83">
        <f t="shared" si="52"/>
        <v>0</v>
      </c>
      <c r="H216" s="83">
        <f t="shared" si="52"/>
        <v>0</v>
      </c>
      <c r="I216" s="83">
        <f t="shared" si="52"/>
        <v>0</v>
      </c>
      <c r="J216" s="83">
        <f t="shared" si="52"/>
        <v>0</v>
      </c>
      <c r="K216" s="83">
        <f t="shared" si="52"/>
        <v>0</v>
      </c>
      <c r="L216" s="84">
        <f t="shared" si="52"/>
        <v>0</v>
      </c>
    </row>
    <row r="217" spans="1:12" s="122" customFormat="1" ht="13.5" hidden="1" customHeight="1">
      <c r="A217" s="150"/>
      <c r="B217" s="207" t="s">
        <v>395</v>
      </c>
      <c r="C217" s="208" t="s">
        <v>403</v>
      </c>
      <c r="D217" s="209"/>
      <c r="E217" s="209"/>
      <c r="F217" s="79"/>
      <c r="G217" s="67"/>
      <c r="H217" s="67"/>
      <c r="I217" s="67"/>
      <c r="J217" s="67"/>
      <c r="K217" s="67">
        <f>H217-J217</f>
        <v>0</v>
      </c>
      <c r="L217" s="68"/>
    </row>
    <row r="218" spans="1:12" s="122" customFormat="1" ht="13.5" hidden="1" customHeight="1">
      <c r="A218" s="150"/>
      <c r="B218" s="207" t="s">
        <v>397</v>
      </c>
      <c r="C218" s="208" t="s">
        <v>404</v>
      </c>
      <c r="D218" s="209"/>
      <c r="E218" s="209"/>
      <c r="F218" s="79"/>
      <c r="G218" s="67"/>
      <c r="H218" s="67"/>
      <c r="I218" s="67"/>
      <c r="J218" s="67"/>
      <c r="K218" s="67">
        <f>H218-J218</f>
        <v>0</v>
      </c>
      <c r="L218" s="68"/>
    </row>
    <row r="219" spans="1:12" s="122" customFormat="1" ht="13.5" hidden="1" customHeight="1">
      <c r="A219" s="150"/>
      <c r="B219" s="207" t="s">
        <v>399</v>
      </c>
      <c r="C219" s="208" t="s">
        <v>405</v>
      </c>
      <c r="D219" s="209"/>
      <c r="E219" s="209"/>
      <c r="F219" s="79"/>
      <c r="G219" s="67"/>
      <c r="H219" s="67"/>
      <c r="I219" s="67"/>
      <c r="J219" s="67"/>
      <c r="K219" s="67">
        <f>H219-J219</f>
        <v>0</v>
      </c>
      <c r="L219" s="68"/>
    </row>
    <row r="220" spans="1:12" s="122" customFormat="1" ht="13.5" hidden="1" customHeight="1">
      <c r="A220" s="210" t="s">
        <v>406</v>
      </c>
      <c r="B220" s="211"/>
      <c r="C220" s="212" t="s">
        <v>407</v>
      </c>
      <c r="D220" s="213"/>
      <c r="E220" s="213"/>
      <c r="F220" s="83">
        <f t="shared" ref="F220:L220" si="53">F221+F222+F223</f>
        <v>0</v>
      </c>
      <c r="G220" s="83">
        <f t="shared" si="53"/>
        <v>0</v>
      </c>
      <c r="H220" s="83">
        <f t="shared" si="53"/>
        <v>0</v>
      </c>
      <c r="I220" s="83">
        <f t="shared" si="53"/>
        <v>0</v>
      </c>
      <c r="J220" s="83">
        <f t="shared" si="53"/>
        <v>0</v>
      </c>
      <c r="K220" s="83">
        <f t="shared" si="53"/>
        <v>0</v>
      </c>
      <c r="L220" s="84">
        <f t="shared" si="53"/>
        <v>0</v>
      </c>
    </row>
    <row r="221" spans="1:12" s="122" customFormat="1" ht="13.5" hidden="1" customHeight="1">
      <c r="A221" s="150"/>
      <c r="B221" s="207" t="s">
        <v>395</v>
      </c>
      <c r="C221" s="208" t="s">
        <v>408</v>
      </c>
      <c r="D221" s="209"/>
      <c r="E221" s="209"/>
      <c r="F221" s="79"/>
      <c r="G221" s="67"/>
      <c r="H221" s="67"/>
      <c r="I221" s="67"/>
      <c r="J221" s="67"/>
      <c r="K221" s="67">
        <f>H221-J221</f>
        <v>0</v>
      </c>
      <c r="L221" s="68"/>
    </row>
    <row r="222" spans="1:12" s="122" customFormat="1" ht="13.5" hidden="1" customHeight="1">
      <c r="A222" s="150"/>
      <c r="B222" s="207" t="s">
        <v>397</v>
      </c>
      <c r="C222" s="208" t="s">
        <v>409</v>
      </c>
      <c r="D222" s="209"/>
      <c r="E222" s="209"/>
      <c r="F222" s="79"/>
      <c r="G222" s="67"/>
      <c r="H222" s="67"/>
      <c r="I222" s="67"/>
      <c r="J222" s="67"/>
      <c r="K222" s="67">
        <f>H222-J222</f>
        <v>0</v>
      </c>
      <c r="L222" s="68"/>
    </row>
    <row r="223" spans="1:12" s="122" customFormat="1" ht="13.5" hidden="1" customHeight="1">
      <c r="A223" s="150"/>
      <c r="B223" s="207" t="s">
        <v>399</v>
      </c>
      <c r="C223" s="208" t="s">
        <v>410</v>
      </c>
      <c r="D223" s="209"/>
      <c r="E223" s="209"/>
      <c r="F223" s="79"/>
      <c r="G223" s="67"/>
      <c r="H223" s="67"/>
      <c r="I223" s="67"/>
      <c r="J223" s="67"/>
      <c r="K223" s="67">
        <f>H223-J223</f>
        <v>0</v>
      </c>
      <c r="L223" s="68"/>
    </row>
    <row r="224" spans="1:12" s="122" customFormat="1" ht="13.5" hidden="1" customHeight="1">
      <c r="A224" s="210" t="s">
        <v>411</v>
      </c>
      <c r="B224" s="211"/>
      <c r="C224" s="212" t="s">
        <v>412</v>
      </c>
      <c r="D224" s="213"/>
      <c r="E224" s="213"/>
      <c r="F224" s="83">
        <f t="shared" ref="F224:L224" si="54">F225+F226+F227</f>
        <v>0</v>
      </c>
      <c r="G224" s="83">
        <f t="shared" si="54"/>
        <v>0</v>
      </c>
      <c r="H224" s="83">
        <f t="shared" si="54"/>
        <v>0</v>
      </c>
      <c r="I224" s="83">
        <f t="shared" si="54"/>
        <v>0</v>
      </c>
      <c r="J224" s="83">
        <f t="shared" si="54"/>
        <v>0</v>
      </c>
      <c r="K224" s="83">
        <f t="shared" si="54"/>
        <v>0</v>
      </c>
      <c r="L224" s="84">
        <f t="shared" si="54"/>
        <v>0</v>
      </c>
    </row>
    <row r="225" spans="1:12" s="122" customFormat="1" ht="13.5" hidden="1" customHeight="1">
      <c r="A225" s="150"/>
      <c r="B225" s="207" t="s">
        <v>395</v>
      </c>
      <c r="C225" s="208" t="s">
        <v>413</v>
      </c>
      <c r="D225" s="209"/>
      <c r="E225" s="209"/>
      <c r="F225" s="79"/>
      <c r="G225" s="67"/>
      <c r="H225" s="67"/>
      <c r="I225" s="67"/>
      <c r="J225" s="67"/>
      <c r="K225" s="67">
        <f>H225-J225</f>
        <v>0</v>
      </c>
      <c r="L225" s="68"/>
    </row>
    <row r="226" spans="1:12" s="122" customFormat="1" ht="13.5" hidden="1" customHeight="1">
      <c r="A226" s="150"/>
      <c r="B226" s="207" t="s">
        <v>397</v>
      </c>
      <c r="C226" s="208" t="s">
        <v>414</v>
      </c>
      <c r="D226" s="209"/>
      <c r="E226" s="209"/>
      <c r="F226" s="79"/>
      <c r="G226" s="67"/>
      <c r="H226" s="67"/>
      <c r="I226" s="67"/>
      <c r="J226" s="67"/>
      <c r="K226" s="67">
        <f>H226-J226</f>
        <v>0</v>
      </c>
      <c r="L226" s="68"/>
    </row>
    <row r="227" spans="1:12" s="122" customFormat="1" ht="13.5" hidden="1" customHeight="1">
      <c r="A227" s="150"/>
      <c r="B227" s="207" t="s">
        <v>399</v>
      </c>
      <c r="C227" s="208" t="s">
        <v>415</v>
      </c>
      <c r="D227" s="209"/>
      <c r="E227" s="209"/>
      <c r="F227" s="79"/>
      <c r="G227" s="67"/>
      <c r="H227" s="67"/>
      <c r="I227" s="67"/>
      <c r="J227" s="67"/>
      <c r="K227" s="67">
        <f>H227-J227</f>
        <v>0</v>
      </c>
      <c r="L227" s="68"/>
    </row>
    <row r="228" spans="1:12" s="122" customFormat="1" ht="13.5" hidden="1" customHeight="1">
      <c r="A228" s="210" t="s">
        <v>416</v>
      </c>
      <c r="B228" s="211"/>
      <c r="C228" s="212" t="s">
        <v>417</v>
      </c>
      <c r="D228" s="213"/>
      <c r="E228" s="213"/>
      <c r="F228" s="83">
        <f t="shared" ref="F228:L228" si="55">F229+F230+F231</f>
        <v>0</v>
      </c>
      <c r="G228" s="83">
        <f t="shared" si="55"/>
        <v>0</v>
      </c>
      <c r="H228" s="83">
        <f t="shared" si="55"/>
        <v>0</v>
      </c>
      <c r="I228" s="83">
        <f t="shared" si="55"/>
        <v>0</v>
      </c>
      <c r="J228" s="83">
        <f t="shared" si="55"/>
        <v>0</v>
      </c>
      <c r="K228" s="83">
        <f t="shared" si="55"/>
        <v>0</v>
      </c>
      <c r="L228" s="84">
        <f t="shared" si="55"/>
        <v>0</v>
      </c>
    </row>
    <row r="229" spans="1:12" s="122" customFormat="1" ht="13.5" hidden="1" customHeight="1">
      <c r="A229" s="150"/>
      <c r="B229" s="207" t="s">
        <v>395</v>
      </c>
      <c r="C229" s="208" t="s">
        <v>418</v>
      </c>
      <c r="D229" s="209"/>
      <c r="E229" s="209"/>
      <c r="F229" s="79"/>
      <c r="G229" s="67"/>
      <c r="H229" s="67"/>
      <c r="I229" s="67"/>
      <c r="J229" s="67"/>
      <c r="K229" s="67">
        <f>H229-J229</f>
        <v>0</v>
      </c>
      <c r="L229" s="68"/>
    </row>
    <row r="230" spans="1:12" s="122" customFormat="1" ht="13.5" hidden="1" customHeight="1">
      <c r="A230" s="150"/>
      <c r="B230" s="207" t="s">
        <v>397</v>
      </c>
      <c r="C230" s="208" t="s">
        <v>419</v>
      </c>
      <c r="D230" s="209"/>
      <c r="E230" s="209"/>
      <c r="F230" s="79"/>
      <c r="G230" s="67"/>
      <c r="H230" s="67"/>
      <c r="I230" s="67"/>
      <c r="J230" s="67"/>
      <c r="K230" s="67">
        <f>H230-J230</f>
        <v>0</v>
      </c>
      <c r="L230" s="68"/>
    </row>
    <row r="231" spans="1:12" s="122" customFormat="1" ht="13.5" hidden="1" customHeight="1">
      <c r="A231" s="150"/>
      <c r="B231" s="207" t="s">
        <v>399</v>
      </c>
      <c r="C231" s="208" t="s">
        <v>420</v>
      </c>
      <c r="D231" s="209"/>
      <c r="E231" s="209"/>
      <c r="F231" s="79"/>
      <c r="G231" s="67"/>
      <c r="H231" s="67"/>
      <c r="I231" s="67"/>
      <c r="J231" s="67"/>
      <c r="K231" s="67">
        <f>H231-J231</f>
        <v>0</v>
      </c>
      <c r="L231" s="68"/>
    </row>
    <row r="232" spans="1:12" s="122" customFormat="1" ht="13.5" hidden="1" customHeight="1">
      <c r="A232" s="210" t="s">
        <v>421</v>
      </c>
      <c r="B232" s="211"/>
      <c r="C232" s="212" t="s">
        <v>422</v>
      </c>
      <c r="D232" s="213"/>
      <c r="E232" s="213"/>
      <c r="F232" s="83">
        <f t="shared" ref="F232:L232" si="56">F233+F234+F235</f>
        <v>0</v>
      </c>
      <c r="G232" s="83">
        <f t="shared" si="56"/>
        <v>0</v>
      </c>
      <c r="H232" s="83">
        <f t="shared" si="56"/>
        <v>0</v>
      </c>
      <c r="I232" s="83">
        <f t="shared" si="56"/>
        <v>0</v>
      </c>
      <c r="J232" s="83">
        <f t="shared" si="56"/>
        <v>0</v>
      </c>
      <c r="K232" s="83">
        <f t="shared" si="56"/>
        <v>0</v>
      </c>
      <c r="L232" s="84">
        <f t="shared" si="56"/>
        <v>0</v>
      </c>
    </row>
    <row r="233" spans="1:12" s="122" customFormat="1" ht="13.5" hidden="1" customHeight="1">
      <c r="A233" s="150"/>
      <c r="B233" s="207" t="s">
        <v>395</v>
      </c>
      <c r="C233" s="208" t="s">
        <v>423</v>
      </c>
      <c r="D233" s="209"/>
      <c r="E233" s="209"/>
      <c r="F233" s="79"/>
      <c r="G233" s="67"/>
      <c r="H233" s="67"/>
      <c r="I233" s="67"/>
      <c r="J233" s="67"/>
      <c r="K233" s="67">
        <f>H233-J233</f>
        <v>0</v>
      </c>
      <c r="L233" s="68"/>
    </row>
    <row r="234" spans="1:12" s="122" customFormat="1" ht="13.5" hidden="1" customHeight="1">
      <c r="A234" s="150"/>
      <c r="B234" s="207" t="s">
        <v>397</v>
      </c>
      <c r="C234" s="208" t="s">
        <v>424</v>
      </c>
      <c r="D234" s="209"/>
      <c r="E234" s="209"/>
      <c r="F234" s="79"/>
      <c r="G234" s="67"/>
      <c r="H234" s="67"/>
      <c r="I234" s="67"/>
      <c r="J234" s="67"/>
      <c r="K234" s="67">
        <f>H234-J234</f>
        <v>0</v>
      </c>
      <c r="L234" s="68"/>
    </row>
    <row r="235" spans="1:12" s="122" customFormat="1" ht="13.5" hidden="1" customHeight="1">
      <c r="A235" s="150"/>
      <c r="B235" s="207" t="s">
        <v>399</v>
      </c>
      <c r="C235" s="208" t="s">
        <v>425</v>
      </c>
      <c r="D235" s="209"/>
      <c r="E235" s="209"/>
      <c r="F235" s="79"/>
      <c r="G235" s="67"/>
      <c r="H235" s="67"/>
      <c r="I235" s="67"/>
      <c r="J235" s="67"/>
      <c r="K235" s="67">
        <f>H235-J235</f>
        <v>0</v>
      </c>
      <c r="L235" s="68"/>
    </row>
    <row r="236" spans="1:12" s="122" customFormat="1" ht="13.5" hidden="1" customHeight="1">
      <c r="A236" s="210" t="s">
        <v>426</v>
      </c>
      <c r="B236" s="211"/>
      <c r="C236" s="212" t="s">
        <v>427</v>
      </c>
      <c r="D236" s="213"/>
      <c r="E236" s="213"/>
      <c r="F236" s="83">
        <f t="shared" ref="F236:L236" si="57">F237+F238+F239</f>
        <v>0</v>
      </c>
      <c r="G236" s="83">
        <f t="shared" si="57"/>
        <v>0</v>
      </c>
      <c r="H236" s="83">
        <f t="shared" si="57"/>
        <v>0</v>
      </c>
      <c r="I236" s="83">
        <f t="shared" si="57"/>
        <v>0</v>
      </c>
      <c r="J236" s="83">
        <f t="shared" si="57"/>
        <v>0</v>
      </c>
      <c r="K236" s="83">
        <f t="shared" si="57"/>
        <v>0</v>
      </c>
      <c r="L236" s="84">
        <f t="shared" si="57"/>
        <v>0</v>
      </c>
    </row>
    <row r="237" spans="1:12" s="122" customFormat="1" ht="13.5" hidden="1" customHeight="1">
      <c r="A237" s="150"/>
      <c r="B237" s="207" t="s">
        <v>395</v>
      </c>
      <c r="C237" s="208" t="s">
        <v>428</v>
      </c>
      <c r="D237" s="209"/>
      <c r="E237" s="209"/>
      <c r="F237" s="79"/>
      <c r="G237" s="67"/>
      <c r="H237" s="67"/>
      <c r="I237" s="67"/>
      <c r="J237" s="67"/>
      <c r="K237" s="67">
        <f>H237-J237</f>
        <v>0</v>
      </c>
      <c r="L237" s="68"/>
    </row>
    <row r="238" spans="1:12" s="122" customFormat="1" ht="13.5" hidden="1" customHeight="1">
      <c r="A238" s="150"/>
      <c r="B238" s="207" t="s">
        <v>397</v>
      </c>
      <c r="C238" s="208" t="s">
        <v>429</v>
      </c>
      <c r="D238" s="209"/>
      <c r="E238" s="209"/>
      <c r="F238" s="79"/>
      <c r="G238" s="67"/>
      <c r="H238" s="67"/>
      <c r="I238" s="67"/>
      <c r="J238" s="67"/>
      <c r="K238" s="67">
        <f>H238-J238</f>
        <v>0</v>
      </c>
      <c r="L238" s="68"/>
    </row>
    <row r="239" spans="1:12" s="122" customFormat="1" ht="13.5" hidden="1" customHeight="1">
      <c r="A239" s="150"/>
      <c r="B239" s="207" t="s">
        <v>399</v>
      </c>
      <c r="C239" s="208" t="s">
        <v>430</v>
      </c>
      <c r="D239" s="209"/>
      <c r="E239" s="209"/>
      <c r="F239" s="79"/>
      <c r="G239" s="67"/>
      <c r="H239" s="67"/>
      <c r="I239" s="67"/>
      <c r="J239" s="67"/>
      <c r="K239" s="67">
        <f>H239-J239</f>
        <v>0</v>
      </c>
      <c r="L239" s="68"/>
    </row>
    <row r="240" spans="1:12" s="122" customFormat="1" ht="13.5" hidden="1" customHeight="1">
      <c r="A240" s="214" t="s">
        <v>431</v>
      </c>
      <c r="B240" s="215"/>
      <c r="C240" s="212" t="s">
        <v>432</v>
      </c>
      <c r="D240" s="213"/>
      <c r="E240" s="213"/>
      <c r="F240" s="83">
        <f t="shared" ref="F240:L240" si="58">F241+F242+F243</f>
        <v>0</v>
      </c>
      <c r="G240" s="83">
        <f t="shared" si="58"/>
        <v>0</v>
      </c>
      <c r="H240" s="83">
        <f t="shared" si="58"/>
        <v>0</v>
      </c>
      <c r="I240" s="83">
        <f t="shared" si="58"/>
        <v>0</v>
      </c>
      <c r="J240" s="83">
        <f t="shared" si="58"/>
        <v>0</v>
      </c>
      <c r="K240" s="83">
        <f t="shared" si="58"/>
        <v>0</v>
      </c>
      <c r="L240" s="84">
        <f t="shared" si="58"/>
        <v>0</v>
      </c>
    </row>
    <row r="241" spans="1:12" s="122" customFormat="1" ht="13.5" hidden="1" customHeight="1">
      <c r="A241" s="216"/>
      <c r="B241" s="217" t="s">
        <v>433</v>
      </c>
      <c r="C241" s="218" t="s">
        <v>434</v>
      </c>
      <c r="D241" s="219"/>
      <c r="E241" s="219"/>
      <c r="F241" s="79"/>
      <c r="G241" s="67"/>
      <c r="H241" s="67"/>
      <c r="I241" s="67"/>
      <c r="J241" s="67"/>
      <c r="K241" s="67">
        <f>H241-J241</f>
        <v>0</v>
      </c>
      <c r="L241" s="68"/>
    </row>
    <row r="242" spans="1:12" s="122" customFormat="1" ht="13.5" hidden="1" customHeight="1">
      <c r="A242" s="216"/>
      <c r="B242" s="217" t="s">
        <v>435</v>
      </c>
      <c r="C242" s="218" t="s">
        <v>436</v>
      </c>
      <c r="D242" s="219"/>
      <c r="E242" s="219"/>
      <c r="F242" s="79"/>
      <c r="G242" s="67"/>
      <c r="H242" s="67"/>
      <c r="I242" s="67"/>
      <c r="J242" s="67"/>
      <c r="K242" s="67">
        <f>H242-J242</f>
        <v>0</v>
      </c>
      <c r="L242" s="68"/>
    </row>
    <row r="243" spans="1:12" s="122" customFormat="1" ht="13.5" hidden="1" customHeight="1">
      <c r="A243" s="216"/>
      <c r="B243" s="217" t="s">
        <v>437</v>
      </c>
      <c r="C243" s="218" t="s">
        <v>438</v>
      </c>
      <c r="D243" s="219"/>
      <c r="E243" s="219"/>
      <c r="F243" s="79"/>
      <c r="G243" s="67"/>
      <c r="H243" s="67"/>
      <c r="I243" s="67"/>
      <c r="J243" s="67"/>
      <c r="K243" s="67">
        <f>H243-J243</f>
        <v>0</v>
      </c>
      <c r="L243" s="68"/>
    </row>
    <row r="244" spans="1:12" s="122" customFormat="1" ht="13.5" hidden="1" customHeight="1">
      <c r="A244" s="214" t="s">
        <v>439</v>
      </c>
      <c r="B244" s="215"/>
      <c r="C244" s="212" t="s">
        <v>440</v>
      </c>
      <c r="D244" s="213"/>
      <c r="E244" s="213"/>
      <c r="F244" s="83">
        <f t="shared" ref="F244:L244" si="59">F245+F246+F247</f>
        <v>0</v>
      </c>
      <c r="G244" s="83">
        <f t="shared" si="59"/>
        <v>0</v>
      </c>
      <c r="H244" s="83">
        <f t="shared" si="59"/>
        <v>0</v>
      </c>
      <c r="I244" s="83">
        <f t="shared" si="59"/>
        <v>0</v>
      </c>
      <c r="J244" s="83">
        <f t="shared" si="59"/>
        <v>0</v>
      </c>
      <c r="K244" s="83">
        <f t="shared" si="59"/>
        <v>0</v>
      </c>
      <c r="L244" s="84">
        <f t="shared" si="59"/>
        <v>0</v>
      </c>
    </row>
    <row r="245" spans="1:12" s="122" customFormat="1" ht="13.5" hidden="1" customHeight="1">
      <c r="A245" s="216"/>
      <c r="B245" s="217" t="s">
        <v>433</v>
      </c>
      <c r="C245" s="218" t="s">
        <v>441</v>
      </c>
      <c r="D245" s="219"/>
      <c r="E245" s="219"/>
      <c r="F245" s="79"/>
      <c r="G245" s="67"/>
      <c r="H245" s="67"/>
      <c r="I245" s="67"/>
      <c r="J245" s="67"/>
      <c r="K245" s="67">
        <f>H245-J245</f>
        <v>0</v>
      </c>
      <c r="L245" s="68"/>
    </row>
    <row r="246" spans="1:12" s="122" customFormat="1" ht="13.5" hidden="1" customHeight="1">
      <c r="A246" s="216"/>
      <c r="B246" s="217" t="s">
        <v>442</v>
      </c>
      <c r="C246" s="218" t="s">
        <v>443</v>
      </c>
      <c r="D246" s="219"/>
      <c r="E246" s="219"/>
      <c r="F246" s="79"/>
      <c r="G246" s="67"/>
      <c r="H246" s="67"/>
      <c r="I246" s="67"/>
      <c r="J246" s="67"/>
      <c r="K246" s="67">
        <f>H246-J246</f>
        <v>0</v>
      </c>
      <c r="L246" s="68"/>
    </row>
    <row r="247" spans="1:12" s="122" customFormat="1" ht="13.5" hidden="1" customHeight="1">
      <c r="A247" s="216"/>
      <c r="B247" s="217" t="s">
        <v>437</v>
      </c>
      <c r="C247" s="218" t="s">
        <v>444</v>
      </c>
      <c r="D247" s="219"/>
      <c r="E247" s="219"/>
      <c r="F247" s="79"/>
      <c r="G247" s="67"/>
      <c r="H247" s="67"/>
      <c r="I247" s="67"/>
      <c r="J247" s="67"/>
      <c r="K247" s="67">
        <f>H247-J247</f>
        <v>0</v>
      </c>
      <c r="L247" s="68"/>
    </row>
    <row r="248" spans="1:12" s="122" customFormat="1" ht="13.5" hidden="1" customHeight="1">
      <c r="A248" s="220" t="s">
        <v>445</v>
      </c>
      <c r="B248" s="221"/>
      <c r="C248" s="212" t="s">
        <v>446</v>
      </c>
      <c r="D248" s="213"/>
      <c r="E248" s="213"/>
      <c r="F248" s="83">
        <f t="shared" ref="F248:L248" si="60">F249+F250+F251</f>
        <v>0</v>
      </c>
      <c r="G248" s="83">
        <f t="shared" si="60"/>
        <v>0</v>
      </c>
      <c r="H248" s="83">
        <f t="shared" si="60"/>
        <v>0</v>
      </c>
      <c r="I248" s="83">
        <f t="shared" si="60"/>
        <v>0</v>
      </c>
      <c r="J248" s="83">
        <f t="shared" si="60"/>
        <v>0</v>
      </c>
      <c r="K248" s="83">
        <f t="shared" si="60"/>
        <v>0</v>
      </c>
      <c r="L248" s="84">
        <f t="shared" si="60"/>
        <v>0</v>
      </c>
    </row>
    <row r="249" spans="1:12" s="122" customFormat="1" ht="13.5" hidden="1" customHeight="1">
      <c r="A249" s="222"/>
      <c r="B249" s="217" t="s">
        <v>433</v>
      </c>
      <c r="C249" s="218" t="s">
        <v>447</v>
      </c>
      <c r="D249" s="219"/>
      <c r="E249" s="219"/>
      <c r="F249" s="79"/>
      <c r="G249" s="67"/>
      <c r="H249" s="67"/>
      <c r="I249" s="67"/>
      <c r="J249" s="67"/>
      <c r="K249" s="67">
        <f>H249-J249</f>
        <v>0</v>
      </c>
      <c r="L249" s="68"/>
    </row>
    <row r="250" spans="1:12" s="122" customFormat="1" ht="13.5" hidden="1" customHeight="1">
      <c r="A250" s="222"/>
      <c r="B250" s="217" t="s">
        <v>442</v>
      </c>
      <c r="C250" s="218" t="s">
        <v>448</v>
      </c>
      <c r="D250" s="219"/>
      <c r="E250" s="219"/>
      <c r="F250" s="79"/>
      <c r="G250" s="67"/>
      <c r="H250" s="67"/>
      <c r="I250" s="67"/>
      <c r="J250" s="67"/>
      <c r="K250" s="67">
        <f>H250-J250</f>
        <v>0</v>
      </c>
      <c r="L250" s="68"/>
    </row>
    <row r="251" spans="1:12" s="122" customFormat="1" ht="13.5" hidden="1" customHeight="1">
      <c r="A251" s="222"/>
      <c r="B251" s="217" t="s">
        <v>437</v>
      </c>
      <c r="C251" s="218" t="s">
        <v>449</v>
      </c>
      <c r="D251" s="219"/>
      <c r="E251" s="219"/>
      <c r="F251" s="79"/>
      <c r="G251" s="67"/>
      <c r="H251" s="67"/>
      <c r="I251" s="67"/>
      <c r="J251" s="67"/>
      <c r="K251" s="67">
        <f>H251-J251</f>
        <v>0</v>
      </c>
      <c r="L251" s="68"/>
    </row>
    <row r="252" spans="1:12" s="122" customFormat="1" ht="13.5" hidden="1" customHeight="1">
      <c r="A252" s="220" t="s">
        <v>450</v>
      </c>
      <c r="B252" s="221"/>
      <c r="C252" s="212" t="s">
        <v>451</v>
      </c>
      <c r="D252" s="213"/>
      <c r="E252" s="213"/>
      <c r="F252" s="83">
        <f t="shared" ref="F252:L252" si="61">F253+F254+F255</f>
        <v>0</v>
      </c>
      <c r="G252" s="83">
        <f t="shared" si="61"/>
        <v>0</v>
      </c>
      <c r="H252" s="83">
        <f t="shared" si="61"/>
        <v>0</v>
      </c>
      <c r="I252" s="83">
        <f t="shared" si="61"/>
        <v>0</v>
      </c>
      <c r="J252" s="83">
        <f t="shared" si="61"/>
        <v>0</v>
      </c>
      <c r="K252" s="83">
        <f t="shared" si="61"/>
        <v>0</v>
      </c>
      <c r="L252" s="84">
        <f t="shared" si="61"/>
        <v>0</v>
      </c>
    </row>
    <row r="253" spans="1:12" s="122" customFormat="1" ht="13.5" hidden="1" customHeight="1">
      <c r="A253" s="222"/>
      <c r="B253" s="217" t="s">
        <v>433</v>
      </c>
      <c r="C253" s="218" t="s">
        <v>452</v>
      </c>
      <c r="D253" s="219"/>
      <c r="E253" s="219"/>
      <c r="F253" s="79"/>
      <c r="G253" s="67"/>
      <c r="H253" s="67"/>
      <c r="I253" s="67"/>
      <c r="J253" s="67"/>
      <c r="K253" s="67">
        <f>H253-J253</f>
        <v>0</v>
      </c>
      <c r="L253" s="68"/>
    </row>
    <row r="254" spans="1:12" s="122" customFormat="1" ht="13.5" hidden="1" customHeight="1">
      <c r="A254" s="222"/>
      <c r="B254" s="217" t="s">
        <v>442</v>
      </c>
      <c r="C254" s="218" t="s">
        <v>453</v>
      </c>
      <c r="D254" s="219"/>
      <c r="E254" s="219"/>
      <c r="F254" s="79"/>
      <c r="G254" s="67"/>
      <c r="H254" s="67"/>
      <c r="I254" s="67"/>
      <c r="J254" s="67"/>
      <c r="K254" s="67">
        <f>H254-J254</f>
        <v>0</v>
      </c>
      <c r="L254" s="68"/>
    </row>
    <row r="255" spans="1:12" s="122" customFormat="1" ht="13.5" hidden="1" customHeight="1">
      <c r="A255" s="222"/>
      <c r="B255" s="217" t="s">
        <v>437</v>
      </c>
      <c r="C255" s="218" t="s">
        <v>454</v>
      </c>
      <c r="D255" s="219"/>
      <c r="E255" s="219"/>
      <c r="F255" s="79"/>
      <c r="G255" s="67"/>
      <c r="H255" s="67"/>
      <c r="I255" s="67"/>
      <c r="J255" s="67"/>
      <c r="K255" s="67">
        <f>H255-J255</f>
        <v>0</v>
      </c>
      <c r="L255" s="68"/>
    </row>
    <row r="256" spans="1:12" s="122" customFormat="1" ht="15.75" customHeight="1">
      <c r="A256" s="223" t="s">
        <v>455</v>
      </c>
      <c r="B256" s="224"/>
      <c r="C256" s="45" t="s">
        <v>456</v>
      </c>
      <c r="D256" s="225">
        <f t="shared" ref="D256:L256" si="62">D257+D267+D271</f>
        <v>0</v>
      </c>
      <c r="E256" s="225">
        <f t="shared" si="62"/>
        <v>140000</v>
      </c>
      <c r="F256" s="225">
        <f t="shared" si="62"/>
        <v>140000</v>
      </c>
      <c r="G256" s="225">
        <f t="shared" si="62"/>
        <v>140000</v>
      </c>
      <c r="H256" s="225">
        <f t="shared" si="62"/>
        <v>232</v>
      </c>
      <c r="I256" s="225">
        <f t="shared" si="62"/>
        <v>232</v>
      </c>
      <c r="J256" s="225">
        <f t="shared" si="62"/>
        <v>232</v>
      </c>
      <c r="K256" s="225">
        <f t="shared" si="62"/>
        <v>0</v>
      </c>
      <c r="L256" s="226">
        <f t="shared" si="62"/>
        <v>0</v>
      </c>
    </row>
    <row r="257" spans="1:12" s="122" customFormat="1" ht="15.75">
      <c r="A257" s="227" t="s">
        <v>457</v>
      </c>
      <c r="B257" s="228"/>
      <c r="C257" s="229">
        <v>71</v>
      </c>
      <c r="D257" s="134">
        <f t="shared" ref="D257:L257" si="63">D258+D263+D265</f>
        <v>0</v>
      </c>
      <c r="E257" s="134">
        <f t="shared" si="63"/>
        <v>140000</v>
      </c>
      <c r="F257" s="134">
        <f t="shared" si="63"/>
        <v>140000</v>
      </c>
      <c r="G257" s="134">
        <f t="shared" si="63"/>
        <v>140000</v>
      </c>
      <c r="H257" s="134">
        <f t="shared" si="63"/>
        <v>232</v>
      </c>
      <c r="I257" s="134">
        <f t="shared" si="63"/>
        <v>232</v>
      </c>
      <c r="J257" s="134">
        <f t="shared" si="63"/>
        <v>232</v>
      </c>
      <c r="K257" s="134">
        <f t="shared" si="63"/>
        <v>0</v>
      </c>
      <c r="L257" s="135">
        <f t="shared" si="63"/>
        <v>0</v>
      </c>
    </row>
    <row r="258" spans="1:12" s="122" customFormat="1" ht="15.75">
      <c r="A258" s="56" t="s">
        <v>458</v>
      </c>
      <c r="B258" s="87"/>
      <c r="C258" s="230" t="s">
        <v>459</v>
      </c>
      <c r="D258" s="83">
        <f t="shared" ref="D258:L258" si="64">D259+D260+D261+D262</f>
        <v>0</v>
      </c>
      <c r="E258" s="83">
        <f t="shared" si="64"/>
        <v>140000</v>
      </c>
      <c r="F258" s="83">
        <f t="shared" si="64"/>
        <v>140000</v>
      </c>
      <c r="G258" s="83">
        <f t="shared" si="64"/>
        <v>140000</v>
      </c>
      <c r="H258" s="83">
        <f t="shared" si="64"/>
        <v>232</v>
      </c>
      <c r="I258" s="83">
        <f>H258</f>
        <v>232</v>
      </c>
      <c r="J258" s="83">
        <f t="shared" si="64"/>
        <v>232</v>
      </c>
      <c r="K258" s="83">
        <f t="shared" si="64"/>
        <v>0</v>
      </c>
      <c r="L258" s="84">
        <f t="shared" si="64"/>
        <v>0</v>
      </c>
    </row>
    <row r="259" spans="1:12" s="122" customFormat="1" ht="15.75">
      <c r="A259" s="80"/>
      <c r="B259" s="81" t="s">
        <v>460</v>
      </c>
      <c r="C259" s="172" t="s">
        <v>461</v>
      </c>
      <c r="D259" s="186">
        <f>F259</f>
        <v>0</v>
      </c>
      <c r="E259" s="186"/>
      <c r="F259" s="79"/>
      <c r="G259" s="67"/>
      <c r="H259" s="67"/>
      <c r="I259" s="67">
        <f>H259</f>
        <v>0</v>
      </c>
      <c r="J259" s="67"/>
      <c r="K259" s="67">
        <f>H259-J259</f>
        <v>0</v>
      </c>
      <c r="L259" s="68"/>
    </row>
    <row r="260" spans="1:12" s="122" customFormat="1" ht="15.75">
      <c r="A260" s="231"/>
      <c r="B260" s="101" t="s">
        <v>462</v>
      </c>
      <c r="C260" s="172" t="s">
        <v>463</v>
      </c>
      <c r="D260" s="186">
        <f>F260</f>
        <v>0</v>
      </c>
      <c r="E260" s="186"/>
      <c r="F260" s="79"/>
      <c r="G260" s="67"/>
      <c r="H260" s="67"/>
      <c r="I260" s="67">
        <f t="shared" ref="I260:I275" si="65">H260</f>
        <v>0</v>
      </c>
      <c r="J260" s="67"/>
      <c r="K260" s="67">
        <f>H260-J260</f>
        <v>0</v>
      </c>
      <c r="L260" s="68"/>
    </row>
    <row r="261" spans="1:12" s="122" customFormat="1" ht="15.75">
      <c r="A261" s="80"/>
      <c r="B261" s="63" t="s">
        <v>464</v>
      </c>
      <c r="C261" s="172" t="s">
        <v>465</v>
      </c>
      <c r="D261" s="186">
        <f>F261</f>
        <v>0</v>
      </c>
      <c r="E261" s="186"/>
      <c r="F261" s="79"/>
      <c r="G261" s="67"/>
      <c r="H261" s="67"/>
      <c r="I261" s="67">
        <f t="shared" si="65"/>
        <v>0</v>
      </c>
      <c r="J261" s="67"/>
      <c r="K261" s="67">
        <f>H261-J261</f>
        <v>0</v>
      </c>
      <c r="L261" s="68"/>
    </row>
    <row r="262" spans="1:12" s="122" customFormat="1" ht="15.75" thickBot="1">
      <c r="A262" s="232"/>
      <c r="B262" s="233" t="s">
        <v>466</v>
      </c>
      <c r="C262" s="234" t="s">
        <v>467</v>
      </c>
      <c r="D262" s="186">
        <v>0</v>
      </c>
      <c r="E262" s="186">
        <f>G262</f>
        <v>140000</v>
      </c>
      <c r="F262" s="235">
        <f>'[1]74,03'!K14</f>
        <v>140000</v>
      </c>
      <c r="G262" s="235">
        <f>'[1]74,03'!L14</f>
        <v>140000</v>
      </c>
      <c r="H262" s="235">
        <f>'[1]74,03'!M14</f>
        <v>232</v>
      </c>
      <c r="I262" s="235">
        <f>'[1]74,03'!N14</f>
        <v>232</v>
      </c>
      <c r="J262" s="235">
        <f>'[1]74,03'!O14</f>
        <v>232</v>
      </c>
      <c r="K262" s="235">
        <f>'[1]74,03'!P14</f>
        <v>0</v>
      </c>
      <c r="L262" s="235">
        <f>'[1]74,03'!Q14</f>
        <v>0</v>
      </c>
    </row>
    <row r="263" spans="1:12" s="122" customFormat="1" ht="15" hidden="1">
      <c r="A263" s="236" t="s">
        <v>468</v>
      </c>
      <c r="B263" s="236"/>
      <c r="C263" s="237" t="s">
        <v>469</v>
      </c>
      <c r="D263" s="237"/>
      <c r="E263" s="237"/>
      <c r="F263" s="238">
        <f t="shared" ref="F263:L263" si="66">F264</f>
        <v>0</v>
      </c>
      <c r="G263" s="238">
        <f t="shared" si="66"/>
        <v>0</v>
      </c>
      <c r="H263" s="238">
        <f t="shared" si="66"/>
        <v>0</v>
      </c>
      <c r="I263" s="67">
        <f t="shared" si="65"/>
        <v>0</v>
      </c>
      <c r="J263" s="238">
        <f t="shared" si="66"/>
        <v>0</v>
      </c>
      <c r="K263" s="238">
        <f t="shared" si="66"/>
        <v>0</v>
      </c>
      <c r="L263" s="238">
        <f t="shared" si="66"/>
        <v>0</v>
      </c>
    </row>
    <row r="264" spans="1:12" s="122" customFormat="1" ht="15" hidden="1">
      <c r="A264" s="239"/>
      <c r="B264" s="63" t="s">
        <v>470</v>
      </c>
      <c r="C264" s="172" t="s">
        <v>471</v>
      </c>
      <c r="D264" s="172"/>
      <c r="E264" s="172"/>
      <c r="F264" s="240"/>
      <c r="G264" s="241"/>
      <c r="H264" s="241"/>
      <c r="I264" s="67">
        <f t="shared" si="65"/>
        <v>0</v>
      </c>
      <c r="J264" s="241"/>
      <c r="K264" s="241">
        <f>H264-J264</f>
        <v>0</v>
      </c>
      <c r="L264" s="241"/>
    </row>
    <row r="265" spans="1:12" s="122" customFormat="1" ht="15" hidden="1">
      <c r="A265" s="57" t="s">
        <v>472</v>
      </c>
      <c r="B265" s="82"/>
      <c r="C265" s="230" t="s">
        <v>473</v>
      </c>
      <c r="D265" s="230"/>
      <c r="E265" s="230"/>
      <c r="F265" s="242"/>
      <c r="G265" s="242"/>
      <c r="H265" s="242"/>
      <c r="I265" s="67">
        <f t="shared" si="65"/>
        <v>0</v>
      </c>
      <c r="J265" s="242"/>
      <c r="K265" s="242"/>
      <c r="L265" s="242"/>
    </row>
    <row r="266" spans="1:12" s="122" customFormat="1" ht="15" hidden="1">
      <c r="A266" s="239"/>
      <c r="B266" s="81"/>
      <c r="C266" s="64"/>
      <c r="D266" s="64"/>
      <c r="E266" s="64"/>
      <c r="F266" s="240"/>
      <c r="G266" s="243"/>
      <c r="H266" s="243"/>
      <c r="I266" s="67">
        <f t="shared" si="65"/>
        <v>0</v>
      </c>
      <c r="J266" s="243"/>
      <c r="K266" s="241">
        <f>H266-J266</f>
        <v>0</v>
      </c>
      <c r="L266" s="243"/>
    </row>
    <row r="267" spans="1:12" s="122" customFormat="1" ht="15" hidden="1">
      <c r="A267" s="244" t="s">
        <v>474</v>
      </c>
      <c r="B267" s="152"/>
      <c r="C267" s="229">
        <v>72</v>
      </c>
      <c r="D267" s="229"/>
      <c r="E267" s="229"/>
      <c r="F267" s="245">
        <f t="shared" ref="F267:L268" si="67">F268</f>
        <v>0</v>
      </c>
      <c r="G267" s="245">
        <f t="shared" si="67"/>
        <v>0</v>
      </c>
      <c r="H267" s="245">
        <f t="shared" si="67"/>
        <v>0</v>
      </c>
      <c r="I267" s="67">
        <f t="shared" si="65"/>
        <v>0</v>
      </c>
      <c r="J267" s="245">
        <f t="shared" si="67"/>
        <v>0</v>
      </c>
      <c r="K267" s="245">
        <f t="shared" si="67"/>
        <v>0</v>
      </c>
      <c r="L267" s="245">
        <f t="shared" si="67"/>
        <v>0</v>
      </c>
    </row>
    <row r="268" spans="1:12" s="122" customFormat="1" ht="15" hidden="1">
      <c r="A268" s="246" t="s">
        <v>475</v>
      </c>
      <c r="B268" s="246"/>
      <c r="C268" s="230" t="s">
        <v>476</v>
      </c>
      <c r="D268" s="230"/>
      <c r="E268" s="230"/>
      <c r="F268" s="242">
        <f t="shared" si="67"/>
        <v>0</v>
      </c>
      <c r="G268" s="242">
        <f t="shared" si="67"/>
        <v>0</v>
      </c>
      <c r="H268" s="242">
        <f t="shared" si="67"/>
        <v>0</v>
      </c>
      <c r="I268" s="67">
        <f t="shared" si="65"/>
        <v>0</v>
      </c>
      <c r="J268" s="242">
        <f t="shared" si="67"/>
        <v>0</v>
      </c>
      <c r="K268" s="242">
        <f t="shared" si="67"/>
        <v>0</v>
      </c>
      <c r="L268" s="242">
        <f t="shared" si="67"/>
        <v>0</v>
      </c>
    </row>
    <row r="269" spans="1:12" s="122" customFormat="1" ht="15" hidden="1">
      <c r="A269" s="247"/>
      <c r="B269" s="63" t="s">
        <v>477</v>
      </c>
      <c r="C269" s="64" t="s">
        <v>478</v>
      </c>
      <c r="D269" s="64"/>
      <c r="E269" s="64"/>
      <c r="F269" s="240"/>
      <c r="G269" s="241"/>
      <c r="H269" s="241"/>
      <c r="I269" s="67">
        <f t="shared" si="65"/>
        <v>0</v>
      </c>
      <c r="J269" s="241"/>
      <c r="K269" s="241">
        <f>H269-J269</f>
        <v>0</v>
      </c>
      <c r="L269" s="241"/>
    </row>
    <row r="270" spans="1:12" s="122" customFormat="1" ht="15" hidden="1">
      <c r="A270" s="247"/>
      <c r="B270" s="63"/>
      <c r="C270" s="64"/>
      <c r="D270" s="64"/>
      <c r="E270" s="64"/>
      <c r="F270" s="240"/>
      <c r="G270" s="243"/>
      <c r="H270" s="243"/>
      <c r="I270" s="67">
        <f t="shared" si="65"/>
        <v>0</v>
      </c>
      <c r="J270" s="243"/>
      <c r="K270" s="241">
        <f>H270-J270</f>
        <v>0</v>
      </c>
      <c r="L270" s="243"/>
    </row>
    <row r="271" spans="1:12" s="122" customFormat="1" ht="15" hidden="1">
      <c r="A271" s="248" t="s">
        <v>479</v>
      </c>
      <c r="B271" s="248"/>
      <c r="C271" s="249">
        <v>75</v>
      </c>
      <c r="D271" s="249"/>
      <c r="E271" s="249"/>
      <c r="F271" s="245">
        <f>H271+I271+J271+K271</f>
        <v>0</v>
      </c>
      <c r="G271" s="250"/>
      <c r="H271" s="250"/>
      <c r="I271" s="67">
        <f t="shared" si="65"/>
        <v>0</v>
      </c>
      <c r="J271" s="250"/>
      <c r="K271" s="241">
        <f>H271-J271</f>
        <v>0</v>
      </c>
      <c r="L271" s="250"/>
    </row>
    <row r="272" spans="1:12" s="122" customFormat="1" ht="15" hidden="1">
      <c r="A272" s="247"/>
      <c r="B272" s="247"/>
      <c r="C272" s="157"/>
      <c r="D272" s="157"/>
      <c r="E272" s="157"/>
      <c r="F272" s="240"/>
      <c r="G272" s="243"/>
      <c r="H272" s="243"/>
      <c r="I272" s="67">
        <f t="shared" si="65"/>
        <v>0</v>
      </c>
      <c r="J272" s="243"/>
      <c r="K272" s="241">
        <f>H272-J272</f>
        <v>0</v>
      </c>
      <c r="L272" s="243"/>
    </row>
    <row r="273" spans="1:12" s="122" customFormat="1" ht="35.25" hidden="1" customHeight="1">
      <c r="A273" s="251" t="s">
        <v>341</v>
      </c>
      <c r="B273" s="251"/>
      <c r="C273" s="153" t="s">
        <v>342</v>
      </c>
      <c r="D273" s="153"/>
      <c r="E273" s="153"/>
      <c r="F273" s="245">
        <f t="shared" ref="F273:L273" si="68">F274</f>
        <v>0</v>
      </c>
      <c r="G273" s="245">
        <f t="shared" si="68"/>
        <v>0</v>
      </c>
      <c r="H273" s="245">
        <f t="shared" si="68"/>
        <v>0</v>
      </c>
      <c r="I273" s="67">
        <f t="shared" si="65"/>
        <v>0</v>
      </c>
      <c r="J273" s="245">
        <f t="shared" si="68"/>
        <v>0</v>
      </c>
      <c r="K273" s="245">
        <f t="shared" si="68"/>
        <v>0</v>
      </c>
      <c r="L273" s="245">
        <f t="shared" si="68"/>
        <v>0</v>
      </c>
    </row>
    <row r="274" spans="1:12" s="122" customFormat="1" ht="15" hidden="1">
      <c r="A274" s="239" t="s">
        <v>343</v>
      </c>
      <c r="B274" s="63"/>
      <c r="C274" s="136" t="s">
        <v>344</v>
      </c>
      <c r="D274" s="136"/>
      <c r="E274" s="136"/>
      <c r="F274" s="240"/>
      <c r="G274" s="241"/>
      <c r="H274" s="241"/>
      <c r="I274" s="67">
        <f t="shared" si="65"/>
        <v>0</v>
      </c>
      <c r="J274" s="241"/>
      <c r="K274" s="241">
        <f>H274-J274</f>
        <v>0</v>
      </c>
      <c r="L274" s="241"/>
    </row>
    <row r="275" spans="1:12" s="122" customFormat="1" ht="15" hidden="1">
      <c r="A275" s="252"/>
      <c r="B275" s="253"/>
      <c r="C275" s="254"/>
      <c r="D275" s="254"/>
      <c r="E275" s="254"/>
      <c r="F275" s="243"/>
      <c r="G275" s="243"/>
      <c r="H275" s="243"/>
      <c r="I275" s="67">
        <f t="shared" si="65"/>
        <v>0</v>
      </c>
      <c r="J275" s="243"/>
      <c r="K275" s="243"/>
      <c r="L275" s="243"/>
    </row>
    <row r="277" spans="1:12">
      <c r="A277" s="255"/>
      <c r="B277" s="256"/>
    </row>
    <row r="278" spans="1:12">
      <c r="A278" s="257"/>
      <c r="B278" s="258" t="s">
        <v>480</v>
      </c>
      <c r="C278" s="257"/>
      <c r="D278" s="257"/>
      <c r="E278" s="257"/>
      <c r="F278" s="257" t="s">
        <v>481</v>
      </c>
      <c r="G278" s="257"/>
      <c r="H278" s="257"/>
      <c r="I278" s="257"/>
      <c r="J278" s="257" t="s">
        <v>482</v>
      </c>
      <c r="K278" s="257"/>
    </row>
    <row r="279" spans="1:12">
      <c r="A279" s="259" t="s">
        <v>486</v>
      </c>
      <c r="B279" s="259"/>
      <c r="C279" s="257"/>
      <c r="D279" s="257"/>
      <c r="E279" s="257"/>
      <c r="F279" s="257" t="s">
        <v>483</v>
      </c>
      <c r="G279" s="257"/>
      <c r="H279" s="260"/>
      <c r="I279" s="257"/>
      <c r="J279" s="257" t="s">
        <v>484</v>
      </c>
      <c r="K279" s="257"/>
    </row>
    <row r="280" spans="1:12">
      <c r="A280" s="261"/>
      <c r="B280" s="261"/>
    </row>
    <row r="281" spans="1:12">
      <c r="A281" s="261"/>
      <c r="B281" s="261"/>
    </row>
  </sheetData>
  <mergeCells count="51">
    <mergeCell ref="J3:L3"/>
    <mergeCell ref="J1:L1"/>
    <mergeCell ref="A279:B279"/>
    <mergeCell ref="A280:B280"/>
    <mergeCell ref="A281:B281"/>
    <mergeCell ref="A236:B236"/>
    <mergeCell ref="A240:B240"/>
    <mergeCell ref="A244:B244"/>
    <mergeCell ref="A248:B248"/>
    <mergeCell ref="A252:B252"/>
    <mergeCell ref="A273:B273"/>
    <mergeCell ref="A212:B212"/>
    <mergeCell ref="A216:B216"/>
    <mergeCell ref="A220:B220"/>
    <mergeCell ref="A224:B224"/>
    <mergeCell ref="A228:B228"/>
    <mergeCell ref="A232:B232"/>
    <mergeCell ref="A169:B169"/>
    <mergeCell ref="A182:B182"/>
    <mergeCell ref="A185:B185"/>
    <mergeCell ref="A186:B186"/>
    <mergeCell ref="A198:B198"/>
    <mergeCell ref="A211:B211"/>
    <mergeCell ref="A96:B96"/>
    <mergeCell ref="A131:B131"/>
    <mergeCell ref="A132:B132"/>
    <mergeCell ref="A156:B156"/>
    <mergeCell ref="A159:B159"/>
    <mergeCell ref="A160:B160"/>
    <mergeCell ref="A12:B12"/>
    <mergeCell ref="A13:B13"/>
    <mergeCell ref="A50:B50"/>
    <mergeCell ref="A78:B78"/>
    <mergeCell ref="A79:B79"/>
    <mergeCell ref="A87:B87"/>
    <mergeCell ref="H9:H10"/>
    <mergeCell ref="I9:I10"/>
    <mergeCell ref="J9:J10"/>
    <mergeCell ref="K9:K10"/>
    <mergeCell ref="L9:L10"/>
    <mergeCell ref="A11:B11"/>
    <mergeCell ref="C2:L2"/>
    <mergeCell ref="B4:K4"/>
    <mergeCell ref="B5:K5"/>
    <mergeCell ref="B6:K6"/>
    <mergeCell ref="A9:B10"/>
    <mergeCell ref="C9:C10"/>
    <mergeCell ref="D9:D10"/>
    <mergeCell ref="E9:E10"/>
    <mergeCell ref="F9:F10"/>
    <mergeCell ref="G9:G10"/>
  </mergeCells>
  <pageMargins left="0.41" right="0.28999999999999998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2019-04-17T10:12:51Z</cp:lastPrinted>
  <dcterms:created xsi:type="dcterms:W3CDTF">2019-04-17T10:09:29Z</dcterms:created>
  <dcterms:modified xsi:type="dcterms:W3CDTF">2019-04-17T10:12:57Z</dcterms:modified>
</cp:coreProperties>
</file>