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VENITURI" sheetId="2" r:id="rId1"/>
    <sheet name="CHELTUIELI" sheetId="3" r:id="rId2"/>
  </sheets>
  <externalReferences>
    <externalReference r:id="rId3"/>
  </externalReferences>
  <definedNames>
    <definedName name="_xlnm.Database" localSheetId="1">#REF!</definedName>
    <definedName name="_xlnm.Database" localSheetId="0">#REF!</definedName>
    <definedName name="_xlnm.Database">#REF!</definedName>
    <definedName name="Excel_BuiltIn_Database">#REF!</definedName>
    <definedName name="_xlnm.Print_Area" localSheetId="0">VENITURI!$A$1:$F$713</definedName>
    <definedName name="_xlnm.Print_Titles" localSheetId="1">CHELTUIELI!$8:$8</definedName>
    <definedName name="_xlnm.Print_Titles" localSheetId="0">VENITURI!$9:$9</definedName>
  </definedNames>
  <calcPr calcId="152511"/>
</workbook>
</file>

<file path=xl/calcChain.xml><?xml version="1.0" encoding="utf-8"?>
<calcChain xmlns="http://schemas.openxmlformats.org/spreadsheetml/2006/main">
  <c r="D34" i="3" l="1"/>
  <c r="D454" i="2" l="1"/>
  <c r="E43" i="3" l="1"/>
  <c r="D43" i="3"/>
  <c r="C43" i="3"/>
  <c r="E44" i="3"/>
  <c r="E454" i="2" l="1"/>
  <c r="E453" i="2" s="1"/>
  <c r="E452" i="2" s="1"/>
  <c r="E451" i="2" s="1"/>
  <c r="F455" i="2"/>
  <c r="F454" i="2" s="1"/>
  <c r="F270" i="2" l="1"/>
  <c r="F245" i="2"/>
  <c r="C61" i="3" l="1"/>
  <c r="F495" i="2" l="1"/>
  <c r="E17" i="2" l="1"/>
  <c r="E52" i="3" l="1"/>
  <c r="D17" i="2" l="1"/>
  <c r="F417" i="2" l="1"/>
  <c r="F418" i="2"/>
  <c r="F419" i="2"/>
  <c r="F420" i="2"/>
  <c r="F421" i="2"/>
  <c r="F422" i="2"/>
  <c r="F708" i="2" l="1"/>
  <c r="F707" i="2" s="1"/>
  <c r="F683" i="2"/>
  <c r="F681" i="2" s="1"/>
  <c r="F675" i="2"/>
  <c r="F674" i="2" s="1"/>
  <c r="F671" i="2"/>
  <c r="F659" i="2"/>
  <c r="F655" i="2"/>
  <c r="F654" i="2" s="1"/>
  <c r="F649" i="2"/>
  <c r="F648" i="2" s="1"/>
  <c r="F544" i="2"/>
  <c r="F484" i="2"/>
  <c r="F470" i="2" s="1"/>
  <c r="F447" i="2"/>
  <c r="F446" i="2" s="1"/>
  <c r="F433" i="2"/>
  <c r="F432" i="2" s="1"/>
  <c r="F416" i="2"/>
  <c r="F408" i="2" s="1"/>
  <c r="F294" i="2"/>
  <c r="F284" i="2" s="1"/>
  <c r="F258" i="2"/>
  <c r="F254" i="2" s="1"/>
  <c r="F233" i="2"/>
  <c r="F227" i="2"/>
  <c r="F201" i="2"/>
  <c r="F200" i="2" s="1"/>
  <c r="F199" i="2" s="1"/>
  <c r="F198" i="2" s="1"/>
  <c r="F197" i="2" s="1"/>
  <c r="F46" i="2"/>
  <c r="F44" i="2"/>
  <c r="F37" i="2"/>
  <c r="F35" i="2"/>
  <c r="F30" i="2"/>
  <c r="F29" i="2"/>
  <c r="F28" i="2"/>
  <c r="F27" i="2"/>
  <c r="F26" i="2"/>
  <c r="F24" i="2"/>
  <c r="F23" i="2"/>
  <c r="F22" i="2"/>
  <c r="F18" i="2"/>
  <c r="F19" i="2"/>
  <c r="F705" i="2"/>
  <c r="F704" i="2" s="1"/>
  <c r="F678" i="2"/>
  <c r="F676" i="2" s="1"/>
  <c r="F672" i="2"/>
  <c r="F640" i="2"/>
  <c r="F637" i="2"/>
  <c r="F633" i="2"/>
  <c r="F629" i="2"/>
  <c r="F625" i="2"/>
  <c r="F621" i="2"/>
  <c r="F617" i="2"/>
  <c r="F613" i="2"/>
  <c r="F609" i="2"/>
  <c r="F603" i="2"/>
  <c r="F598" i="2"/>
  <c r="F594" i="2"/>
  <c r="F589" i="2"/>
  <c r="F584" i="2"/>
  <c r="F579" i="2"/>
  <c r="F574" i="2"/>
  <c r="F569" i="2"/>
  <c r="F564" i="2"/>
  <c r="F561" i="2"/>
  <c r="F556" i="2"/>
  <c r="F553" i="2"/>
  <c r="F550" i="2"/>
  <c r="F547" i="2"/>
  <c r="F540" i="2"/>
  <c r="F536" i="2"/>
  <c r="F530" i="2"/>
  <c r="F525" i="2"/>
  <c r="F524" i="2" s="1"/>
  <c r="F523" i="2" s="1"/>
  <c r="F520" i="2"/>
  <c r="F519" i="2" s="1"/>
  <c r="F517" i="2"/>
  <c r="F515" i="2"/>
  <c r="F514" i="2" s="1"/>
  <c r="F494" i="2"/>
  <c r="F390" i="2"/>
  <c r="F387" i="2"/>
  <c r="F383" i="2"/>
  <c r="F379" i="2"/>
  <c r="F375" i="2"/>
  <c r="F371" i="2"/>
  <c r="F367" i="2"/>
  <c r="F363" i="2"/>
  <c r="F359" i="2"/>
  <c r="F353" i="2"/>
  <c r="F348" i="2"/>
  <c r="F344" i="2"/>
  <c r="F339" i="2"/>
  <c r="F334" i="2"/>
  <c r="F329" i="2"/>
  <c r="F324" i="2"/>
  <c r="F319" i="2"/>
  <c r="F314" i="2"/>
  <c r="F311" i="2"/>
  <c r="F306" i="2"/>
  <c r="F303" i="2"/>
  <c r="F300" i="2"/>
  <c r="F297" i="2"/>
  <c r="F277" i="2"/>
  <c r="F276" i="2" s="1"/>
  <c r="F275" i="2" s="1"/>
  <c r="F272" i="2"/>
  <c r="F271" i="2" s="1"/>
  <c r="F269" i="2"/>
  <c r="F267" i="2"/>
  <c r="F266" i="2" s="1"/>
  <c r="F243" i="2"/>
  <c r="F216" i="2"/>
  <c r="F211" i="2"/>
  <c r="F209" i="2"/>
  <c r="F193" i="2"/>
  <c r="F190" i="2"/>
  <c r="F186" i="2"/>
  <c r="F182" i="2"/>
  <c r="F178" i="2"/>
  <c r="F174" i="2"/>
  <c r="F170" i="2"/>
  <c r="F166" i="2"/>
  <c r="F162" i="2"/>
  <c r="F156" i="2"/>
  <c r="F151" i="2"/>
  <c r="F147" i="2"/>
  <c r="F142" i="2"/>
  <c r="F137" i="2"/>
  <c r="F132" i="2"/>
  <c r="F127" i="2"/>
  <c r="F122" i="2"/>
  <c r="F117" i="2"/>
  <c r="F114" i="2"/>
  <c r="F109" i="2"/>
  <c r="F106" i="2"/>
  <c r="F103" i="2"/>
  <c r="F100" i="2"/>
  <c r="F93" i="2"/>
  <c r="F89" i="2"/>
  <c r="F83" i="2"/>
  <c r="F78" i="2"/>
  <c r="F77" i="2" s="1"/>
  <c r="F76" i="2" s="1"/>
  <c r="F73" i="2"/>
  <c r="F72" i="2" s="1"/>
  <c r="F70" i="2"/>
  <c r="F66" i="2" s="1"/>
  <c r="F68" i="2"/>
  <c r="F67" i="2" s="1"/>
  <c r="F61" i="2"/>
  <c r="F58" i="2"/>
  <c r="F53" i="2"/>
  <c r="F51" i="2"/>
  <c r="F50" i="2" s="1"/>
  <c r="F42" i="2"/>
  <c r="F38" i="2"/>
  <c r="E67" i="3"/>
  <c r="E63" i="3"/>
  <c r="E64" i="3"/>
  <c r="E62" i="3"/>
  <c r="F49" i="2" l="1"/>
  <c r="F219" i="2"/>
  <c r="F218" i="2" s="1"/>
  <c r="F206" i="2" s="1"/>
  <c r="F87" i="2"/>
  <c r="F513" i="2"/>
  <c r="F512" i="2" s="1"/>
  <c r="F511" i="2" s="1"/>
  <c r="F296" i="2"/>
  <c r="F657" i="2"/>
  <c r="F265" i="2"/>
  <c r="F264" i="2" s="1"/>
  <c r="F263" i="2" s="1"/>
  <c r="F358" i="2"/>
  <c r="F608" i="2"/>
  <c r="F208" i="2"/>
  <c r="F207" i="2" s="1"/>
  <c r="F40" i="2"/>
  <c r="F262" i="2"/>
  <c r="F469" i="2"/>
  <c r="F57" i="2"/>
  <c r="F56" i="2" s="1"/>
  <c r="F82" i="2"/>
  <c r="F81" i="2" s="1"/>
  <c r="F99" i="2"/>
  <c r="F407" i="2"/>
  <c r="F395" i="2" s="1"/>
  <c r="F161" i="2"/>
  <c r="F647" i="2"/>
  <c r="F546" i="2"/>
  <c r="F703" i="2"/>
  <c r="F702" i="2" s="1"/>
  <c r="F656" i="2"/>
  <c r="F534" i="2"/>
  <c r="F529" i="2" s="1"/>
  <c r="F528" i="2" s="1"/>
  <c r="F21" i="2"/>
  <c r="E48" i="3"/>
  <c r="E47" i="3"/>
  <c r="E40" i="3"/>
  <c r="E38" i="3" s="1"/>
  <c r="E37" i="3" s="1"/>
  <c r="E39" i="3"/>
  <c r="E36" i="3"/>
  <c r="E35" i="3" s="1"/>
  <c r="E33" i="3"/>
  <c r="E34" i="3"/>
  <c r="E32" i="3"/>
  <c r="E24" i="3"/>
  <c r="E23" i="3"/>
  <c r="E17" i="3"/>
  <c r="E16" i="3"/>
  <c r="E66" i="3"/>
  <c r="E61" i="3"/>
  <c r="E54" i="3"/>
  <c r="E51" i="3"/>
  <c r="E19" i="3"/>
  <c r="F205" i="2" l="1"/>
  <c r="E46" i="3"/>
  <c r="E45" i="3" s="1"/>
  <c r="E31" i="3"/>
  <c r="E30" i="3" s="1"/>
  <c r="F646" i="2"/>
  <c r="F645" i="2" s="1"/>
  <c r="E60" i="3"/>
  <c r="F510" i="2"/>
  <c r="E22" i="3"/>
  <c r="E21" i="3" s="1"/>
  <c r="E15" i="3"/>
  <c r="E11" i="3"/>
  <c r="F509" i="2"/>
  <c r="F508" i="2" s="1"/>
  <c r="F457" i="2" s="1"/>
  <c r="D54" i="3"/>
  <c r="F456" i="2" l="1"/>
  <c r="E29" i="3"/>
  <c r="E10" i="3"/>
  <c r="E14" i="3"/>
  <c r="E13" i="3" s="1"/>
  <c r="F17" i="2"/>
  <c r="C19" i="3"/>
  <c r="D22" i="3"/>
  <c r="D21" i="3" s="1"/>
  <c r="C22" i="3"/>
  <c r="C21" i="3" s="1"/>
  <c r="E200" i="2"/>
  <c r="E199" i="2" s="1"/>
  <c r="E198" i="2" s="1"/>
  <c r="E197" i="2" s="1"/>
  <c r="D200" i="2"/>
  <c r="D199" i="2" s="1"/>
  <c r="D198" i="2" s="1"/>
  <c r="D197" i="2" s="1"/>
  <c r="D209" i="2"/>
  <c r="E209" i="2"/>
  <c r="D211" i="2"/>
  <c r="E211" i="2"/>
  <c r="D216" i="2"/>
  <c r="E216" i="2"/>
  <c r="D219" i="2"/>
  <c r="E219" i="2"/>
  <c r="E218" i="2" s="1"/>
  <c r="F453" i="2" l="1"/>
  <c r="F452" i="2" s="1"/>
  <c r="F451" i="2" s="1"/>
  <c r="E9" i="3"/>
  <c r="D208" i="2"/>
  <c r="D207" i="2" s="1"/>
  <c r="E208" i="2"/>
  <c r="E207" i="2" s="1"/>
  <c r="F394" i="2" l="1"/>
  <c r="F204" i="2" s="1"/>
  <c r="F12" i="2"/>
  <c r="E508" i="2"/>
  <c r="E470" i="2"/>
  <c r="D508" i="2"/>
  <c r="D505" i="2"/>
  <c r="D502" i="2"/>
  <c r="D500" i="2"/>
  <c r="D499" i="2" s="1"/>
  <c r="E494" i="2"/>
  <c r="D494" i="2"/>
  <c r="D491" i="2"/>
  <c r="D489" i="2" s="1"/>
  <c r="D487" i="2"/>
  <c r="D485" i="2"/>
  <c r="D470" i="2"/>
  <c r="D467" i="2"/>
  <c r="D462" i="2"/>
  <c r="D460" i="2"/>
  <c r="D498" i="2" l="1"/>
  <c r="E469" i="2"/>
  <c r="E457" i="2" s="1"/>
  <c r="D459" i="2"/>
  <c r="D458" i="2" s="1"/>
  <c r="D469" i="2"/>
  <c r="D38" i="3"/>
  <c r="C38" i="3"/>
  <c r="C37" i="3" s="1"/>
  <c r="D37" i="3" l="1"/>
  <c r="D457" i="2"/>
  <c r="E243" i="2"/>
  <c r="D35" i="3" l="1"/>
  <c r="D61" i="3" l="1"/>
  <c r="C31" i="3" l="1"/>
  <c r="D31" i="3"/>
  <c r="C46" i="3" l="1"/>
  <c r="D66" i="3" l="1"/>
  <c r="D51" i="3"/>
  <c r="D46" i="3"/>
  <c r="D19" i="3"/>
  <c r="D15" i="3"/>
  <c r="E254" i="2"/>
  <c r="E206" i="2" s="1"/>
  <c r="E284" i="2"/>
  <c r="E446" i="2"/>
  <c r="E432" i="2"/>
  <c r="E408" i="2"/>
  <c r="E705" i="2"/>
  <c r="E704" i="2" s="1"/>
  <c r="E707" i="2"/>
  <c r="E648" i="2"/>
  <c r="E654" i="2"/>
  <c r="E657" i="2"/>
  <c r="E672" i="2"/>
  <c r="E674" i="2"/>
  <c r="E678" i="2"/>
  <c r="E676" i="2" s="1"/>
  <c r="E681" i="2"/>
  <c r="E21" i="2"/>
  <c r="E36" i="2"/>
  <c r="E38" i="2"/>
  <c r="E42" i="2"/>
  <c r="E40" i="2" s="1"/>
  <c r="E45" i="2"/>
  <c r="E51" i="2"/>
  <c r="E50" i="2" s="1"/>
  <c r="E53" i="2"/>
  <c r="E58" i="2"/>
  <c r="E61" i="2"/>
  <c r="E68" i="2"/>
  <c r="E67" i="2" s="1"/>
  <c r="E70" i="2"/>
  <c r="E66" i="2" s="1"/>
  <c r="D10" i="3" l="1"/>
  <c r="D11" i="3"/>
  <c r="D14" i="3"/>
  <c r="D13" i="3" s="1"/>
  <c r="E49" i="2"/>
  <c r="E57" i="2"/>
  <c r="E56" i="2" s="1"/>
  <c r="E703" i="2"/>
  <c r="E702" i="2" s="1"/>
  <c r="E407" i="2"/>
  <c r="E395" i="2" s="1"/>
  <c r="E394" i="2" s="1"/>
  <c r="E20" i="2"/>
  <c r="E16" i="2" s="1"/>
  <c r="D30" i="3"/>
  <c r="D45" i="3"/>
  <c r="D60" i="3"/>
  <c r="E647" i="2"/>
  <c r="E656" i="2"/>
  <c r="D29" i="3" l="1"/>
  <c r="D9" i="3"/>
  <c r="E646" i="2"/>
  <c r="E645" i="2" s="1"/>
  <c r="D254" i="2"/>
  <c r="E11" i="2" l="1"/>
  <c r="C66" i="3"/>
  <c r="C54" i="3"/>
  <c r="C53" i="3" s="1"/>
  <c r="C51" i="3" s="1"/>
  <c r="C35" i="3"/>
  <c r="C11" i="3" l="1"/>
  <c r="C15" i="3"/>
  <c r="C10" i="3" s="1"/>
  <c r="C45" i="3"/>
  <c r="C60" i="3"/>
  <c r="C30" i="3"/>
  <c r="C14" i="3" l="1"/>
  <c r="C13" i="3" s="1"/>
  <c r="C29" i="3"/>
  <c r="C9" i="3" l="1"/>
  <c r="D707" i="2"/>
  <c r="D705" i="2"/>
  <c r="D704" i="2" s="1"/>
  <c r="D697" i="2"/>
  <c r="D694" i="2"/>
  <c r="D689" i="2"/>
  <c r="D687" i="2"/>
  <c r="D686" i="2" s="1"/>
  <c r="D681" i="2"/>
  <c r="D678" i="2"/>
  <c r="D676" i="2" s="1"/>
  <c r="D674" i="2"/>
  <c r="D672" i="2"/>
  <c r="D657" i="2"/>
  <c r="D654" i="2"/>
  <c r="D648" i="2"/>
  <c r="E640" i="2"/>
  <c r="D640" i="2"/>
  <c r="E637" i="2"/>
  <c r="D637" i="2"/>
  <c r="E633" i="2"/>
  <c r="D633" i="2"/>
  <c r="E629" i="2"/>
  <c r="D629" i="2"/>
  <c r="E625" i="2"/>
  <c r="D625" i="2"/>
  <c r="E621" i="2"/>
  <c r="D621" i="2"/>
  <c r="E617" i="2"/>
  <c r="D617" i="2"/>
  <c r="E613" i="2"/>
  <c r="D613" i="2"/>
  <c r="E609" i="2"/>
  <c r="D609" i="2"/>
  <c r="E603" i="2"/>
  <c r="D603" i="2"/>
  <c r="E598" i="2"/>
  <c r="D598" i="2"/>
  <c r="E594" i="2"/>
  <c r="D594" i="2"/>
  <c r="E589" i="2"/>
  <c r="D589" i="2"/>
  <c r="E584" i="2"/>
  <c r="D584" i="2"/>
  <c r="E579" i="2"/>
  <c r="D579" i="2"/>
  <c r="E574" i="2"/>
  <c r="D574" i="2"/>
  <c r="E569" i="2"/>
  <c r="D569" i="2"/>
  <c r="E564" i="2"/>
  <c r="D564" i="2"/>
  <c r="E561" i="2"/>
  <c r="D561" i="2"/>
  <c r="E556" i="2"/>
  <c r="D556" i="2"/>
  <c r="E553" i="2"/>
  <c r="D553" i="2"/>
  <c r="E550" i="2"/>
  <c r="D550" i="2"/>
  <c r="E547" i="2"/>
  <c r="D547" i="2"/>
  <c r="E540" i="2"/>
  <c r="D540" i="2"/>
  <c r="E536" i="2"/>
  <c r="D536" i="2"/>
  <c r="E530" i="2"/>
  <c r="D530" i="2"/>
  <c r="E525" i="2"/>
  <c r="E524" i="2" s="1"/>
  <c r="E523" i="2" s="1"/>
  <c r="D525" i="2"/>
  <c r="D524" i="2" s="1"/>
  <c r="D523" i="2" s="1"/>
  <c r="E520" i="2"/>
  <c r="E519" i="2" s="1"/>
  <c r="D520" i="2"/>
  <c r="D519" i="2" s="1"/>
  <c r="E517" i="2"/>
  <c r="D517" i="2"/>
  <c r="E515" i="2"/>
  <c r="E514" i="2" s="1"/>
  <c r="D515" i="2"/>
  <c r="D514" i="2" s="1"/>
  <c r="D446" i="2"/>
  <c r="D443" i="2"/>
  <c r="D440" i="2"/>
  <c r="D438" i="2"/>
  <c r="D437" i="2" s="1"/>
  <c r="D432" i="2"/>
  <c r="D429" i="2"/>
  <c r="D427" i="2" s="1"/>
  <c r="D425" i="2"/>
  <c r="D423" i="2"/>
  <c r="D408" i="2"/>
  <c r="D405" i="2"/>
  <c r="D400" i="2"/>
  <c r="D398" i="2"/>
  <c r="E390" i="2"/>
  <c r="D390" i="2"/>
  <c r="E387" i="2"/>
  <c r="D387" i="2"/>
  <c r="E383" i="2"/>
  <c r="D383" i="2"/>
  <c r="E379" i="2"/>
  <c r="D379" i="2"/>
  <c r="E375" i="2"/>
  <c r="D375" i="2"/>
  <c r="E371" i="2"/>
  <c r="D371" i="2"/>
  <c r="E367" i="2"/>
  <c r="D367" i="2"/>
  <c r="E363" i="2"/>
  <c r="D363" i="2"/>
  <c r="E359" i="2"/>
  <c r="D359" i="2"/>
  <c r="E353" i="2"/>
  <c r="D353" i="2"/>
  <c r="E348" i="2"/>
  <c r="D348" i="2"/>
  <c r="E344" i="2"/>
  <c r="D344" i="2"/>
  <c r="E339" i="2"/>
  <c r="D339" i="2"/>
  <c r="E334" i="2"/>
  <c r="D334" i="2"/>
  <c r="E329" i="2"/>
  <c r="D329" i="2"/>
  <c r="E324" i="2"/>
  <c r="D324" i="2"/>
  <c r="E319" i="2"/>
  <c r="D319" i="2"/>
  <c r="E314" i="2"/>
  <c r="D314" i="2"/>
  <c r="E311" i="2"/>
  <c r="D311" i="2"/>
  <c r="E306" i="2"/>
  <c r="D306" i="2"/>
  <c r="E303" i="2"/>
  <c r="D303" i="2"/>
  <c r="E300" i="2"/>
  <c r="D300" i="2"/>
  <c r="E297" i="2"/>
  <c r="D297" i="2"/>
  <c r="D290" i="2"/>
  <c r="D286" i="2"/>
  <c r="D280" i="2"/>
  <c r="E277" i="2"/>
  <c r="E276" i="2" s="1"/>
  <c r="E275" i="2" s="1"/>
  <c r="D277" i="2"/>
  <c r="D276" i="2" s="1"/>
  <c r="D275" i="2" s="1"/>
  <c r="E272" i="2"/>
  <c r="E271" i="2" s="1"/>
  <c r="D272" i="2"/>
  <c r="D271" i="2" s="1"/>
  <c r="E269" i="2"/>
  <c r="E262" i="2" s="1"/>
  <c r="D269" i="2"/>
  <c r="E267" i="2"/>
  <c r="E266" i="2" s="1"/>
  <c r="D267" i="2"/>
  <c r="D266" i="2" s="1"/>
  <c r="D255" i="2"/>
  <c r="D251" i="2"/>
  <c r="D249" i="2"/>
  <c r="D248" i="2" s="1"/>
  <c r="D243" i="2"/>
  <c r="D218" i="2" s="1"/>
  <c r="D240" i="2"/>
  <c r="D238" i="2" s="1"/>
  <c r="D236" i="2"/>
  <c r="D234" i="2"/>
  <c r="D407" i="2" l="1"/>
  <c r="D395" i="2" s="1"/>
  <c r="E205" i="2"/>
  <c r="D656" i="2"/>
  <c r="D647" i="2"/>
  <c r="D436" i="2"/>
  <c r="E265" i="2"/>
  <c r="E264" i="2" s="1"/>
  <c r="E263" i="2" s="1"/>
  <c r="D397" i="2"/>
  <c r="D396" i="2" s="1"/>
  <c r="D608" i="2"/>
  <c r="D534" i="2"/>
  <c r="D529" i="2" s="1"/>
  <c r="D528" i="2" s="1"/>
  <c r="D693" i="2"/>
  <c r="D692" i="2" s="1"/>
  <c r="D247" i="2"/>
  <c r="D206" i="2" s="1"/>
  <c r="D513" i="2"/>
  <c r="D512" i="2" s="1"/>
  <c r="D511" i="2" s="1"/>
  <c r="D685" i="2"/>
  <c r="D265" i="2"/>
  <c r="D264" i="2" s="1"/>
  <c r="D263" i="2" s="1"/>
  <c r="D296" i="2"/>
  <c r="E534" i="2"/>
  <c r="E529" i="2" s="1"/>
  <c r="E528" i="2" s="1"/>
  <c r="E608" i="2"/>
  <c r="E546" i="2"/>
  <c r="D703" i="2"/>
  <c r="D702" i="2" s="1"/>
  <c r="E296" i="2"/>
  <c r="D358" i="2"/>
  <c r="E358" i="2"/>
  <c r="D284" i="2"/>
  <c r="D262" i="2" s="1"/>
  <c r="E513" i="2"/>
  <c r="E512" i="2" s="1"/>
  <c r="E511" i="2" s="1"/>
  <c r="D546" i="2"/>
  <c r="E114" i="2"/>
  <c r="D114" i="2"/>
  <c r="E106" i="2"/>
  <c r="D106" i="2"/>
  <c r="E103" i="2"/>
  <c r="D103" i="2"/>
  <c r="E100" i="2"/>
  <c r="D100" i="2"/>
  <c r="E193" i="2"/>
  <c r="D193" i="2"/>
  <c r="E190" i="2"/>
  <c r="D190" i="2"/>
  <c r="E186" i="2"/>
  <c r="D186" i="2"/>
  <c r="E182" i="2"/>
  <c r="D182" i="2"/>
  <c r="E178" i="2"/>
  <c r="D178" i="2"/>
  <c r="E174" i="2"/>
  <c r="D174" i="2"/>
  <c r="E170" i="2"/>
  <c r="D170" i="2"/>
  <c r="E166" i="2"/>
  <c r="D166" i="2"/>
  <c r="E162" i="2"/>
  <c r="D162" i="2"/>
  <c r="E156" i="2"/>
  <c r="D156" i="2"/>
  <c r="E151" i="2"/>
  <c r="D151" i="2"/>
  <c r="E147" i="2"/>
  <c r="D147" i="2"/>
  <c r="E142" i="2"/>
  <c r="D142" i="2"/>
  <c r="E137" i="2"/>
  <c r="D137" i="2"/>
  <c r="E132" i="2"/>
  <c r="D132" i="2"/>
  <c r="E127" i="2"/>
  <c r="D127" i="2"/>
  <c r="E122" i="2"/>
  <c r="D122" i="2"/>
  <c r="E117" i="2"/>
  <c r="D117" i="2"/>
  <c r="E109" i="2"/>
  <c r="D109" i="2"/>
  <c r="E93" i="2"/>
  <c r="D93" i="2"/>
  <c r="E89" i="2"/>
  <c r="D89" i="2"/>
  <c r="E83" i="2"/>
  <c r="D83" i="2"/>
  <c r="E78" i="2"/>
  <c r="E77" i="2" s="1"/>
  <c r="E76" i="2" s="1"/>
  <c r="D78" i="2"/>
  <c r="D77" i="2" s="1"/>
  <c r="D76" i="2" s="1"/>
  <c r="E73" i="2"/>
  <c r="E72" i="2" s="1"/>
  <c r="E15" i="2" s="1"/>
  <c r="E14" i="2" s="1"/>
  <c r="D73" i="2"/>
  <c r="D72" i="2" s="1"/>
  <c r="D70" i="2"/>
  <c r="D66" i="2" s="1"/>
  <c r="D68" i="2"/>
  <c r="D67" i="2" s="1"/>
  <c r="D61" i="2"/>
  <c r="D58" i="2"/>
  <c r="D53" i="2"/>
  <c r="D51" i="2"/>
  <c r="D50" i="2" s="1"/>
  <c r="D45" i="2"/>
  <c r="F45" i="2" s="1"/>
  <c r="D42" i="2"/>
  <c r="D40" i="2" s="1"/>
  <c r="D38" i="2"/>
  <c r="D36" i="2"/>
  <c r="F36" i="2" s="1"/>
  <c r="D21" i="2"/>
  <c r="F20" i="2" l="1"/>
  <c r="F16" i="2" s="1"/>
  <c r="F11" i="2" s="1"/>
  <c r="D205" i="2"/>
  <c r="E510" i="2"/>
  <c r="E12" i="2" s="1"/>
  <c r="D20" i="2"/>
  <c r="D16" i="2" s="1"/>
  <c r="D646" i="2"/>
  <c r="D645" i="2" s="1"/>
  <c r="D510" i="2"/>
  <c r="D87" i="2"/>
  <c r="D82" i="2" s="1"/>
  <c r="D81" i="2" s="1"/>
  <c r="D57" i="2"/>
  <c r="D56" i="2" s="1"/>
  <c r="D161" i="2"/>
  <c r="E87" i="2"/>
  <c r="E82" i="2" s="1"/>
  <c r="E81" i="2" s="1"/>
  <c r="E99" i="2"/>
  <c r="D99" i="2"/>
  <c r="D49" i="2"/>
  <c r="E161" i="2"/>
  <c r="F15" i="2" l="1"/>
  <c r="F14" i="2" s="1"/>
  <c r="F10" i="2" s="1"/>
  <c r="D456" i="2"/>
  <c r="D453" i="2" s="1"/>
  <c r="D452" i="2" s="1"/>
  <c r="D451" i="2" s="1"/>
  <c r="D394" i="2" s="1"/>
  <c r="E456" i="2"/>
  <c r="E204" i="2" s="1"/>
  <c r="D11" i="2"/>
  <c r="D15" i="2"/>
  <c r="D14" i="2" s="1"/>
  <c r="D12" i="2" l="1"/>
  <c r="D204" i="2"/>
  <c r="D10" i="2" s="1"/>
  <c r="E10" i="2"/>
</calcChain>
</file>

<file path=xl/sharedStrings.xml><?xml version="1.0" encoding="utf-8"?>
<sst xmlns="http://schemas.openxmlformats.org/spreadsheetml/2006/main" count="787" uniqueCount="201">
  <si>
    <t>PRIMĂRIA MUNICIPIULUI SATU MARE</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</si>
  <si>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</si>
  <si>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</si>
  <si>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</si>
  <si>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</si>
  <si>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</si>
  <si>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</si>
  <si>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</si>
  <si>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</si>
  <si>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</si>
  <si>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</si>
  <si>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</si>
  <si>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</si>
  <si>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</si>
  <si>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</si>
  <si>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</si>
  <si>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</si>
  <si>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</si>
  <si>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</si>
  <si>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</si>
  <si>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</si>
  <si>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</si>
  <si>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</si>
  <si>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</si>
  <si>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</si>
  <si>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</si>
  <si>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</si>
  <si>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</si>
  <si>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</si>
  <si>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</si>
  <si>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</si>
  <si>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</si>
  <si>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</si>
  <si>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</si>
  <si>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</si>
  <si>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</si>
  <si>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</si>
  <si>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</si>
  <si>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</si>
  <si>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</si>
  <si>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</si>
  <si>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</si>
  <si>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</si>
  <si>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</si>
  <si>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</si>
  <si>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</si>
  <si>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</si>
  <si>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</si>
  <si>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</si>
  <si>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</si>
  <si>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</si>
  <si>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</si>
  <si>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</si>
  <si>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</si>
  <si>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</si>
  <si>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</si>
  <si>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</si>
  <si>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</si>
  <si>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</si>
  <si>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</si>
  <si>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</si>
  <si>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</si>
  <si>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</si>
  <si>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</si>
  <si>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</si>
  <si>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</si>
  <si>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</si>
  <si>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</si>
  <si>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</si>
  <si>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</si>
  <si>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</si>
  <si>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</si>
  <si>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</si>
  <si>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</si>
  <si>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</si>
  <si>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</si>
  <si>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</si>
  <si>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</si>
  <si>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</si>
  <si>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</si>
  <si>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</si>
  <si>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</si>
  <si>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</si>
  <si>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</si>
  <si>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</si>
  <si>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</si>
  <si>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</si>
  <si>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</si>
  <si>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</si>
  <si>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</si>
  <si>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</si>
  <si>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</si>
  <si>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</si>
  <si>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</si>
  <si>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</si>
  <si>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</si>
  <si>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</si>
  <si>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</si>
  <si>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</si>
  <si>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</si>
  <si>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</si>
  <si>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</si>
  <si>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</si>
  <si>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</si>
  <si>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</si>
  <si>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</si>
  <si>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</si>
  <si>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</si>
  <si>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</si>
  <si>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</si>
  <si>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</si>
  <si>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</si>
  <si>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</si>
  <si>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</si>
  <si>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</si>
  <si>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</si>
  <si>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</si>
  <si>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</si>
  <si>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</si>
  <si>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</si>
  <si>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</si>
  <si>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</si>
  <si>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</si>
  <si>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</si>
  <si>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Formular:</t>
  </si>
  <si>
    <t>B U G E T U L</t>
  </si>
  <si>
    <t>- lei -</t>
  </si>
  <si>
    <t>TITLUL XI ALTE CHELTUIELI (cod 59.01 + 59.02 + 59.08 +59.11 +59.12 +59.15 +59.17 +59.20+59.22 +59.25 +59.30+59.35)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</si>
  <si>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</si>
  <si>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</si>
  <si>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</si>
  <si>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</si>
  <si>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</si>
  <si>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</si>
  <si>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</si>
  <si>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</si>
  <si>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TOTAL CHELTUIELI</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</si>
  <si>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</si>
  <si>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</si>
  <si>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</si>
  <si>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</si>
  <si>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</si>
  <si>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</si>
  <si>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</si>
  <si>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</si>
  <si>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</si>
  <si>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</si>
  <si>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</si>
  <si>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</si>
  <si>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</si>
  <si>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</si>
  <si>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</si>
  <si>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</si>
  <si>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</si>
  <si>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</si>
  <si>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</si>
  <si>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</si>
  <si>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</si>
  <si>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</si>
  <si>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</si>
  <si>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</si>
  <si>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</si>
  <si>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</si>
  <si>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</si>
  <si>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</si>
  <si>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</si>
  <si>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</si>
  <si>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</si>
  <si>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</si>
  <si>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</si>
  <si>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</si>
  <si>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</si>
  <si>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</si>
  <si>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</si>
  <si>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Anexa nr. 1</t>
  </si>
  <si>
    <t>Anexa nr. 1.1</t>
  </si>
  <si>
    <t>Transferuri voluntare, altele decât subvenţiile</t>
  </si>
  <si>
    <t>Unitatea administrativ-teritorială: Satu Mare</t>
  </si>
  <si>
    <t>ORDONATOR PRINCIPAL DE CREDITE                               DIRECTOR EXECUTIV                               ŞEF SERVICIU BUGET</t>
  </si>
  <si>
    <t xml:space="preserve">                     PRIMAR                                                               Ec. LUCICA URSU                                     Ec. TEREZIA BORBEI</t>
  </si>
  <si>
    <t>JUDEŢUL: SATU MARE</t>
  </si>
  <si>
    <t>Instituţia publică: MUNICIPIULUI SATU MARE</t>
  </si>
  <si>
    <t>Unitatea administrativ - teritorială : SATU MARE</t>
  </si>
  <si>
    <r>
      <t xml:space="preserve">UNITĂŢI DE ÎNVĂŢĂMÂNT DIN SATU MARE                                      </t>
    </r>
    <r>
      <rPr>
        <b/>
        <sz val="12"/>
        <rFont val="Arial"/>
        <family val="2"/>
        <charset val="238"/>
      </rPr>
      <t xml:space="preserve"> TOTAL VENITURI </t>
    </r>
  </si>
  <si>
    <t xml:space="preserve">VÂNZĂRI DE BUNURI ŞI SERVICII </t>
  </si>
  <si>
    <t>Taxe şi alte venituri în învăţământ</t>
  </si>
  <si>
    <r>
      <t xml:space="preserve">ÎNVĂŢĂMÂNT POSTLICEAL DIN SATU MARE                                      </t>
    </r>
    <r>
      <rPr>
        <b/>
        <sz val="12"/>
        <rFont val="Arial"/>
        <family val="2"/>
        <charset val="238"/>
      </rPr>
      <t xml:space="preserve"> TOTAL VENITURI </t>
    </r>
  </si>
  <si>
    <r>
      <t xml:space="preserve">UNITĂŢI DE ÎNVĂŢĂMÂNT DIN SATU MARE                                       </t>
    </r>
    <r>
      <rPr>
        <b/>
        <sz val="12"/>
        <rFont val="Arial"/>
        <family val="2"/>
        <charset val="238"/>
      </rPr>
      <t>TOTAL CHELTUIELI  (SF+SD)</t>
    </r>
  </si>
  <si>
    <r>
      <t xml:space="preserve">ÎNVĂŢĂMÂNT POSTLICEAL DIN SATU MARE                                      </t>
    </r>
    <r>
      <rPr>
        <b/>
        <sz val="12"/>
        <rFont val="Arial"/>
        <family val="2"/>
        <charset val="238"/>
      </rPr>
      <t xml:space="preserve"> TOTAL CHELTUIELI  (SF+SD) </t>
    </r>
  </si>
  <si>
    <t>Alte venituri din concesiuni şi închirieri de către instituţii publice</t>
  </si>
  <si>
    <t xml:space="preserve">CHELTUIELI DE CAPITAL  </t>
  </si>
  <si>
    <t xml:space="preserve">IV.  SUBVENTII </t>
  </si>
  <si>
    <t xml:space="preserve">SUBVENTII DE LA ALTE NIVELE ALE ADMINISTRATIEI PUBLICE </t>
  </si>
  <si>
    <t>INFLUENŢE</t>
  </si>
  <si>
    <t xml:space="preserve">                     PRIMAR                                                               Ec. LUCICA URSU                                      Ec. TEREZIA BORBEI</t>
  </si>
  <si>
    <t>PE TITLURI DE CHELTUIELI, ARTICOLE ŞI ALINEATE, PE ANUL 2023</t>
  </si>
  <si>
    <t>BUGETUL INSTITUŢIILOR PUBLICE ŞI ACTIVITĂŢILOR FINANŢATE INTEGRAL SAU PARŢIAL DIN VENITURI PROPRII, PE ANUL 2023 - VENITURI</t>
  </si>
  <si>
    <t>BUGET RECTIFICAT OCTOMBRIE</t>
  </si>
  <si>
    <t xml:space="preserve">CLUB SPORTIV MUNICIPAL OLIMPIA SATU MARE       TOTAL VENITURI </t>
  </si>
  <si>
    <r>
      <rPr>
        <b/>
        <sz val="14"/>
        <rFont val="Arial"/>
        <family val="2"/>
        <charset val="238"/>
      </rPr>
      <t>CLUB SPORTIV MUNICIPAL OLIMPIA SATU MARE</t>
    </r>
    <r>
      <rPr>
        <b/>
        <sz val="12"/>
        <rFont val="Arial"/>
        <family val="2"/>
        <charset val="238"/>
      </rPr>
      <t xml:space="preserve">                                   TOTAL CHELTUIELI  (SF+SD) </t>
    </r>
  </si>
  <si>
    <t>BUGET RECTIFICAT NOIEMBRIE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</si>
</sst>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4"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
      <b/>
      <sz val="13"/>
      <name val="Arial"/>
      <family val="2"/>
      <charset val="238"/>
    </font>
    <font>
      <b/>
      <sz val="8"/>
      <name val="Arial"/>
      <family val="2"/>
      <charset val="238"/>
    </font>
  </fonts>
  <fills count="12">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9" tint="0.59999389629810485"/>
        <bgColor indexed="34"/>
      </patternFill>
    </fill>
    <fill>
      <patternFill patternType="solid">
        <fgColor theme="8" tint="0.59999389629810485"/>
        <bgColor indexed="64"/>
      </patternFill>
    </fill>
    <fill>
      <patternFill patternType="solid">
        <fgColor theme="8" tint="0.59999389629810485"/>
        <bgColor indexed="3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cellStyleXfs>
  <cellXfs count="195">
    <xf numFmtId="0" fontId="0" fillId="0" borderId="0" xfId="0"/>
    <xf numFmtId="0" fontId="2" fillId="0" borderId="0" xfId="1" applyFont="1" applyFill="1"/>
    <xf numFmtId="0" fontId="3" fillId="0" borderId="0" xfId="2" applyFont="1" applyFill="1"/>
    <xf numFmtId="0" fontId="3" fillId="0" borderId="0" xfId="1"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6" fillId="0" borderId="0" xfId="1" applyFont="1" applyFill="1" applyAlignment="1">
      <alignment horizontal="left" vertical="top"/>
    </xf>
    <xf numFmtId="0" fontId="2" fillId="0" borderId="0" xfId="1" applyFont="1" applyFill="1" applyAlignment="1">
      <alignment horizontal="left" vertical="top"/>
    </xf>
    <xf numFmtId="3" fontId="10" fillId="2" borderId="1" xfId="2" applyNumberFormat="1" applyFont="1" applyFill="1" applyBorder="1" applyAlignment="1">
      <alignment horizontal="center" vertical="center"/>
    </xf>
    <xf numFmtId="0" fontId="11" fillId="0" borderId="0" xfId="2" applyFont="1" applyFill="1"/>
    <xf numFmtId="0" fontId="12" fillId="0" borderId="1" xfId="2" applyFont="1" applyFill="1" applyBorder="1" applyAlignment="1">
      <alignment horizontal="left"/>
    </xf>
    <xf numFmtId="0" fontId="13" fillId="0" borderId="1" xfId="2" applyFont="1" applyFill="1" applyBorder="1" applyAlignment="1">
      <alignment horizontal="center"/>
    </xf>
    <xf numFmtId="0" fontId="13" fillId="0" borderId="1" xfId="2" applyFont="1" applyFill="1" applyBorder="1" applyAlignment="1">
      <alignment horizontal="center" wrapText="1"/>
    </xf>
    <xf numFmtId="0" fontId="12" fillId="0" borderId="1" xfId="2" applyFont="1" applyFill="1" applyBorder="1" applyAlignment="1"/>
    <xf numFmtId="0" fontId="12" fillId="0" borderId="1" xfId="1" applyFont="1" applyFill="1" applyBorder="1"/>
    <xf numFmtId="0" fontId="13" fillId="0" borderId="1" xfId="2" applyFont="1" applyFill="1" applyBorder="1" applyAlignment="1"/>
    <xf numFmtId="0" fontId="13" fillId="0" borderId="1" xfId="1" applyFont="1" applyFill="1" applyBorder="1"/>
    <xf numFmtId="0" fontId="12" fillId="0" borderId="1" xfId="2" applyFont="1" applyFill="1" applyBorder="1"/>
    <xf numFmtId="49" fontId="13" fillId="0" borderId="1" xfId="2" applyNumberFormat="1" applyFont="1" applyFill="1" applyBorder="1" applyAlignment="1">
      <alignment horizontal="left" vertical="top"/>
    </xf>
    <xf numFmtId="0" fontId="13" fillId="0" borderId="1" xfId="2" applyFont="1" applyFill="1" applyBorder="1"/>
    <xf numFmtId="0" fontId="13" fillId="0" borderId="1" xfId="2" applyFont="1" applyFill="1" applyBorder="1" applyAlignment="1">
      <alignment wrapText="1"/>
    </xf>
    <xf numFmtId="3" fontId="12" fillId="0" borderId="1" xfId="2" applyNumberFormat="1" applyFont="1" applyFill="1" applyBorder="1"/>
    <xf numFmtId="3" fontId="12" fillId="0" borderId="1" xfId="2" applyNumberFormat="1" applyFont="1" applyFill="1" applyBorder="1" applyAlignment="1">
      <alignment vertical="center"/>
    </xf>
    <xf numFmtId="0" fontId="13" fillId="0" borderId="1" xfId="2" applyFont="1" applyFill="1" applyBorder="1" applyAlignment="1">
      <alignment vertical="center"/>
    </xf>
    <xf numFmtId="0" fontId="13" fillId="0" borderId="1" xfId="1" applyFont="1" applyFill="1" applyBorder="1" applyAlignment="1">
      <alignment vertical="center"/>
    </xf>
    <xf numFmtId="0" fontId="4" fillId="0" borderId="0" xfId="2" applyFont="1" applyFill="1" applyAlignment="1">
      <alignment vertical="center"/>
    </xf>
    <xf numFmtId="0" fontId="12" fillId="0" borderId="1" xfId="2" applyFont="1" applyFill="1" applyBorder="1" applyAlignment="1">
      <alignment vertical="center"/>
    </xf>
    <xf numFmtId="0" fontId="13" fillId="0" borderId="1" xfId="1" applyFont="1" applyFill="1" applyBorder="1" applyAlignment="1">
      <alignment vertical="center" wrapText="1"/>
    </xf>
    <xf numFmtId="0" fontId="11" fillId="0" borderId="0" xfId="2" applyFont="1" applyFill="1" applyAlignment="1">
      <alignment vertical="center"/>
    </xf>
    <xf numFmtId="3" fontId="14" fillId="0" borderId="1" xfId="2" applyNumberFormat="1" applyFont="1" applyFill="1" applyBorder="1"/>
    <xf numFmtId="3" fontId="15" fillId="0" borderId="1" xfId="2" applyNumberFormat="1" applyFont="1" applyFill="1" applyBorder="1"/>
    <xf numFmtId="0" fontId="14" fillId="0" borderId="1" xfId="2" applyFont="1" applyFill="1" applyBorder="1"/>
    <xf numFmtId="0" fontId="13" fillId="0" borderId="0" xfId="2" applyFont="1" applyFill="1" applyAlignment="1">
      <alignment vertical="center"/>
    </xf>
    <xf numFmtId="1" fontId="13" fillId="0" borderId="1" xfId="4" applyNumberFormat="1" applyFont="1" applyFill="1" applyBorder="1" applyAlignment="1">
      <alignment horizontal="left" vertical="center" wrapText="1"/>
    </xf>
    <xf numFmtId="3" fontId="13" fillId="0" borderId="1" xfId="2" applyNumberFormat="1" applyFont="1" applyFill="1" applyBorder="1"/>
    <xf numFmtId="0" fontId="12" fillId="0" borderId="1" xfId="2" applyFont="1" applyFill="1" applyBorder="1" applyAlignment="1">
      <alignment wrapText="1"/>
    </xf>
    <xf numFmtId="3" fontId="13" fillId="0" borderId="1" xfId="2" applyNumberFormat="1" applyFont="1" applyFill="1" applyBorder="1" applyAlignment="1">
      <alignment vertical="center"/>
    </xf>
    <xf numFmtId="0" fontId="12" fillId="0" borderId="1" xfId="2" applyFont="1" applyFill="1" applyBorder="1" applyAlignment="1">
      <alignmen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49" fontId="12" fillId="0" borderId="1" xfId="2" applyNumberFormat="1" applyFont="1" applyFill="1" applyBorder="1" applyAlignment="1">
      <alignment horizontal="left"/>
    </xf>
    <xf numFmtId="49" fontId="12" fillId="3" borderId="1" xfId="2" applyNumberFormat="1" applyFont="1" applyFill="1" applyBorder="1" applyAlignment="1">
      <alignment horizontal="left"/>
    </xf>
    <xf numFmtId="0" fontId="13" fillId="3" borderId="1" xfId="2" applyFont="1" applyFill="1" applyBorder="1" applyAlignment="1">
      <alignment horizontal="left" wrapText="1"/>
    </xf>
    <xf numFmtId="0" fontId="13" fillId="3" borderId="1" xfId="2" applyFont="1" applyFill="1" applyBorder="1" applyAlignment="1">
      <alignment vertical="center"/>
    </xf>
    <xf numFmtId="0" fontId="11" fillId="3" borderId="0" xfId="2" applyFont="1" applyFill="1"/>
    <xf numFmtId="0" fontId="13" fillId="3" borderId="1" xfId="2" applyFont="1" applyFill="1" applyBorder="1"/>
    <xf numFmtId="49" fontId="12" fillId="0" borderId="1" xfId="2" applyNumberFormat="1" applyFont="1" applyFill="1" applyBorder="1" applyAlignment="1">
      <alignment horizontal="left" vertical="center"/>
    </xf>
    <xf numFmtId="49" fontId="12" fillId="0" borderId="1" xfId="2" applyNumberFormat="1" applyFont="1" applyFill="1" applyBorder="1" applyAlignment="1">
      <alignment horizontal="center" wrapText="1"/>
    </xf>
    <xf numFmtId="49" fontId="12" fillId="0" borderId="1" xfId="2" applyNumberFormat="1" applyFont="1" applyFill="1" applyBorder="1" applyAlignment="1">
      <alignment horizontal="center" vertical="center" wrapText="1"/>
    </xf>
    <xf numFmtId="0" fontId="17" fillId="0" borderId="0" xfId="2" applyFont="1" applyFill="1"/>
    <xf numFmtId="1" fontId="8" fillId="0" borderId="0" xfId="4" applyNumberFormat="1" applyFont="1" applyFill="1"/>
    <xf numFmtId="0" fontId="8" fillId="0" borderId="0" xfId="4" applyFont="1" applyFill="1"/>
    <xf numFmtId="4" fontId="3" fillId="0" borderId="0" xfId="1" applyNumberFormat="1" applyFont="1" applyFill="1" applyAlignment="1">
      <alignment horizontal="right" vertical="center"/>
    </xf>
    <xf numFmtId="4" fontId="2" fillId="0" borderId="0" xfId="1" applyNumberFormat="1" applyFont="1" applyFill="1" applyAlignment="1">
      <alignment horizontal="right" vertical="center"/>
    </xf>
    <xf numFmtId="4" fontId="2" fillId="0" borderId="0" xfId="1" applyNumberFormat="1" applyFont="1" applyFill="1" applyBorder="1" applyAlignment="1">
      <alignment horizontal="right"/>
    </xf>
    <xf numFmtId="4" fontId="3" fillId="0" borderId="0" xfId="2" applyNumberFormat="1" applyFont="1" applyFill="1" applyAlignment="1">
      <alignment horizontal="right" vertical="center"/>
    </xf>
    <xf numFmtId="4" fontId="10" fillId="2" borderId="1" xfId="3" applyNumberFormat="1" applyFont="1" applyFill="1" applyBorder="1" applyAlignment="1">
      <alignment horizontal="center" vertical="center"/>
    </xf>
    <xf numFmtId="3" fontId="9" fillId="2" borderId="1" xfId="2" applyNumberFormat="1" applyFont="1" applyFill="1" applyBorder="1" applyAlignment="1">
      <alignment horizontal="center" vertical="center"/>
    </xf>
    <xf numFmtId="3" fontId="12" fillId="4" borderId="1" xfId="2" applyNumberFormat="1" applyFont="1" applyFill="1" applyBorder="1" applyAlignment="1">
      <alignment horizontal="center" vertical="center"/>
    </xf>
    <xf numFmtId="3" fontId="13" fillId="0" borderId="1" xfId="2" applyNumberFormat="1" applyFont="1" applyFill="1" applyBorder="1" applyAlignment="1">
      <alignment horizontal="right"/>
    </xf>
    <xf numFmtId="3" fontId="13" fillId="0" borderId="1" xfId="1" applyNumberFormat="1" applyFont="1" applyFill="1" applyBorder="1" applyAlignment="1">
      <alignment horizontal="right" vertical="center"/>
    </xf>
    <xf numFmtId="3" fontId="12" fillId="4" borderId="1" xfId="1" applyNumberFormat="1" applyFont="1" applyFill="1" applyBorder="1" applyAlignment="1">
      <alignment horizontal="center"/>
    </xf>
    <xf numFmtId="3" fontId="12" fillId="4" borderId="1" xfId="1" applyNumberFormat="1" applyFont="1" applyFill="1" applyBorder="1" applyAlignment="1">
      <alignment horizontal="center" vertical="center"/>
    </xf>
    <xf numFmtId="3" fontId="13" fillId="3" borderId="1" xfId="1" applyNumberFormat="1" applyFont="1" applyFill="1" applyBorder="1" applyAlignment="1">
      <alignment horizontal="right" vertical="center"/>
    </xf>
    <xf numFmtId="3" fontId="13" fillId="3" borderId="1" xfId="1" applyNumberFormat="1" applyFont="1" applyFill="1" applyBorder="1" applyAlignment="1">
      <alignment horizontal="right"/>
    </xf>
    <xf numFmtId="3" fontId="13" fillId="3" borderId="1" xfId="2" applyNumberFormat="1" applyFont="1" applyFill="1" applyBorder="1" applyAlignment="1">
      <alignment horizontal="right"/>
    </xf>
    <xf numFmtId="4" fontId="9" fillId="0" borderId="1" xfId="1" applyNumberFormat="1" applyFont="1" applyFill="1" applyBorder="1" applyAlignment="1">
      <alignment horizontal="center" vertical="center" wrapText="1"/>
    </xf>
    <xf numFmtId="0" fontId="3" fillId="0" borderId="0" xfId="2" applyFont="1" applyFill="1" applyAlignment="1">
      <alignment horizontal="center"/>
    </xf>
    <xf numFmtId="0" fontId="8" fillId="0" borderId="0" xfId="5" applyFont="1" applyFill="1"/>
    <xf numFmtId="0" fontId="8" fillId="0" borderId="0" xfId="5" applyFont="1" applyFill="1" applyAlignment="1">
      <alignment horizontal="left"/>
    </xf>
    <xf numFmtId="1" fontId="8" fillId="0" borderId="0" xfId="4" applyNumberFormat="1" applyFont="1" applyFill="1" applyAlignment="1">
      <alignment horizontal="center"/>
    </xf>
    <xf numFmtId="3" fontId="10" fillId="5" borderId="1" xfId="3" applyNumberFormat="1" applyFont="1" applyFill="1" applyBorder="1" applyAlignment="1">
      <alignment horizontal="center" vertical="center" wrapText="1"/>
    </xf>
    <xf numFmtId="0" fontId="0" fillId="0" borderId="0" xfId="4" applyFont="1" applyFill="1"/>
    <xf numFmtId="3" fontId="10" fillId="2" borderId="1" xfId="3" applyNumberFormat="1" applyFont="1" applyFill="1" applyBorder="1" applyAlignment="1">
      <alignment horizontal="center" vertical="center" wrapText="1"/>
    </xf>
    <xf numFmtId="0" fontId="12" fillId="0" borderId="1" xfId="7" applyFont="1" applyFill="1" applyBorder="1"/>
    <xf numFmtId="49" fontId="12" fillId="0" borderId="1" xfId="7" applyNumberFormat="1" applyFont="1" applyFill="1" applyBorder="1" applyAlignment="1">
      <alignment horizontal="right"/>
    </xf>
    <xf numFmtId="0" fontId="19" fillId="0" borderId="0" xfId="4" applyFont="1" applyFill="1"/>
    <xf numFmtId="0" fontId="13" fillId="0" borderId="1" xfId="7" applyFont="1" applyFill="1" applyBorder="1"/>
    <xf numFmtId="49" fontId="12" fillId="0" borderId="1" xfId="7" applyNumberFormat="1" applyFont="1" applyFill="1" applyBorder="1" applyAlignment="1">
      <alignment horizontal="left" vertical="top"/>
    </xf>
    <xf numFmtId="49" fontId="13" fillId="0" borderId="1" xfId="7" applyNumberFormat="1" applyFont="1" applyFill="1" applyBorder="1" applyAlignment="1">
      <alignment horizontal="left" vertical="top"/>
    </xf>
    <xf numFmtId="0" fontId="13" fillId="0" borderId="1" xfId="7" applyFont="1" applyFill="1" applyBorder="1" applyAlignment="1">
      <alignment wrapText="1"/>
    </xf>
    <xf numFmtId="0" fontId="0" fillId="0" borderId="0" xfId="4" applyFont="1" applyFill="1" applyAlignment="1">
      <alignment horizontal="left"/>
    </xf>
    <xf numFmtId="49" fontId="20" fillId="0" borderId="1" xfId="7" applyNumberFormat="1" applyFont="1" applyFill="1" applyBorder="1" applyAlignment="1">
      <alignment horizontal="left" vertical="top"/>
    </xf>
    <xf numFmtId="0" fontId="12" fillId="0" borderId="1" xfId="7" applyFont="1" applyFill="1" applyBorder="1" applyAlignment="1">
      <alignment horizontal="right"/>
    </xf>
    <xf numFmtId="0" fontId="13" fillId="0" borderId="1" xfId="7" applyFont="1" applyFill="1" applyBorder="1" applyAlignment="1">
      <alignment horizontal="right"/>
    </xf>
    <xf numFmtId="49" fontId="14" fillId="0" borderId="1" xfId="7" applyNumberFormat="1" applyFont="1" applyFill="1" applyBorder="1" applyAlignment="1">
      <alignment horizontal="left" vertical="top"/>
    </xf>
    <xf numFmtId="0" fontId="8" fillId="0" borderId="0" xfId="4" applyFont="1" applyFill="1" applyAlignment="1">
      <alignment vertical="center" wrapText="1"/>
    </xf>
    <xf numFmtId="0" fontId="8" fillId="0" borderId="0" xfId="4" applyFont="1" applyFill="1" applyBorder="1"/>
    <xf numFmtId="0" fontId="7" fillId="0" borderId="0" xfId="1" applyFont="1" applyFill="1" applyBorder="1" applyAlignment="1">
      <alignment horizontal="center"/>
    </xf>
    <xf numFmtId="0" fontId="19" fillId="0" borderId="0" xfId="2" applyFont="1" applyFill="1"/>
    <xf numFmtId="3" fontId="12" fillId="4" borderId="1" xfId="4" applyNumberFormat="1" applyFont="1" applyFill="1" applyBorder="1" applyAlignment="1">
      <alignment horizontal="center" vertical="center"/>
    </xf>
    <xf numFmtId="3" fontId="13" fillId="0" borderId="1" xfId="4" applyNumberFormat="1" applyFont="1" applyFill="1" applyBorder="1" applyAlignment="1">
      <alignment horizontal="right"/>
    </xf>
    <xf numFmtId="49" fontId="12" fillId="0" borderId="0" xfId="7" applyNumberFormat="1" applyFont="1" applyFill="1" applyBorder="1" applyAlignment="1">
      <alignment horizontal="left" vertical="top"/>
    </xf>
    <xf numFmtId="0" fontId="13" fillId="0" borderId="0" xfId="7" applyFont="1" applyFill="1" applyBorder="1"/>
    <xf numFmtId="0" fontId="13" fillId="0" borderId="0" xfId="7" applyFont="1" applyFill="1" applyBorder="1" applyAlignment="1">
      <alignment horizontal="right"/>
    </xf>
    <xf numFmtId="3" fontId="13" fillId="0" borderId="0" xfId="4" applyNumberFormat="1" applyFont="1" applyFill="1" applyBorder="1" applyAlignment="1">
      <alignment horizontal="right"/>
    </xf>
    <xf numFmtId="4" fontId="10" fillId="4" borderId="1" xfId="1" applyNumberFormat="1" applyFont="1" applyFill="1" applyBorder="1" applyAlignment="1">
      <alignment vertical="center" wrapText="1"/>
    </xf>
    <xf numFmtId="3" fontId="12" fillId="3" borderId="1" xfId="4" applyNumberFormat="1" applyFont="1" applyFill="1" applyBorder="1" applyAlignment="1">
      <alignment horizontal="center" vertical="center"/>
    </xf>
    <xf numFmtId="0" fontId="8" fillId="0" borderId="0" xfId="4" applyFont="1" applyFill="1" applyAlignment="1"/>
    <xf numFmtId="3" fontId="12" fillId="0" borderId="1" xfId="7" applyNumberFormat="1" applyFont="1" applyFill="1" applyBorder="1" applyAlignment="1">
      <alignment horizontal="center"/>
    </xf>
    <xf numFmtId="3" fontId="13" fillId="0" borderId="1" xfId="2" quotePrefix="1" applyNumberFormat="1" applyFont="1" applyFill="1" applyBorder="1" applyAlignment="1">
      <alignment horizontal="right"/>
    </xf>
    <xf numFmtId="0" fontId="12" fillId="0" borderId="0" xfId="5" applyFont="1" applyFill="1"/>
    <xf numFmtId="0" fontId="13" fillId="0" borderId="1" xfId="2" applyFont="1" applyFill="1" applyBorder="1" applyAlignment="1">
      <alignment horizontal="left" vertical="center" wrapText="1"/>
    </xf>
    <xf numFmtId="1" fontId="13" fillId="0" borderId="1" xfId="4" applyNumberFormat="1" applyFont="1" applyFill="1" applyBorder="1" applyAlignment="1">
      <alignment horizontal="left" vertical="center" wrapText="1"/>
    </xf>
    <xf numFmtId="0" fontId="13" fillId="0" borderId="1" xfId="2" applyFont="1" applyFill="1" applyBorder="1" applyAlignment="1">
      <alignment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wrapText="1"/>
    </xf>
    <xf numFmtId="0" fontId="4" fillId="0" borderId="1" xfId="2" applyFont="1" applyFill="1" applyBorder="1" applyAlignment="1"/>
    <xf numFmtId="3" fontId="12" fillId="4" borderId="1" xfId="1" applyNumberFormat="1" applyFont="1" applyFill="1" applyBorder="1" applyAlignment="1">
      <alignment horizontal="right" vertical="center"/>
    </xf>
    <xf numFmtId="3" fontId="4" fillId="3" borderId="1" xfId="2" applyNumberFormat="1" applyFont="1" applyFill="1" applyBorder="1" applyAlignment="1">
      <alignment horizontal="right" vertical="center"/>
    </xf>
    <xf numFmtId="3" fontId="12" fillId="0" borderId="1" xfId="7" applyNumberFormat="1" applyFont="1" applyFill="1" applyBorder="1" applyAlignment="1">
      <alignment horizontal="right"/>
    </xf>
    <xf numFmtId="1" fontId="7" fillId="0" borderId="0" xfId="4" quotePrefix="1" applyNumberFormat="1" applyFont="1" applyFill="1" applyBorder="1" applyAlignment="1">
      <alignment horizontal="right"/>
    </xf>
    <xf numFmtId="4" fontId="10" fillId="6" borderId="1" xfId="1" applyNumberFormat="1" applyFont="1" applyFill="1" applyBorder="1" applyAlignment="1">
      <alignment vertical="center" wrapText="1"/>
    </xf>
    <xf numFmtId="3" fontId="10" fillId="8" borderId="1" xfId="3" applyNumberFormat="1" applyFont="1" applyFill="1" applyBorder="1" applyAlignment="1">
      <alignment horizontal="center" vertical="center" wrapText="1"/>
    </xf>
    <xf numFmtId="4" fontId="10" fillId="9" borderId="1" xfId="3" applyNumberFormat="1" applyFont="1" applyFill="1" applyBorder="1" applyAlignment="1">
      <alignment horizontal="center" vertical="center"/>
    </xf>
    <xf numFmtId="4" fontId="22" fillId="0" borderId="1" xfId="1" applyNumberFormat="1" applyFont="1" applyFill="1" applyBorder="1" applyAlignment="1">
      <alignment horizontal="center" vertical="center" wrapText="1"/>
    </xf>
    <xf numFmtId="4" fontId="10" fillId="4" borderId="1" xfId="1" applyNumberFormat="1" applyFont="1" applyFill="1" applyBorder="1" applyAlignment="1">
      <alignment horizontal="center" vertical="center" wrapText="1"/>
    </xf>
    <xf numFmtId="3" fontId="12" fillId="3" borderId="1" xfId="2" applyNumberFormat="1" applyFont="1" applyFill="1" applyBorder="1" applyAlignment="1">
      <alignment horizontal="right" vertical="center"/>
    </xf>
    <xf numFmtId="0" fontId="17" fillId="3" borderId="0" xfId="2" applyFont="1" applyFill="1"/>
    <xf numFmtId="3" fontId="13" fillId="0" borderId="1" xfId="2" applyNumberFormat="1" applyFont="1" applyFill="1" applyBorder="1" applyAlignment="1">
      <alignment horizontal="right" vertical="center"/>
    </xf>
    <xf numFmtId="0" fontId="12" fillId="0" borderId="1" xfId="2" applyFont="1" applyFill="1" applyBorder="1" applyAlignment="1">
      <alignment horizontal="left" vertical="center" wrapText="1"/>
    </xf>
    <xf numFmtId="0" fontId="13" fillId="0" borderId="1" xfId="2" applyFont="1" applyFill="1" applyBorder="1" applyAlignment="1">
      <alignment horizontal="left" wrapText="1"/>
    </xf>
    <xf numFmtId="0" fontId="8" fillId="0" borderId="0" xfId="4" applyFont="1" applyFill="1" applyAlignment="1">
      <alignment horizontal="left"/>
    </xf>
    <xf numFmtId="0" fontId="5" fillId="0" borderId="0" xfId="1" applyFont="1" applyFill="1" applyAlignment="1">
      <alignment horizontal="center" vertical="center" wrapText="1"/>
    </xf>
    <xf numFmtId="0" fontId="10" fillId="6" borderId="1" xfId="1" applyFont="1" applyFill="1" applyBorder="1" applyAlignment="1">
      <alignment horizontal="center" vertical="center" wrapText="1"/>
    </xf>
    <xf numFmtId="1" fontId="13" fillId="0" borderId="1" xfId="4" applyNumberFormat="1" applyFont="1" applyFill="1" applyBorder="1" applyAlignment="1">
      <alignment horizontal="left" vertical="center" wrapText="1"/>
    </xf>
    <xf numFmtId="0" fontId="4" fillId="0" borderId="1" xfId="2" applyBorder="1" applyAlignment="1">
      <alignment horizontal="left" vertical="center" wrapText="1"/>
    </xf>
    <xf numFmtId="0" fontId="13" fillId="0" borderId="1" xfId="2" applyFont="1" applyFill="1" applyBorder="1" applyAlignment="1">
      <alignment horizontal="left" vertical="top" wrapText="1"/>
    </xf>
    <xf numFmtId="0" fontId="13" fillId="0" borderId="1" xfId="2" applyFont="1" applyFill="1" applyBorder="1" applyAlignment="1">
      <alignment horizontal="left" vertical="center" wrapText="1"/>
    </xf>
    <xf numFmtId="0" fontId="9" fillId="2" borderId="1" xfId="2" applyFont="1" applyFill="1" applyBorder="1" applyAlignment="1">
      <alignment horizontal="lef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xf>
    <xf numFmtId="0" fontId="13" fillId="0" borderId="1" xfId="2" applyFont="1" applyFill="1" applyBorder="1" applyAlignment="1">
      <alignment wrapText="1"/>
    </xf>
    <xf numFmtId="49" fontId="13" fillId="0" borderId="1" xfId="2" applyNumberFormat="1" applyFont="1" applyFill="1" applyBorder="1" applyAlignment="1">
      <alignment horizontal="left" vertical="center" wrapText="1"/>
    </xf>
    <xf numFmtId="0" fontId="13" fillId="0" borderId="1" xfId="2" applyFont="1" applyBorder="1" applyAlignment="1">
      <alignment horizontal="left" vertical="center" wrapText="1"/>
    </xf>
    <xf numFmtId="0" fontId="17" fillId="0" borderId="1" xfId="2" applyFont="1" applyBorder="1" applyAlignment="1">
      <alignment horizontal="left" vertical="center" wrapText="1"/>
    </xf>
    <xf numFmtId="0" fontId="18" fillId="11" borderId="2" xfId="2" applyFont="1" applyFill="1" applyBorder="1" applyAlignment="1">
      <alignment horizontal="center" vertical="center" wrapText="1"/>
    </xf>
    <xf numFmtId="0" fontId="18" fillId="11" borderId="3" xfId="2" applyFont="1" applyFill="1" applyBorder="1" applyAlignment="1">
      <alignment horizontal="center" vertical="center" wrapText="1"/>
    </xf>
    <xf numFmtId="0" fontId="13" fillId="0" borderId="1" xfId="2" applyFont="1" applyBorder="1" applyAlignment="1">
      <alignment vertical="center" wrapText="1"/>
    </xf>
    <xf numFmtId="49" fontId="13" fillId="0" borderId="1" xfId="2" applyNumberFormat="1" applyFont="1" applyFill="1" applyBorder="1" applyAlignment="1">
      <alignment horizontal="left" vertical="justify" wrapText="1"/>
    </xf>
    <xf numFmtId="0" fontId="13" fillId="0" borderId="1" xfId="2" applyFont="1" applyBorder="1" applyAlignment="1">
      <alignment horizontal="left" vertical="justify" wrapText="1"/>
    </xf>
    <xf numFmtId="49" fontId="12" fillId="0" borderId="1" xfId="2" applyNumberFormat="1" applyFont="1" applyFill="1" applyBorder="1" applyAlignment="1">
      <alignment horizontal="left" vertical="center" wrapText="1"/>
    </xf>
    <xf numFmtId="0" fontId="4" fillId="0" borderId="1" xfId="2" applyBorder="1" applyAlignment="1">
      <alignment horizontal="left" wrapText="1"/>
    </xf>
    <xf numFmtId="0" fontId="13" fillId="3" borderId="1" xfId="2" applyFont="1" applyFill="1" applyBorder="1" applyAlignment="1">
      <alignment horizontal="left" vertical="center" wrapText="1"/>
    </xf>
    <xf numFmtId="0" fontId="13" fillId="3" borderId="1" xfId="2" applyFont="1" applyFill="1" applyBorder="1" applyAlignment="1">
      <alignment horizontal="left" wrapText="1"/>
    </xf>
    <xf numFmtId="0" fontId="16" fillId="0" borderId="1" xfId="2" applyFont="1" applyFill="1" applyBorder="1" applyAlignment="1">
      <alignment wrapText="1"/>
    </xf>
    <xf numFmtId="0" fontId="16" fillId="0" borderId="1" xfId="2" applyFont="1" applyFill="1" applyBorder="1" applyAlignment="1">
      <alignment vertical="center" wrapText="1"/>
    </xf>
    <xf numFmtId="0" fontId="9" fillId="9" borderId="1" xfId="2" applyFont="1" applyFill="1" applyBorder="1" applyAlignment="1">
      <alignment horizontal="left" vertical="center" wrapText="1"/>
    </xf>
    <xf numFmtId="0" fontId="4" fillId="8" borderId="1" xfId="2" applyFill="1" applyBorder="1" applyAlignment="1">
      <alignment horizontal="left" vertical="center" wrapText="1"/>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0" fontId="13" fillId="0" borderId="2" xfId="2" applyFont="1" applyFill="1" applyBorder="1" applyAlignment="1">
      <alignment horizontal="left" wrapText="1"/>
    </xf>
    <xf numFmtId="0" fontId="13" fillId="0" borderId="4" xfId="2" applyFont="1" applyFill="1" applyBorder="1" applyAlignment="1">
      <alignment horizontal="left" wrapText="1"/>
    </xf>
    <xf numFmtId="0" fontId="12" fillId="0" borderId="2" xfId="2" applyFont="1" applyFill="1" applyBorder="1" applyAlignment="1">
      <alignment horizontal="left" vertical="center" wrapText="1"/>
    </xf>
    <xf numFmtId="0" fontId="12" fillId="0" borderId="3" xfId="2" applyFont="1" applyFill="1" applyBorder="1" applyAlignment="1">
      <alignment horizontal="left" vertical="center" wrapText="1"/>
    </xf>
    <xf numFmtId="0" fontId="12" fillId="0" borderId="4" xfId="2" applyFont="1" applyFill="1" applyBorder="1" applyAlignment="1">
      <alignment horizontal="left" vertical="center" wrapText="1"/>
    </xf>
    <xf numFmtId="0" fontId="9" fillId="9" borderId="2" xfId="2" applyFont="1" applyFill="1" applyBorder="1" applyAlignment="1">
      <alignment horizontal="left" vertical="center" wrapText="1"/>
    </xf>
    <xf numFmtId="0" fontId="9" fillId="9" borderId="3" xfId="2" applyFont="1" applyFill="1" applyBorder="1" applyAlignment="1">
      <alignment horizontal="left" vertical="center" wrapText="1"/>
    </xf>
    <xf numFmtId="0" fontId="9" fillId="9" borderId="4" xfId="2" applyFont="1" applyFill="1" applyBorder="1" applyAlignment="1">
      <alignment horizontal="left" vertical="center" wrapText="1"/>
    </xf>
    <xf numFmtId="0" fontId="10" fillId="2" borderId="1" xfId="2" applyFont="1" applyFill="1" applyBorder="1" applyAlignment="1">
      <alignment horizontal="left" vertical="center" wrapText="1"/>
    </xf>
    <xf numFmtId="0" fontId="19" fillId="0" borderId="1" xfId="2" applyFont="1" applyBorder="1" applyAlignment="1">
      <alignment horizontal="left" vertical="center" wrapText="1"/>
    </xf>
    <xf numFmtId="0" fontId="9" fillId="0" borderId="1" xfId="1" applyFont="1" applyFill="1" applyBorder="1" applyAlignment="1">
      <alignment horizontal="center" vertical="center" wrapText="1"/>
    </xf>
    <xf numFmtId="0" fontId="13" fillId="0" borderId="2" xfId="2" applyFont="1" applyFill="1" applyBorder="1" applyAlignment="1">
      <alignment horizontal="left" vertical="center" wrapText="1"/>
    </xf>
    <xf numFmtId="0" fontId="13" fillId="0" borderId="4" xfId="2" applyFont="1" applyFill="1" applyBorder="1" applyAlignment="1">
      <alignment horizontal="left" vertical="center" wrapText="1"/>
    </xf>
    <xf numFmtId="0" fontId="13" fillId="0" borderId="2" xfId="2" applyFont="1" applyFill="1" applyBorder="1" applyAlignment="1">
      <alignment wrapText="1"/>
    </xf>
    <xf numFmtId="0" fontId="13" fillId="0" borderId="4" xfId="2" applyFont="1" applyFill="1" applyBorder="1" applyAlignment="1">
      <alignment wrapText="1"/>
    </xf>
    <xf numFmtId="4" fontId="9" fillId="7" borderId="2" xfId="1" applyNumberFormat="1" applyFont="1" applyFill="1" applyBorder="1" applyAlignment="1">
      <alignment horizontal="center" vertical="center" wrapText="1"/>
    </xf>
    <xf numFmtId="4" fontId="9" fillId="7" borderId="3" xfId="1" applyNumberFormat="1" applyFont="1" applyFill="1" applyBorder="1" applyAlignment="1">
      <alignment horizontal="center" vertical="center" wrapText="1"/>
    </xf>
    <xf numFmtId="4" fontId="9" fillId="10" borderId="2" xfId="1" applyNumberFormat="1" applyFont="1" applyFill="1" applyBorder="1" applyAlignment="1">
      <alignment horizontal="center" vertical="center" wrapText="1"/>
    </xf>
    <xf numFmtId="4" fontId="9" fillId="10" borderId="3" xfId="1" applyNumberFormat="1" applyFont="1" applyFill="1" applyBorder="1" applyAlignment="1">
      <alignment horizontal="center" vertical="center" wrapText="1"/>
    </xf>
    <xf numFmtId="1" fontId="10" fillId="2" borderId="1" xfId="3" applyNumberFormat="1" applyFont="1" applyFill="1" applyBorder="1" applyAlignment="1">
      <alignment horizontal="left" vertical="center" wrapText="1"/>
    </xf>
    <xf numFmtId="49" fontId="12" fillId="0" borderId="1" xfId="7" applyNumberFormat="1" applyFont="1" applyFill="1" applyBorder="1" applyAlignment="1">
      <alignment horizontal="left" vertical="center" wrapText="1"/>
    </xf>
    <xf numFmtId="0" fontId="12" fillId="0" borderId="1" xfId="7" applyFont="1" applyFill="1" applyBorder="1" applyAlignment="1">
      <alignment horizontal="left" vertical="center" wrapText="1"/>
    </xf>
    <xf numFmtId="1" fontId="10" fillId="2" borderId="2" xfId="3" applyNumberFormat="1" applyFont="1" applyFill="1" applyBorder="1" applyAlignment="1">
      <alignment horizontal="left" vertical="center" wrapText="1"/>
    </xf>
    <xf numFmtId="1" fontId="10" fillId="2" borderId="4" xfId="3" applyNumberFormat="1" applyFont="1" applyFill="1" applyBorder="1" applyAlignment="1">
      <alignment horizontal="left" vertical="center" wrapText="1"/>
    </xf>
    <xf numFmtId="1" fontId="10" fillId="8" borderId="2" xfId="3" applyNumberFormat="1" applyFont="1" applyFill="1" applyBorder="1" applyAlignment="1">
      <alignment horizontal="left" vertical="center" wrapText="1"/>
    </xf>
    <xf numFmtId="1" fontId="10" fillId="8" borderId="4" xfId="3" applyNumberFormat="1" applyFont="1" applyFill="1" applyBorder="1" applyAlignment="1">
      <alignment horizontal="left" vertical="center" wrapText="1"/>
    </xf>
    <xf numFmtId="0" fontId="5" fillId="0" borderId="0" xfId="4" applyFont="1" applyFill="1" applyAlignment="1">
      <alignment horizontal="center"/>
    </xf>
    <xf numFmtId="0" fontId="5" fillId="0" borderId="0" xfId="4" applyFont="1" applyFill="1" applyAlignment="1">
      <alignment horizontal="center" vertical="center" wrapText="1"/>
    </xf>
    <xf numFmtId="4" fontId="9" fillId="0" borderId="2" xfId="1" applyNumberFormat="1" applyFont="1" applyFill="1" applyBorder="1" applyAlignment="1">
      <alignment horizontal="center" vertical="center" wrapText="1"/>
    </xf>
    <xf numFmtId="4" fontId="9" fillId="0" borderId="4" xfId="1" applyNumberFormat="1" applyFont="1" applyFill="1" applyBorder="1" applyAlignment="1">
      <alignment horizontal="center" vertical="center" wrapText="1"/>
    </xf>
    <xf numFmtId="1" fontId="9" fillId="8" borderId="2" xfId="3" applyNumberFormat="1" applyFont="1" applyFill="1" applyBorder="1" applyAlignment="1">
      <alignment horizontal="left" vertical="center" wrapText="1"/>
    </xf>
    <xf numFmtId="1" fontId="9" fillId="8" borderId="4" xfId="3" applyNumberFormat="1" applyFont="1" applyFill="1" applyBorder="1" applyAlignment="1">
      <alignment horizontal="left" vertical="center" wrapText="1"/>
    </xf>
    <xf numFmtId="4" fontId="9" fillId="4" borderId="2" xfId="1" applyNumberFormat="1" applyFont="1" applyFill="1" applyBorder="1" applyAlignment="1">
      <alignment horizontal="center" vertical="center" wrapText="1"/>
    </xf>
    <xf numFmtId="4" fontId="9" fillId="4" borderId="4" xfId="1" applyNumberFormat="1" applyFont="1" applyFill="1" applyBorder="1" applyAlignment="1">
      <alignment horizontal="center" vertical="center" wrapText="1"/>
    </xf>
    <xf numFmtId="4" fontId="9" fillId="4" borderId="1" xfId="1" applyNumberFormat="1" applyFont="1" applyFill="1" applyBorder="1" applyAlignment="1">
      <alignment horizontal="center" vertical="center" wrapText="1"/>
    </xf>
    <xf numFmtId="1" fontId="10" fillId="5" borderId="2" xfId="3" applyNumberFormat="1" applyFont="1" applyFill="1" applyBorder="1" applyAlignment="1">
      <alignment horizontal="left" vertical="center" wrapText="1"/>
    </xf>
    <xf numFmtId="1" fontId="10" fillId="5" borderId="4" xfId="3" applyNumberFormat="1" applyFont="1" applyFill="1" applyBorder="1" applyAlignment="1">
      <alignment horizontal="left" vertical="center" wrapText="1"/>
    </xf>
    <xf numFmtId="0" fontId="23" fillId="6" borderId="2" xfId="1" applyFont="1" applyFill="1" applyBorder="1" applyAlignment="1">
      <alignment horizontal="center" vertical="center" wrapText="1"/>
    </xf>
    <xf numFmtId="0" fontId="23" fillId="6" borderId="4" xfId="1" applyFont="1" applyFill="1" applyBorder="1" applyAlignment="1">
      <alignment horizontal="center" vertical="center" wrapText="1"/>
    </xf>
  </cellXfs>
  <cellStyles count="9">
    <cellStyle name="Comma 2" xfId="8"/>
    <cellStyle name="Normal" xfId="0" builtinId="0"/>
    <cellStyle name="Normal 2" xfId="2"/>
    <cellStyle name="Normal 2 2" xfId="6"/>
    <cellStyle name="Normal_Anexa F 140 146 10.07" xfId="7"/>
    <cellStyle name="Normal_F 07" xfId="5"/>
    <cellStyle name="Normal_mach03" xfId="3"/>
    <cellStyle name="Normal_mach31" xfId="4"/>
    <cellStyle name="Normal_Machete buget 99"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0</xdr:colOff>
      <xdr:row>13</xdr:row>
      <xdr:rowOff>0</xdr:rowOff>
    </xdr:from>
    <xdr:to>
      <xdr:col>2</xdr:col>
      <xdr:colOff>19050</xdr:colOff>
      <xdr:row>13</xdr:row>
      <xdr:rowOff>0</xdr:rowOff>
    </xdr:to>
    <xdr:sp macro="" textlink="">
      <xdr:nvSpPr>
        <xdr:cNvPr id="2"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19"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6"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7"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4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4"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1"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3"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4"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5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5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6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6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5"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6"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0"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1"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8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8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9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97"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98"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9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0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0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0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0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06"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07"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0"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19"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20"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2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2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2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2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2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2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644</xdr:row>
      <xdr:rowOff>0</xdr:rowOff>
    </xdr:from>
    <xdr:to>
      <xdr:col>3</xdr:col>
      <xdr:colOff>0</xdr:colOff>
      <xdr:row>644</xdr:row>
      <xdr:rowOff>0</xdr:rowOff>
    </xdr:to>
    <xdr:sp macro="" textlink="">
      <xdr:nvSpPr>
        <xdr:cNvPr id="12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644</xdr:row>
      <xdr:rowOff>0</xdr:rowOff>
    </xdr:from>
    <xdr:to>
      <xdr:col>2</xdr:col>
      <xdr:colOff>19050</xdr:colOff>
      <xdr:row>644</xdr:row>
      <xdr:rowOff>0</xdr:rowOff>
    </xdr:to>
    <xdr:sp macro="" textlink="">
      <xdr:nvSpPr>
        <xdr:cNvPr id="13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674370</xdr:colOff>
      <xdr:row>3</xdr:row>
      <xdr:rowOff>6350</xdr:rowOff>
    </xdr:from>
    <xdr:to>
      <xdr:col>1</xdr:col>
      <xdr:colOff>1179496</xdr:colOff>
      <xdr:row>3</xdr:row>
      <xdr:rowOff>209550</xdr:rowOff>
    </xdr:to>
    <xdr:sp macro="" textlink="">
      <xdr:nvSpPr>
        <xdr:cNvPr id="4" name="Text Box 5"/>
        <xdr:cNvSpPr txBox="1">
          <a:spLocks noChangeArrowheads="1"/>
        </xdr:cNvSpPr>
      </xdr:nvSpPr>
      <xdr:spPr bwMode="auto">
        <a:xfrm>
          <a:off x="979170" y="568325"/>
          <a:ext cx="505126" cy="20320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r>
            <a:rPr lang="ro-RO" sz="1000" b="1" i="0" u="none" strike="noStrike" baseline="0">
              <a:solidFill>
                <a:srgbClr val="000000"/>
              </a:solidFill>
              <a:latin typeface="Arial"/>
              <a:cs typeface="Arial"/>
            </a:rPr>
            <a:t>11/06</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3/RECTIFICARI/10.%2023.11.2023%20-%20in%20curs/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_an"/>
      <sheetName val="SURSA F_an"/>
      <sheetName val="SURSA G"/>
      <sheetName val="SURSA F"/>
      <sheetName val="CSM"/>
      <sheetName val="GMZ"/>
      <sheetName val="INV_E"/>
      <sheetName val="TEATRU"/>
      <sheetName val="ADP"/>
      <sheetName val="SANITAR"/>
      <sheetName val="TOTAL"/>
      <sheetName val="65"/>
      <sheetName val="67"/>
    </sheetNames>
    <sheetDataSet>
      <sheetData sheetId="0"/>
      <sheetData sheetId="1" refreshError="1"/>
      <sheetData sheetId="2" refreshError="1"/>
      <sheetData sheetId="3" refreshError="1"/>
      <sheetData sheetId="4"/>
      <sheetData sheetId="5"/>
      <sheetData sheetId="6"/>
      <sheetData sheetId="7"/>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713"/>
  <sheetViews>
    <sheetView zoomScaleNormal="100" zoomScaleSheetLayoutView="75" workbookViewId="0">
      <selection activeCell="E26" sqref="E26"/>
    </sheetView>
  </sheetViews>
  <sheetFormatPr defaultColWidth="8.85546875" defaultRowHeight="14.25" x14ac:dyDescent="0.2"/>
  <cols>
    <col min="1" max="1" width="5.5703125" style="2" customWidth="1"/>
    <col min="2" max="2" width="5.42578125" style="2" customWidth="1"/>
    <col min="3" max="3" width="55.42578125" style="2" customWidth="1"/>
    <col min="4" max="4" width="18" style="57" customWidth="1"/>
    <col min="5" max="5" width="20.140625" style="57" customWidth="1"/>
    <col min="6" max="6" width="16.5703125" style="57" customWidth="1"/>
    <col min="7" max="216" width="8.85546875" style="2"/>
    <col min="217" max="217" width="7.28515625" style="2" customWidth="1"/>
    <col min="218" max="218" width="6.5703125" style="2" customWidth="1"/>
    <col min="219" max="219" width="57.28515625" style="2" customWidth="1"/>
    <col min="220" max="220" width="13.140625" style="2" customWidth="1"/>
    <col min="221" max="221" width="12.85546875" style="2" customWidth="1"/>
    <col min="222" max="223" width="10.85546875" style="2" customWidth="1"/>
    <col min="224" max="224" width="13.28515625" style="2" customWidth="1"/>
    <col min="225" max="225" width="10.85546875" style="2" customWidth="1"/>
    <col min="226" max="472" width="8.85546875" style="2"/>
    <col min="473" max="473" width="7.28515625" style="2" customWidth="1"/>
    <col min="474" max="474" width="6.5703125" style="2" customWidth="1"/>
    <col min="475" max="475" width="57.28515625" style="2" customWidth="1"/>
    <col min="476" max="476" width="13.140625" style="2" customWidth="1"/>
    <col min="477" max="477" width="12.85546875" style="2" customWidth="1"/>
    <col min="478" max="479" width="10.85546875" style="2" customWidth="1"/>
    <col min="480" max="480" width="13.28515625" style="2" customWidth="1"/>
    <col min="481" max="481" width="10.85546875" style="2" customWidth="1"/>
    <col min="482" max="728" width="8.85546875" style="2"/>
    <col min="729" max="729" width="7.28515625" style="2" customWidth="1"/>
    <col min="730" max="730" width="6.5703125" style="2" customWidth="1"/>
    <col min="731" max="731" width="57.28515625" style="2" customWidth="1"/>
    <col min="732" max="732" width="13.140625" style="2" customWidth="1"/>
    <col min="733" max="733" width="12.85546875" style="2" customWidth="1"/>
    <col min="734" max="735" width="10.85546875" style="2" customWidth="1"/>
    <col min="736" max="736" width="13.28515625" style="2" customWidth="1"/>
    <col min="737" max="737" width="10.85546875" style="2" customWidth="1"/>
    <col min="738" max="984" width="8.85546875" style="2"/>
    <col min="985" max="985" width="7.28515625" style="2" customWidth="1"/>
    <col min="986" max="986" width="6.5703125" style="2" customWidth="1"/>
    <col min="987" max="987" width="57.28515625" style="2" customWidth="1"/>
    <col min="988" max="988" width="13.140625" style="2" customWidth="1"/>
    <col min="989" max="989" width="12.85546875" style="2" customWidth="1"/>
    <col min="990" max="991" width="10.85546875" style="2" customWidth="1"/>
    <col min="992" max="992" width="13.28515625" style="2" customWidth="1"/>
    <col min="993" max="993" width="10.85546875" style="2" customWidth="1"/>
    <col min="994" max="1240" width="8.85546875" style="2"/>
    <col min="1241" max="1241" width="7.28515625" style="2" customWidth="1"/>
    <col min="1242" max="1242" width="6.5703125" style="2" customWidth="1"/>
    <col min="1243" max="1243" width="57.28515625" style="2" customWidth="1"/>
    <col min="1244" max="1244" width="13.140625" style="2" customWidth="1"/>
    <col min="1245" max="1245" width="12.85546875" style="2" customWidth="1"/>
    <col min="1246" max="1247" width="10.85546875" style="2" customWidth="1"/>
    <col min="1248" max="1248" width="13.28515625" style="2" customWidth="1"/>
    <col min="1249" max="1249" width="10.85546875" style="2" customWidth="1"/>
    <col min="1250" max="1496" width="8.85546875" style="2"/>
    <col min="1497" max="1497" width="7.28515625" style="2" customWidth="1"/>
    <col min="1498" max="1498" width="6.5703125" style="2" customWidth="1"/>
    <col min="1499" max="1499" width="57.28515625" style="2" customWidth="1"/>
    <col min="1500" max="1500" width="13.140625" style="2" customWidth="1"/>
    <col min="1501" max="1501" width="12.85546875" style="2" customWidth="1"/>
    <col min="1502" max="1503" width="10.85546875" style="2" customWidth="1"/>
    <col min="1504" max="1504" width="13.28515625" style="2" customWidth="1"/>
    <col min="1505" max="1505" width="10.85546875" style="2" customWidth="1"/>
    <col min="1506" max="1752" width="8.85546875" style="2"/>
    <col min="1753" max="1753" width="7.28515625" style="2" customWidth="1"/>
    <col min="1754" max="1754" width="6.5703125" style="2" customWidth="1"/>
    <col min="1755" max="1755" width="57.28515625" style="2" customWidth="1"/>
    <col min="1756" max="1756" width="13.140625" style="2" customWidth="1"/>
    <col min="1757" max="1757" width="12.85546875" style="2" customWidth="1"/>
    <col min="1758" max="1759" width="10.85546875" style="2" customWidth="1"/>
    <col min="1760" max="1760" width="13.28515625" style="2" customWidth="1"/>
    <col min="1761" max="1761" width="10.85546875" style="2" customWidth="1"/>
    <col min="1762" max="2008" width="8.85546875" style="2"/>
    <col min="2009" max="2009" width="7.28515625" style="2" customWidth="1"/>
    <col min="2010" max="2010" width="6.5703125" style="2" customWidth="1"/>
    <col min="2011" max="2011" width="57.28515625" style="2" customWidth="1"/>
    <col min="2012" max="2012" width="13.140625" style="2" customWidth="1"/>
    <col min="2013" max="2013" width="12.85546875" style="2" customWidth="1"/>
    <col min="2014" max="2015" width="10.85546875" style="2" customWidth="1"/>
    <col min="2016" max="2016" width="13.28515625" style="2" customWidth="1"/>
    <col min="2017" max="2017" width="10.85546875" style="2" customWidth="1"/>
    <col min="2018" max="2264" width="8.85546875" style="2"/>
    <col min="2265" max="2265" width="7.28515625" style="2" customWidth="1"/>
    <col min="2266" max="2266" width="6.5703125" style="2" customWidth="1"/>
    <col min="2267" max="2267" width="57.28515625" style="2" customWidth="1"/>
    <col min="2268" max="2268" width="13.140625" style="2" customWidth="1"/>
    <col min="2269" max="2269" width="12.85546875" style="2" customWidth="1"/>
    <col min="2270" max="2271" width="10.85546875" style="2" customWidth="1"/>
    <col min="2272" max="2272" width="13.28515625" style="2" customWidth="1"/>
    <col min="2273" max="2273" width="10.85546875" style="2" customWidth="1"/>
    <col min="2274" max="2520" width="8.85546875" style="2"/>
    <col min="2521" max="2521" width="7.28515625" style="2" customWidth="1"/>
    <col min="2522" max="2522" width="6.5703125" style="2" customWidth="1"/>
    <col min="2523" max="2523" width="57.28515625" style="2" customWidth="1"/>
    <col min="2524" max="2524" width="13.140625" style="2" customWidth="1"/>
    <col min="2525" max="2525" width="12.85546875" style="2" customWidth="1"/>
    <col min="2526" max="2527" width="10.85546875" style="2" customWidth="1"/>
    <col min="2528" max="2528" width="13.28515625" style="2" customWidth="1"/>
    <col min="2529" max="2529" width="10.85546875" style="2" customWidth="1"/>
    <col min="2530" max="2776" width="8.85546875" style="2"/>
    <col min="2777" max="2777" width="7.28515625" style="2" customWidth="1"/>
    <col min="2778" max="2778" width="6.5703125" style="2" customWidth="1"/>
    <col min="2779" max="2779" width="57.28515625" style="2" customWidth="1"/>
    <col min="2780" max="2780" width="13.140625" style="2" customWidth="1"/>
    <col min="2781" max="2781" width="12.85546875" style="2" customWidth="1"/>
    <col min="2782" max="2783" width="10.85546875" style="2" customWidth="1"/>
    <col min="2784" max="2784" width="13.28515625" style="2" customWidth="1"/>
    <col min="2785" max="2785" width="10.85546875" style="2" customWidth="1"/>
    <col min="2786" max="3032" width="8.85546875" style="2"/>
    <col min="3033" max="3033" width="7.28515625" style="2" customWidth="1"/>
    <col min="3034" max="3034" width="6.5703125" style="2" customWidth="1"/>
    <col min="3035" max="3035" width="57.28515625" style="2" customWidth="1"/>
    <col min="3036" max="3036" width="13.140625" style="2" customWidth="1"/>
    <col min="3037" max="3037" width="12.85546875" style="2" customWidth="1"/>
    <col min="3038" max="3039" width="10.85546875" style="2" customWidth="1"/>
    <col min="3040" max="3040" width="13.28515625" style="2" customWidth="1"/>
    <col min="3041" max="3041" width="10.85546875" style="2" customWidth="1"/>
    <col min="3042" max="3288" width="8.85546875" style="2"/>
    <col min="3289" max="3289" width="7.28515625" style="2" customWidth="1"/>
    <col min="3290" max="3290" width="6.5703125" style="2" customWidth="1"/>
    <col min="3291" max="3291" width="57.28515625" style="2" customWidth="1"/>
    <col min="3292" max="3292" width="13.140625" style="2" customWidth="1"/>
    <col min="3293" max="3293" width="12.85546875" style="2" customWidth="1"/>
    <col min="3294" max="3295" width="10.85546875" style="2" customWidth="1"/>
    <col min="3296" max="3296" width="13.28515625" style="2" customWidth="1"/>
    <col min="3297" max="3297" width="10.85546875" style="2" customWidth="1"/>
    <col min="3298" max="3544" width="8.85546875" style="2"/>
    <col min="3545" max="3545" width="7.28515625" style="2" customWidth="1"/>
    <col min="3546" max="3546" width="6.5703125" style="2" customWidth="1"/>
    <col min="3547" max="3547" width="57.28515625" style="2" customWidth="1"/>
    <col min="3548" max="3548" width="13.140625" style="2" customWidth="1"/>
    <col min="3549" max="3549" width="12.85546875" style="2" customWidth="1"/>
    <col min="3550" max="3551" width="10.85546875" style="2" customWidth="1"/>
    <col min="3552" max="3552" width="13.28515625" style="2" customWidth="1"/>
    <col min="3553" max="3553" width="10.85546875" style="2" customWidth="1"/>
    <col min="3554" max="3800" width="8.85546875" style="2"/>
    <col min="3801" max="3801" width="7.28515625" style="2" customWidth="1"/>
    <col min="3802" max="3802" width="6.5703125" style="2" customWidth="1"/>
    <col min="3803" max="3803" width="57.28515625" style="2" customWidth="1"/>
    <col min="3804" max="3804" width="13.140625" style="2" customWidth="1"/>
    <col min="3805" max="3805" width="12.85546875" style="2" customWidth="1"/>
    <col min="3806" max="3807" width="10.85546875" style="2" customWidth="1"/>
    <col min="3808" max="3808" width="13.28515625" style="2" customWidth="1"/>
    <col min="3809" max="3809" width="10.85546875" style="2" customWidth="1"/>
    <col min="3810" max="4056" width="8.85546875" style="2"/>
    <col min="4057" max="4057" width="7.28515625" style="2" customWidth="1"/>
    <col min="4058" max="4058" width="6.5703125" style="2" customWidth="1"/>
    <col min="4059" max="4059" width="57.28515625" style="2" customWidth="1"/>
    <col min="4060" max="4060" width="13.140625" style="2" customWidth="1"/>
    <col min="4061" max="4061" width="12.85546875" style="2" customWidth="1"/>
    <col min="4062" max="4063" width="10.85546875" style="2" customWidth="1"/>
    <col min="4064" max="4064" width="13.28515625" style="2" customWidth="1"/>
    <col min="4065" max="4065" width="10.85546875" style="2" customWidth="1"/>
    <col min="4066" max="4312" width="8.85546875" style="2"/>
    <col min="4313" max="4313" width="7.28515625" style="2" customWidth="1"/>
    <col min="4314" max="4314" width="6.5703125" style="2" customWidth="1"/>
    <col min="4315" max="4315" width="57.28515625" style="2" customWidth="1"/>
    <col min="4316" max="4316" width="13.140625" style="2" customWidth="1"/>
    <col min="4317" max="4317" width="12.85546875" style="2" customWidth="1"/>
    <col min="4318" max="4319" width="10.85546875" style="2" customWidth="1"/>
    <col min="4320" max="4320" width="13.28515625" style="2" customWidth="1"/>
    <col min="4321" max="4321" width="10.85546875" style="2" customWidth="1"/>
    <col min="4322" max="4568" width="8.85546875" style="2"/>
    <col min="4569" max="4569" width="7.28515625" style="2" customWidth="1"/>
    <col min="4570" max="4570" width="6.5703125" style="2" customWidth="1"/>
    <col min="4571" max="4571" width="57.28515625" style="2" customWidth="1"/>
    <col min="4572" max="4572" width="13.140625" style="2" customWidth="1"/>
    <col min="4573" max="4573" width="12.85546875" style="2" customWidth="1"/>
    <col min="4574" max="4575" width="10.85546875" style="2" customWidth="1"/>
    <col min="4576" max="4576" width="13.28515625" style="2" customWidth="1"/>
    <col min="4577" max="4577" width="10.85546875" style="2" customWidth="1"/>
    <col min="4578" max="4824" width="8.85546875" style="2"/>
    <col min="4825" max="4825" width="7.28515625" style="2" customWidth="1"/>
    <col min="4826" max="4826" width="6.5703125" style="2" customWidth="1"/>
    <col min="4827" max="4827" width="57.28515625" style="2" customWidth="1"/>
    <col min="4828" max="4828" width="13.140625" style="2" customWidth="1"/>
    <col min="4829" max="4829" width="12.85546875" style="2" customWidth="1"/>
    <col min="4830" max="4831" width="10.85546875" style="2" customWidth="1"/>
    <col min="4832" max="4832" width="13.28515625" style="2" customWidth="1"/>
    <col min="4833" max="4833" width="10.85546875" style="2" customWidth="1"/>
    <col min="4834" max="5080" width="8.85546875" style="2"/>
    <col min="5081" max="5081" width="7.28515625" style="2" customWidth="1"/>
    <col min="5082" max="5082" width="6.5703125" style="2" customWidth="1"/>
    <col min="5083" max="5083" width="57.28515625" style="2" customWidth="1"/>
    <col min="5084" max="5084" width="13.140625" style="2" customWidth="1"/>
    <col min="5085" max="5085" width="12.85546875" style="2" customWidth="1"/>
    <col min="5086" max="5087" width="10.85546875" style="2" customWidth="1"/>
    <col min="5088" max="5088" width="13.28515625" style="2" customWidth="1"/>
    <col min="5089" max="5089" width="10.85546875" style="2" customWidth="1"/>
    <col min="5090" max="5336" width="8.85546875" style="2"/>
    <col min="5337" max="5337" width="7.28515625" style="2" customWidth="1"/>
    <col min="5338" max="5338" width="6.5703125" style="2" customWidth="1"/>
    <col min="5339" max="5339" width="57.28515625" style="2" customWidth="1"/>
    <col min="5340" max="5340" width="13.140625" style="2" customWidth="1"/>
    <col min="5341" max="5341" width="12.85546875" style="2" customWidth="1"/>
    <col min="5342" max="5343" width="10.85546875" style="2" customWidth="1"/>
    <col min="5344" max="5344" width="13.28515625" style="2" customWidth="1"/>
    <col min="5345" max="5345" width="10.85546875" style="2" customWidth="1"/>
    <col min="5346" max="5592" width="8.85546875" style="2"/>
    <col min="5593" max="5593" width="7.28515625" style="2" customWidth="1"/>
    <col min="5594" max="5594" width="6.5703125" style="2" customWidth="1"/>
    <col min="5595" max="5595" width="57.28515625" style="2" customWidth="1"/>
    <col min="5596" max="5596" width="13.140625" style="2" customWidth="1"/>
    <col min="5597" max="5597" width="12.85546875" style="2" customWidth="1"/>
    <col min="5598" max="5599" width="10.85546875" style="2" customWidth="1"/>
    <col min="5600" max="5600" width="13.28515625" style="2" customWidth="1"/>
    <col min="5601" max="5601" width="10.85546875" style="2" customWidth="1"/>
    <col min="5602" max="5848" width="8.85546875" style="2"/>
    <col min="5849" max="5849" width="7.28515625" style="2" customWidth="1"/>
    <col min="5850" max="5850" width="6.5703125" style="2" customWidth="1"/>
    <col min="5851" max="5851" width="57.28515625" style="2" customWidth="1"/>
    <col min="5852" max="5852" width="13.140625" style="2" customWidth="1"/>
    <col min="5853" max="5853" width="12.85546875" style="2" customWidth="1"/>
    <col min="5854" max="5855" width="10.85546875" style="2" customWidth="1"/>
    <col min="5856" max="5856" width="13.28515625" style="2" customWidth="1"/>
    <col min="5857" max="5857" width="10.85546875" style="2" customWidth="1"/>
    <col min="5858" max="6104" width="8.85546875" style="2"/>
    <col min="6105" max="6105" width="7.28515625" style="2" customWidth="1"/>
    <col min="6106" max="6106" width="6.5703125" style="2" customWidth="1"/>
    <col min="6107" max="6107" width="57.28515625" style="2" customWidth="1"/>
    <col min="6108" max="6108" width="13.140625" style="2" customWidth="1"/>
    <col min="6109" max="6109" width="12.85546875" style="2" customWidth="1"/>
    <col min="6110" max="6111" width="10.85546875" style="2" customWidth="1"/>
    <col min="6112" max="6112" width="13.28515625" style="2" customWidth="1"/>
    <col min="6113" max="6113" width="10.85546875" style="2" customWidth="1"/>
    <col min="6114" max="6360" width="8.85546875" style="2"/>
    <col min="6361" max="6361" width="7.28515625" style="2" customWidth="1"/>
    <col min="6362" max="6362" width="6.5703125" style="2" customWidth="1"/>
    <col min="6363" max="6363" width="57.28515625" style="2" customWidth="1"/>
    <col min="6364" max="6364" width="13.140625" style="2" customWidth="1"/>
    <col min="6365" max="6365" width="12.85546875" style="2" customWidth="1"/>
    <col min="6366" max="6367" width="10.85546875" style="2" customWidth="1"/>
    <col min="6368" max="6368" width="13.28515625" style="2" customWidth="1"/>
    <col min="6369" max="6369" width="10.85546875" style="2" customWidth="1"/>
    <col min="6370" max="6616" width="8.85546875" style="2"/>
    <col min="6617" max="6617" width="7.28515625" style="2" customWidth="1"/>
    <col min="6618" max="6618" width="6.5703125" style="2" customWidth="1"/>
    <col min="6619" max="6619" width="57.28515625" style="2" customWidth="1"/>
    <col min="6620" max="6620" width="13.140625" style="2" customWidth="1"/>
    <col min="6621" max="6621" width="12.85546875" style="2" customWidth="1"/>
    <col min="6622" max="6623" width="10.85546875" style="2" customWidth="1"/>
    <col min="6624" max="6624" width="13.28515625" style="2" customWidth="1"/>
    <col min="6625" max="6625" width="10.85546875" style="2" customWidth="1"/>
    <col min="6626" max="6872" width="8.85546875" style="2"/>
    <col min="6873" max="6873" width="7.28515625" style="2" customWidth="1"/>
    <col min="6874" max="6874" width="6.5703125" style="2" customWidth="1"/>
    <col min="6875" max="6875" width="57.28515625" style="2" customWidth="1"/>
    <col min="6876" max="6876" width="13.140625" style="2" customWidth="1"/>
    <col min="6877" max="6877" width="12.85546875" style="2" customWidth="1"/>
    <col min="6878" max="6879" width="10.85546875" style="2" customWidth="1"/>
    <col min="6880" max="6880" width="13.28515625" style="2" customWidth="1"/>
    <col min="6881" max="6881" width="10.85546875" style="2" customWidth="1"/>
    <col min="6882" max="7128" width="8.85546875" style="2"/>
    <col min="7129" max="7129" width="7.28515625" style="2" customWidth="1"/>
    <col min="7130" max="7130" width="6.5703125" style="2" customWidth="1"/>
    <col min="7131" max="7131" width="57.28515625" style="2" customWidth="1"/>
    <col min="7132" max="7132" width="13.140625" style="2" customWidth="1"/>
    <col min="7133" max="7133" width="12.85546875" style="2" customWidth="1"/>
    <col min="7134" max="7135" width="10.85546875" style="2" customWidth="1"/>
    <col min="7136" max="7136" width="13.28515625" style="2" customWidth="1"/>
    <col min="7137" max="7137" width="10.85546875" style="2" customWidth="1"/>
    <col min="7138" max="7384" width="8.85546875" style="2"/>
    <col min="7385" max="7385" width="7.28515625" style="2" customWidth="1"/>
    <col min="7386" max="7386" width="6.5703125" style="2" customWidth="1"/>
    <col min="7387" max="7387" width="57.28515625" style="2" customWidth="1"/>
    <col min="7388" max="7388" width="13.140625" style="2" customWidth="1"/>
    <col min="7389" max="7389" width="12.85546875" style="2" customWidth="1"/>
    <col min="7390" max="7391" width="10.85546875" style="2" customWidth="1"/>
    <col min="7392" max="7392" width="13.28515625" style="2" customWidth="1"/>
    <col min="7393" max="7393" width="10.85546875" style="2" customWidth="1"/>
    <col min="7394" max="7640" width="8.85546875" style="2"/>
    <col min="7641" max="7641" width="7.28515625" style="2" customWidth="1"/>
    <col min="7642" max="7642" width="6.5703125" style="2" customWidth="1"/>
    <col min="7643" max="7643" width="57.28515625" style="2" customWidth="1"/>
    <col min="7644" max="7644" width="13.140625" style="2" customWidth="1"/>
    <col min="7645" max="7645" width="12.85546875" style="2" customWidth="1"/>
    <col min="7646" max="7647" width="10.85546875" style="2" customWidth="1"/>
    <col min="7648" max="7648" width="13.28515625" style="2" customWidth="1"/>
    <col min="7649" max="7649" width="10.85546875" style="2" customWidth="1"/>
    <col min="7650" max="7896" width="8.85546875" style="2"/>
    <col min="7897" max="7897" width="7.28515625" style="2" customWidth="1"/>
    <col min="7898" max="7898" width="6.5703125" style="2" customWidth="1"/>
    <col min="7899" max="7899" width="57.28515625" style="2" customWidth="1"/>
    <col min="7900" max="7900" width="13.140625" style="2" customWidth="1"/>
    <col min="7901" max="7901" width="12.85546875" style="2" customWidth="1"/>
    <col min="7902" max="7903" width="10.85546875" style="2" customWidth="1"/>
    <col min="7904" max="7904" width="13.28515625" style="2" customWidth="1"/>
    <col min="7905" max="7905" width="10.85546875" style="2" customWidth="1"/>
    <col min="7906" max="8152" width="8.85546875" style="2"/>
    <col min="8153" max="8153" width="7.28515625" style="2" customWidth="1"/>
    <col min="8154" max="8154" width="6.5703125" style="2" customWidth="1"/>
    <col min="8155" max="8155" width="57.28515625" style="2" customWidth="1"/>
    <col min="8156" max="8156" width="13.140625" style="2" customWidth="1"/>
    <col min="8157" max="8157" width="12.85546875" style="2" customWidth="1"/>
    <col min="8158" max="8159" width="10.85546875" style="2" customWidth="1"/>
    <col min="8160" max="8160" width="13.28515625" style="2" customWidth="1"/>
    <col min="8161" max="8161" width="10.85546875" style="2" customWidth="1"/>
    <col min="8162" max="8408" width="8.85546875" style="2"/>
    <col min="8409" max="8409" width="7.28515625" style="2" customWidth="1"/>
    <col min="8410" max="8410" width="6.5703125" style="2" customWidth="1"/>
    <col min="8411" max="8411" width="57.28515625" style="2" customWidth="1"/>
    <col min="8412" max="8412" width="13.140625" style="2" customWidth="1"/>
    <col min="8413" max="8413" width="12.85546875" style="2" customWidth="1"/>
    <col min="8414" max="8415" width="10.85546875" style="2" customWidth="1"/>
    <col min="8416" max="8416" width="13.28515625" style="2" customWidth="1"/>
    <col min="8417" max="8417" width="10.85546875" style="2" customWidth="1"/>
    <col min="8418" max="8664" width="8.85546875" style="2"/>
    <col min="8665" max="8665" width="7.28515625" style="2" customWidth="1"/>
    <col min="8666" max="8666" width="6.5703125" style="2" customWidth="1"/>
    <col min="8667" max="8667" width="57.28515625" style="2" customWidth="1"/>
    <col min="8668" max="8668" width="13.140625" style="2" customWidth="1"/>
    <col min="8669" max="8669" width="12.85546875" style="2" customWidth="1"/>
    <col min="8670" max="8671" width="10.85546875" style="2" customWidth="1"/>
    <col min="8672" max="8672" width="13.28515625" style="2" customWidth="1"/>
    <col min="8673" max="8673" width="10.85546875" style="2" customWidth="1"/>
    <col min="8674" max="8920" width="8.85546875" style="2"/>
    <col min="8921" max="8921" width="7.28515625" style="2" customWidth="1"/>
    <col min="8922" max="8922" width="6.5703125" style="2" customWidth="1"/>
    <col min="8923" max="8923" width="57.28515625" style="2" customWidth="1"/>
    <col min="8924" max="8924" width="13.140625" style="2" customWidth="1"/>
    <col min="8925" max="8925" width="12.85546875" style="2" customWidth="1"/>
    <col min="8926" max="8927" width="10.85546875" style="2" customWidth="1"/>
    <col min="8928" max="8928" width="13.28515625" style="2" customWidth="1"/>
    <col min="8929" max="8929" width="10.85546875" style="2" customWidth="1"/>
    <col min="8930" max="9176" width="8.85546875" style="2"/>
    <col min="9177" max="9177" width="7.28515625" style="2" customWidth="1"/>
    <col min="9178" max="9178" width="6.5703125" style="2" customWidth="1"/>
    <col min="9179" max="9179" width="57.28515625" style="2" customWidth="1"/>
    <col min="9180" max="9180" width="13.140625" style="2" customWidth="1"/>
    <col min="9181" max="9181" width="12.85546875" style="2" customWidth="1"/>
    <col min="9182" max="9183" width="10.85546875" style="2" customWidth="1"/>
    <col min="9184" max="9184" width="13.28515625" style="2" customWidth="1"/>
    <col min="9185" max="9185" width="10.85546875" style="2" customWidth="1"/>
    <col min="9186" max="9432" width="8.85546875" style="2"/>
    <col min="9433" max="9433" width="7.28515625" style="2" customWidth="1"/>
    <col min="9434" max="9434" width="6.5703125" style="2" customWidth="1"/>
    <col min="9435" max="9435" width="57.28515625" style="2" customWidth="1"/>
    <col min="9436" max="9436" width="13.140625" style="2" customWidth="1"/>
    <col min="9437" max="9437" width="12.85546875" style="2" customWidth="1"/>
    <col min="9438" max="9439" width="10.85546875" style="2" customWidth="1"/>
    <col min="9440" max="9440" width="13.28515625" style="2" customWidth="1"/>
    <col min="9441" max="9441" width="10.85546875" style="2" customWidth="1"/>
    <col min="9442" max="9688" width="8.85546875" style="2"/>
    <col min="9689" max="9689" width="7.28515625" style="2" customWidth="1"/>
    <col min="9690" max="9690" width="6.5703125" style="2" customWidth="1"/>
    <col min="9691" max="9691" width="57.28515625" style="2" customWidth="1"/>
    <col min="9692" max="9692" width="13.140625" style="2" customWidth="1"/>
    <col min="9693" max="9693" width="12.85546875" style="2" customWidth="1"/>
    <col min="9694" max="9695" width="10.85546875" style="2" customWidth="1"/>
    <col min="9696" max="9696" width="13.28515625" style="2" customWidth="1"/>
    <col min="9697" max="9697" width="10.85546875" style="2" customWidth="1"/>
    <col min="9698" max="9944" width="8.85546875" style="2"/>
    <col min="9945" max="9945" width="7.28515625" style="2" customWidth="1"/>
    <col min="9946" max="9946" width="6.5703125" style="2" customWidth="1"/>
    <col min="9947" max="9947" width="57.28515625" style="2" customWidth="1"/>
    <col min="9948" max="9948" width="13.140625" style="2" customWidth="1"/>
    <col min="9949" max="9949" width="12.85546875" style="2" customWidth="1"/>
    <col min="9950" max="9951" width="10.85546875" style="2" customWidth="1"/>
    <col min="9952" max="9952" width="13.28515625" style="2" customWidth="1"/>
    <col min="9953" max="9953" width="10.85546875" style="2" customWidth="1"/>
    <col min="9954" max="10200" width="8.85546875" style="2"/>
    <col min="10201" max="10201" width="7.28515625" style="2" customWidth="1"/>
    <col min="10202" max="10202" width="6.5703125" style="2" customWidth="1"/>
    <col min="10203" max="10203" width="57.28515625" style="2" customWidth="1"/>
    <col min="10204" max="10204" width="13.140625" style="2" customWidth="1"/>
    <col min="10205" max="10205" width="12.85546875" style="2" customWidth="1"/>
    <col min="10206" max="10207" width="10.85546875" style="2" customWidth="1"/>
    <col min="10208" max="10208" width="13.28515625" style="2" customWidth="1"/>
    <col min="10209" max="10209" width="10.85546875" style="2" customWidth="1"/>
    <col min="10210" max="10456" width="8.85546875" style="2"/>
    <col min="10457" max="10457" width="7.28515625" style="2" customWidth="1"/>
    <col min="10458" max="10458" width="6.5703125" style="2" customWidth="1"/>
    <col min="10459" max="10459" width="57.28515625" style="2" customWidth="1"/>
    <col min="10460" max="10460" width="13.140625" style="2" customWidth="1"/>
    <col min="10461" max="10461" width="12.85546875" style="2" customWidth="1"/>
    <col min="10462" max="10463" width="10.85546875" style="2" customWidth="1"/>
    <col min="10464" max="10464" width="13.28515625" style="2" customWidth="1"/>
    <col min="10465" max="10465" width="10.85546875" style="2" customWidth="1"/>
    <col min="10466" max="10712" width="8.85546875" style="2"/>
    <col min="10713" max="10713" width="7.28515625" style="2" customWidth="1"/>
    <col min="10714" max="10714" width="6.5703125" style="2" customWidth="1"/>
    <col min="10715" max="10715" width="57.28515625" style="2" customWidth="1"/>
    <col min="10716" max="10716" width="13.140625" style="2" customWidth="1"/>
    <col min="10717" max="10717" width="12.85546875" style="2" customWidth="1"/>
    <col min="10718" max="10719" width="10.85546875" style="2" customWidth="1"/>
    <col min="10720" max="10720" width="13.28515625" style="2" customWidth="1"/>
    <col min="10721" max="10721" width="10.85546875" style="2" customWidth="1"/>
    <col min="10722" max="10968" width="8.85546875" style="2"/>
    <col min="10969" max="10969" width="7.28515625" style="2" customWidth="1"/>
    <col min="10970" max="10970" width="6.5703125" style="2" customWidth="1"/>
    <col min="10971" max="10971" width="57.28515625" style="2" customWidth="1"/>
    <col min="10972" max="10972" width="13.140625" style="2" customWidth="1"/>
    <col min="10973" max="10973" width="12.85546875" style="2" customWidth="1"/>
    <col min="10974" max="10975" width="10.85546875" style="2" customWidth="1"/>
    <col min="10976" max="10976" width="13.28515625" style="2" customWidth="1"/>
    <col min="10977" max="10977" width="10.85546875" style="2" customWidth="1"/>
    <col min="10978" max="11224" width="8.85546875" style="2"/>
    <col min="11225" max="11225" width="7.28515625" style="2" customWidth="1"/>
    <col min="11226" max="11226" width="6.5703125" style="2" customWidth="1"/>
    <col min="11227" max="11227" width="57.28515625" style="2" customWidth="1"/>
    <col min="11228" max="11228" width="13.140625" style="2" customWidth="1"/>
    <col min="11229" max="11229" width="12.85546875" style="2" customWidth="1"/>
    <col min="11230" max="11231" width="10.85546875" style="2" customWidth="1"/>
    <col min="11232" max="11232" width="13.28515625" style="2" customWidth="1"/>
    <col min="11233" max="11233" width="10.85546875" style="2" customWidth="1"/>
    <col min="11234" max="11480" width="8.85546875" style="2"/>
    <col min="11481" max="11481" width="7.28515625" style="2" customWidth="1"/>
    <col min="11482" max="11482" width="6.5703125" style="2" customWidth="1"/>
    <col min="11483" max="11483" width="57.28515625" style="2" customWidth="1"/>
    <col min="11484" max="11484" width="13.140625" style="2" customWidth="1"/>
    <col min="11485" max="11485" width="12.85546875" style="2" customWidth="1"/>
    <col min="11486" max="11487" width="10.85546875" style="2" customWidth="1"/>
    <col min="11488" max="11488" width="13.28515625" style="2" customWidth="1"/>
    <col min="11489" max="11489" width="10.85546875" style="2" customWidth="1"/>
    <col min="11490" max="11736" width="8.85546875" style="2"/>
    <col min="11737" max="11737" width="7.28515625" style="2" customWidth="1"/>
    <col min="11738" max="11738" width="6.5703125" style="2" customWidth="1"/>
    <col min="11739" max="11739" width="57.28515625" style="2" customWidth="1"/>
    <col min="11740" max="11740" width="13.140625" style="2" customWidth="1"/>
    <col min="11741" max="11741" width="12.85546875" style="2" customWidth="1"/>
    <col min="11742" max="11743" width="10.85546875" style="2" customWidth="1"/>
    <col min="11744" max="11744" width="13.28515625" style="2" customWidth="1"/>
    <col min="11745" max="11745" width="10.85546875" style="2" customWidth="1"/>
    <col min="11746" max="11992" width="8.85546875" style="2"/>
    <col min="11993" max="11993" width="7.28515625" style="2" customWidth="1"/>
    <col min="11994" max="11994" width="6.5703125" style="2" customWidth="1"/>
    <col min="11995" max="11995" width="57.28515625" style="2" customWidth="1"/>
    <col min="11996" max="11996" width="13.140625" style="2" customWidth="1"/>
    <col min="11997" max="11997" width="12.85546875" style="2" customWidth="1"/>
    <col min="11998" max="11999" width="10.85546875" style="2" customWidth="1"/>
    <col min="12000" max="12000" width="13.28515625" style="2" customWidth="1"/>
    <col min="12001" max="12001" width="10.85546875" style="2" customWidth="1"/>
    <col min="12002" max="12248" width="8.85546875" style="2"/>
    <col min="12249" max="12249" width="7.28515625" style="2" customWidth="1"/>
    <col min="12250" max="12250" width="6.5703125" style="2" customWidth="1"/>
    <col min="12251" max="12251" width="57.28515625" style="2" customWidth="1"/>
    <col min="12252" max="12252" width="13.140625" style="2" customWidth="1"/>
    <col min="12253" max="12253" width="12.85546875" style="2" customWidth="1"/>
    <col min="12254" max="12255" width="10.85546875" style="2" customWidth="1"/>
    <col min="12256" max="12256" width="13.28515625" style="2" customWidth="1"/>
    <col min="12257" max="12257" width="10.85546875" style="2" customWidth="1"/>
    <col min="12258" max="12504" width="8.85546875" style="2"/>
    <col min="12505" max="12505" width="7.28515625" style="2" customWidth="1"/>
    <col min="12506" max="12506" width="6.5703125" style="2" customWidth="1"/>
    <col min="12507" max="12507" width="57.28515625" style="2" customWidth="1"/>
    <col min="12508" max="12508" width="13.140625" style="2" customWidth="1"/>
    <col min="12509" max="12509" width="12.85546875" style="2" customWidth="1"/>
    <col min="12510" max="12511" width="10.85546875" style="2" customWidth="1"/>
    <col min="12512" max="12512" width="13.28515625" style="2" customWidth="1"/>
    <col min="12513" max="12513" width="10.85546875" style="2" customWidth="1"/>
    <col min="12514" max="12760" width="8.85546875" style="2"/>
    <col min="12761" max="12761" width="7.28515625" style="2" customWidth="1"/>
    <col min="12762" max="12762" width="6.5703125" style="2" customWidth="1"/>
    <col min="12763" max="12763" width="57.28515625" style="2" customWidth="1"/>
    <col min="12764" max="12764" width="13.140625" style="2" customWidth="1"/>
    <col min="12765" max="12765" width="12.85546875" style="2" customWidth="1"/>
    <col min="12766" max="12767" width="10.85546875" style="2" customWidth="1"/>
    <col min="12768" max="12768" width="13.28515625" style="2" customWidth="1"/>
    <col min="12769" max="12769" width="10.85546875" style="2" customWidth="1"/>
    <col min="12770" max="13016" width="8.85546875" style="2"/>
    <col min="13017" max="13017" width="7.28515625" style="2" customWidth="1"/>
    <col min="13018" max="13018" width="6.5703125" style="2" customWidth="1"/>
    <col min="13019" max="13019" width="57.28515625" style="2" customWidth="1"/>
    <col min="13020" max="13020" width="13.140625" style="2" customWidth="1"/>
    <col min="13021" max="13021" width="12.85546875" style="2" customWidth="1"/>
    <col min="13022" max="13023" width="10.85546875" style="2" customWidth="1"/>
    <col min="13024" max="13024" width="13.28515625" style="2" customWidth="1"/>
    <col min="13025" max="13025" width="10.85546875" style="2" customWidth="1"/>
    <col min="13026" max="13272" width="8.85546875" style="2"/>
    <col min="13273" max="13273" width="7.28515625" style="2" customWidth="1"/>
    <col min="13274" max="13274" width="6.5703125" style="2" customWidth="1"/>
    <col min="13275" max="13275" width="57.28515625" style="2" customWidth="1"/>
    <col min="13276" max="13276" width="13.140625" style="2" customWidth="1"/>
    <col min="13277" max="13277" width="12.85546875" style="2" customWidth="1"/>
    <col min="13278" max="13279" width="10.85546875" style="2" customWidth="1"/>
    <col min="13280" max="13280" width="13.28515625" style="2" customWidth="1"/>
    <col min="13281" max="13281" width="10.85546875" style="2" customWidth="1"/>
    <col min="13282" max="13528" width="8.85546875" style="2"/>
    <col min="13529" max="13529" width="7.28515625" style="2" customWidth="1"/>
    <col min="13530" max="13530" width="6.5703125" style="2" customWidth="1"/>
    <col min="13531" max="13531" width="57.28515625" style="2" customWidth="1"/>
    <col min="13532" max="13532" width="13.140625" style="2" customWidth="1"/>
    <col min="13533" max="13533" width="12.85546875" style="2" customWidth="1"/>
    <col min="13534" max="13535" width="10.85546875" style="2" customWidth="1"/>
    <col min="13536" max="13536" width="13.28515625" style="2" customWidth="1"/>
    <col min="13537" max="13537" width="10.85546875" style="2" customWidth="1"/>
    <col min="13538" max="13784" width="8.85546875" style="2"/>
    <col min="13785" max="13785" width="7.28515625" style="2" customWidth="1"/>
    <col min="13786" max="13786" width="6.5703125" style="2" customWidth="1"/>
    <col min="13787" max="13787" width="57.28515625" style="2" customWidth="1"/>
    <col min="13788" max="13788" width="13.140625" style="2" customWidth="1"/>
    <col min="13789" max="13789" width="12.85546875" style="2" customWidth="1"/>
    <col min="13790" max="13791" width="10.85546875" style="2" customWidth="1"/>
    <col min="13792" max="13792" width="13.28515625" style="2" customWidth="1"/>
    <col min="13793" max="13793" width="10.85546875" style="2" customWidth="1"/>
    <col min="13794" max="14040" width="8.85546875" style="2"/>
    <col min="14041" max="14041" width="7.28515625" style="2" customWidth="1"/>
    <col min="14042" max="14042" width="6.5703125" style="2" customWidth="1"/>
    <col min="14043" max="14043" width="57.28515625" style="2" customWidth="1"/>
    <col min="14044" max="14044" width="13.140625" style="2" customWidth="1"/>
    <col min="14045" max="14045" width="12.85546875" style="2" customWidth="1"/>
    <col min="14046" max="14047" width="10.85546875" style="2" customWidth="1"/>
    <col min="14048" max="14048" width="13.28515625" style="2" customWidth="1"/>
    <col min="14049" max="14049" width="10.85546875" style="2" customWidth="1"/>
    <col min="14050" max="14296" width="8.85546875" style="2"/>
    <col min="14297" max="14297" width="7.28515625" style="2" customWidth="1"/>
    <col min="14298" max="14298" width="6.5703125" style="2" customWidth="1"/>
    <col min="14299" max="14299" width="57.28515625" style="2" customWidth="1"/>
    <col min="14300" max="14300" width="13.140625" style="2" customWidth="1"/>
    <col min="14301" max="14301" width="12.85546875" style="2" customWidth="1"/>
    <col min="14302" max="14303" width="10.85546875" style="2" customWidth="1"/>
    <col min="14304" max="14304" width="13.28515625" style="2" customWidth="1"/>
    <col min="14305" max="14305" width="10.85546875" style="2" customWidth="1"/>
    <col min="14306" max="14552" width="8.85546875" style="2"/>
    <col min="14553" max="14553" width="7.28515625" style="2" customWidth="1"/>
    <col min="14554" max="14554" width="6.5703125" style="2" customWidth="1"/>
    <col min="14555" max="14555" width="57.28515625" style="2" customWidth="1"/>
    <col min="14556" max="14556" width="13.140625" style="2" customWidth="1"/>
    <col min="14557" max="14557" width="12.85546875" style="2" customWidth="1"/>
    <col min="14558" max="14559" width="10.85546875" style="2" customWidth="1"/>
    <col min="14560" max="14560" width="13.28515625" style="2" customWidth="1"/>
    <col min="14561" max="14561" width="10.85546875" style="2" customWidth="1"/>
    <col min="14562" max="14808" width="8.85546875" style="2"/>
    <col min="14809" max="14809" width="7.28515625" style="2" customWidth="1"/>
    <col min="14810" max="14810" width="6.5703125" style="2" customWidth="1"/>
    <col min="14811" max="14811" width="57.28515625" style="2" customWidth="1"/>
    <col min="14812" max="14812" width="13.140625" style="2" customWidth="1"/>
    <col min="14813" max="14813" width="12.85546875" style="2" customWidth="1"/>
    <col min="14814" max="14815" width="10.85546875" style="2" customWidth="1"/>
    <col min="14816" max="14816" width="13.28515625" style="2" customWidth="1"/>
    <col min="14817" max="14817" width="10.85546875" style="2" customWidth="1"/>
    <col min="14818" max="15064" width="8.85546875" style="2"/>
    <col min="15065" max="15065" width="7.28515625" style="2" customWidth="1"/>
    <col min="15066" max="15066" width="6.5703125" style="2" customWidth="1"/>
    <col min="15067" max="15067" width="57.28515625" style="2" customWidth="1"/>
    <col min="15068" max="15068" width="13.140625" style="2" customWidth="1"/>
    <col min="15069" max="15069" width="12.85546875" style="2" customWidth="1"/>
    <col min="15070" max="15071" width="10.85546875" style="2" customWidth="1"/>
    <col min="15072" max="15072" width="13.28515625" style="2" customWidth="1"/>
    <col min="15073" max="15073" width="10.85546875" style="2" customWidth="1"/>
    <col min="15074" max="15320" width="8.85546875" style="2"/>
    <col min="15321" max="15321" width="7.28515625" style="2" customWidth="1"/>
    <col min="15322" max="15322" width="6.5703125" style="2" customWidth="1"/>
    <col min="15323" max="15323" width="57.28515625" style="2" customWidth="1"/>
    <col min="15324" max="15324" width="13.140625" style="2" customWidth="1"/>
    <col min="15325" max="15325" width="12.85546875" style="2" customWidth="1"/>
    <col min="15326" max="15327" width="10.85546875" style="2" customWidth="1"/>
    <col min="15328" max="15328" width="13.28515625" style="2" customWidth="1"/>
    <col min="15329" max="15329" width="10.85546875" style="2" customWidth="1"/>
    <col min="15330" max="15576" width="8.85546875" style="2"/>
    <col min="15577" max="15577" width="7.28515625" style="2" customWidth="1"/>
    <col min="15578" max="15578" width="6.5703125" style="2" customWidth="1"/>
    <col min="15579" max="15579" width="57.28515625" style="2" customWidth="1"/>
    <col min="15580" max="15580" width="13.140625" style="2" customWidth="1"/>
    <col min="15581" max="15581" width="12.85546875" style="2" customWidth="1"/>
    <col min="15582" max="15583" width="10.85546875" style="2" customWidth="1"/>
    <col min="15584" max="15584" width="13.28515625" style="2" customWidth="1"/>
    <col min="15585" max="15585" width="10.85546875" style="2" customWidth="1"/>
    <col min="15586" max="15832" width="8.85546875" style="2"/>
    <col min="15833" max="15833" width="7.28515625" style="2" customWidth="1"/>
    <col min="15834" max="15834" width="6.5703125" style="2" customWidth="1"/>
    <col min="15835" max="15835" width="57.28515625" style="2" customWidth="1"/>
    <col min="15836" max="15836" width="13.140625" style="2" customWidth="1"/>
    <col min="15837" max="15837" width="12.85546875" style="2" customWidth="1"/>
    <col min="15838" max="15839" width="10.85546875" style="2" customWidth="1"/>
    <col min="15840" max="15840" width="13.28515625" style="2" customWidth="1"/>
    <col min="15841" max="15841" width="10.85546875" style="2" customWidth="1"/>
    <col min="15842" max="16088" width="8.85546875" style="2"/>
    <col min="16089" max="16089" width="7.28515625" style="2" customWidth="1"/>
    <col min="16090" max="16090" width="6.5703125" style="2" customWidth="1"/>
    <col min="16091" max="16091" width="57.28515625" style="2" customWidth="1"/>
    <col min="16092" max="16092" width="13.140625" style="2" customWidth="1"/>
    <col min="16093" max="16093" width="12.85546875" style="2" customWidth="1"/>
    <col min="16094" max="16095" width="10.85546875" style="2" customWidth="1"/>
    <col min="16096" max="16096" width="13.28515625" style="2" customWidth="1"/>
    <col min="16097" max="16097" width="10.85546875" style="2" customWidth="1"/>
    <col min="16098" max="16384" width="8.85546875" style="2"/>
  </cols>
  <sheetData>
    <row r="1" spans="1:6" ht="15" x14ac:dyDescent="0.25">
      <c r="A1" s="1" t="s">
        <v>0</v>
      </c>
      <c r="B1" s="1"/>
      <c r="C1" s="1"/>
      <c r="E1" s="54"/>
      <c r="F1" s="103" t="s">
        <v>174</v>
      </c>
    </row>
    <row r="2" spans="1:6" x14ac:dyDescent="0.2">
      <c r="A2" s="3" t="s">
        <v>177</v>
      </c>
      <c r="C2" s="3"/>
      <c r="D2" s="54"/>
      <c r="E2" s="54"/>
      <c r="F2" s="54"/>
    </row>
    <row r="3" spans="1:6" ht="15" x14ac:dyDescent="0.25">
      <c r="A3" s="1"/>
      <c r="C3" s="4"/>
      <c r="D3" s="54"/>
      <c r="E3" s="54"/>
      <c r="F3" s="54"/>
    </row>
    <row r="4" spans="1:6" ht="15" hidden="1" x14ac:dyDescent="0.25">
      <c r="A4" s="1"/>
      <c r="C4" s="4"/>
      <c r="D4" s="54"/>
      <c r="E4" s="54"/>
      <c r="F4" s="54"/>
    </row>
    <row r="5" spans="1:6" ht="15" x14ac:dyDescent="0.25">
      <c r="A5" s="1"/>
      <c r="C5" s="4"/>
      <c r="D5" s="54"/>
      <c r="E5" s="54"/>
      <c r="F5" s="54"/>
    </row>
    <row r="6" spans="1:6" ht="36" customHeight="1" x14ac:dyDescent="0.2">
      <c r="A6" s="126" t="s">
        <v>196</v>
      </c>
      <c r="B6" s="126"/>
      <c r="C6" s="126"/>
      <c r="D6" s="126"/>
      <c r="E6" s="126"/>
      <c r="F6" s="126"/>
    </row>
    <row r="7" spans="1:6" ht="15" x14ac:dyDescent="0.2">
      <c r="A7" s="5"/>
      <c r="B7" s="5"/>
      <c r="C7" s="5"/>
      <c r="D7" s="55"/>
      <c r="E7" s="55"/>
      <c r="F7" s="55"/>
    </row>
    <row r="8" spans="1:6" ht="15.75" x14ac:dyDescent="0.25">
      <c r="A8" s="6" t="s">
        <v>1</v>
      </c>
      <c r="B8" s="7"/>
      <c r="C8" s="7"/>
      <c r="D8" s="54"/>
      <c r="E8" s="56"/>
      <c r="F8" s="56" t="s">
        <v>2</v>
      </c>
    </row>
    <row r="9" spans="1:6" s="69" customFormat="1" ht="51.75" customHeight="1" x14ac:dyDescent="0.2">
      <c r="A9" s="166" t="s">
        <v>3</v>
      </c>
      <c r="B9" s="166"/>
      <c r="C9" s="166"/>
      <c r="D9" s="118" t="s">
        <v>197</v>
      </c>
      <c r="E9" s="118" t="s">
        <v>200</v>
      </c>
      <c r="F9" s="68" t="s">
        <v>193</v>
      </c>
    </row>
    <row r="10" spans="1:6" s="69" customFormat="1" ht="33" customHeight="1" x14ac:dyDescent="0.2">
      <c r="A10" s="127" t="s">
        <v>134</v>
      </c>
      <c r="B10" s="127"/>
      <c r="C10" s="127"/>
      <c r="D10" s="115">
        <f>D14+D204+D645</f>
        <v>53061290</v>
      </c>
      <c r="E10" s="115">
        <f>E14+E204+E645</f>
        <v>52172648</v>
      </c>
      <c r="F10" s="115">
        <f>F14+F204+F645</f>
        <v>-888642</v>
      </c>
    </row>
    <row r="11" spans="1:6" s="69" customFormat="1" ht="33" customHeight="1" x14ac:dyDescent="0.2">
      <c r="A11" s="127" t="s">
        <v>169</v>
      </c>
      <c r="B11" s="127"/>
      <c r="C11" s="127"/>
      <c r="D11" s="115">
        <f>D16+D198+D206+D395+D646+D457</f>
        <v>51179290</v>
      </c>
      <c r="E11" s="115">
        <f>E16+E198+E206+E395+E646+E457</f>
        <v>50290648</v>
      </c>
      <c r="F11" s="115">
        <f>F16+F198+F206+F395+F646+F457</f>
        <v>-888642</v>
      </c>
    </row>
    <row r="12" spans="1:6" s="69" customFormat="1" ht="33" customHeight="1" x14ac:dyDescent="0.2">
      <c r="A12" s="127" t="s">
        <v>170</v>
      </c>
      <c r="B12" s="127"/>
      <c r="C12" s="127"/>
      <c r="D12" s="115">
        <f>D66+D202+D262+D510+D702+D451</f>
        <v>1882000</v>
      </c>
      <c r="E12" s="115">
        <f>E66+E202+E262+E510+E702+E451</f>
        <v>1882000</v>
      </c>
      <c r="F12" s="115">
        <f>F66+F202+F262+F510+F702+F451</f>
        <v>0</v>
      </c>
    </row>
    <row r="13" spans="1:6" s="9" customFormat="1" ht="22.5" customHeight="1" x14ac:dyDescent="0.2">
      <c r="A13" s="140" t="s">
        <v>121</v>
      </c>
      <c r="B13" s="141"/>
      <c r="C13" s="141"/>
      <c r="D13" s="141"/>
      <c r="E13" s="141"/>
      <c r="F13" s="141"/>
    </row>
    <row r="14" spans="1:6" s="51" customFormat="1" ht="18" x14ac:dyDescent="0.25">
      <c r="A14" s="132" t="s">
        <v>150</v>
      </c>
      <c r="B14" s="139"/>
      <c r="C14" s="139"/>
      <c r="D14" s="58">
        <f>D15+D197</f>
        <v>13035237</v>
      </c>
      <c r="E14" s="58">
        <f>E15+E197</f>
        <v>13042237</v>
      </c>
      <c r="F14" s="58">
        <f>F15+F197</f>
        <v>7000</v>
      </c>
    </row>
    <row r="15" spans="1:6" s="51" customFormat="1" ht="32.25" customHeight="1" x14ac:dyDescent="0.25">
      <c r="A15" s="151" t="s">
        <v>183</v>
      </c>
      <c r="B15" s="152"/>
      <c r="C15" s="152"/>
      <c r="D15" s="117">
        <f>D16+D72</f>
        <v>11118313</v>
      </c>
      <c r="E15" s="117">
        <f>E16+E72</f>
        <v>11125313</v>
      </c>
      <c r="F15" s="117">
        <f>F16+F72</f>
        <v>7000</v>
      </c>
    </row>
    <row r="16" spans="1:6" s="91" customFormat="1" ht="15.75" x14ac:dyDescent="0.2">
      <c r="A16" s="164" t="s">
        <v>149</v>
      </c>
      <c r="B16" s="165"/>
      <c r="C16" s="165"/>
      <c r="D16" s="8">
        <f>D17+D20</f>
        <v>11118313</v>
      </c>
      <c r="E16" s="8">
        <f t="shared" ref="E16:F16" si="0">E17+E20</f>
        <v>11125313</v>
      </c>
      <c r="F16" s="8">
        <f t="shared" si="0"/>
        <v>7000</v>
      </c>
    </row>
    <row r="17" spans="1:6" s="9" customFormat="1" ht="18.600000000000001" customHeight="1" x14ac:dyDescent="0.2">
      <c r="A17" s="13" t="s">
        <v>152</v>
      </c>
      <c r="B17" s="19"/>
      <c r="C17" s="20"/>
      <c r="D17" s="120">
        <f>D19+D18</f>
        <v>1088382</v>
      </c>
      <c r="E17" s="120">
        <f>E19+E18</f>
        <v>1095382</v>
      </c>
      <c r="F17" s="120">
        <f>E17-D17</f>
        <v>7000</v>
      </c>
    </row>
    <row r="18" spans="1:6" s="9" customFormat="1" x14ac:dyDescent="0.2">
      <c r="A18" s="17"/>
      <c r="B18" s="110" t="s">
        <v>189</v>
      </c>
      <c r="C18" s="16"/>
      <c r="D18" s="61">
        <v>1036182</v>
      </c>
      <c r="E18" s="61">
        <v>1043182</v>
      </c>
      <c r="F18" s="112">
        <f t="shared" ref="F18:F19" si="1">E18-D18</f>
        <v>7000</v>
      </c>
    </row>
    <row r="19" spans="1:6" s="9" customFormat="1" x14ac:dyDescent="0.2">
      <c r="A19" s="17"/>
      <c r="B19" s="110" t="s">
        <v>12</v>
      </c>
      <c r="C19" s="16"/>
      <c r="D19" s="61">
        <v>52200</v>
      </c>
      <c r="E19" s="61">
        <v>52200</v>
      </c>
      <c r="F19" s="112">
        <f t="shared" si="1"/>
        <v>0</v>
      </c>
    </row>
    <row r="20" spans="1:6" s="9" customFormat="1" x14ac:dyDescent="0.2">
      <c r="A20" s="123" t="s">
        <v>151</v>
      </c>
      <c r="B20" s="123"/>
      <c r="C20" s="123"/>
      <c r="D20" s="60">
        <f>D21+D36+D38+D40+D45</f>
        <v>10029931</v>
      </c>
      <c r="E20" s="60">
        <f t="shared" ref="E20:F20" si="2">E21+E36+E38+E40+E45</f>
        <v>10029931</v>
      </c>
      <c r="F20" s="60">
        <f t="shared" si="2"/>
        <v>0</v>
      </c>
    </row>
    <row r="21" spans="1:6" s="9" customFormat="1" x14ac:dyDescent="0.2">
      <c r="A21" s="123" t="s">
        <v>153</v>
      </c>
      <c r="B21" s="123"/>
      <c r="C21" s="123"/>
      <c r="D21" s="60">
        <f t="shared" ref="D21:E21" si="3">SUM(D22:D35)</f>
        <v>7958840</v>
      </c>
      <c r="E21" s="60">
        <f t="shared" si="3"/>
        <v>7958840</v>
      </c>
      <c r="F21" s="60">
        <f t="shared" ref="F21" si="4">SUM(F22:F35)</f>
        <v>0</v>
      </c>
    </row>
    <row r="22" spans="1:6" s="9" customFormat="1" ht="18.600000000000001" customHeight="1" x14ac:dyDescent="0.2">
      <c r="A22" s="21"/>
      <c r="B22" s="15" t="s">
        <v>15</v>
      </c>
      <c r="C22" s="16"/>
      <c r="D22" s="102">
        <v>967220</v>
      </c>
      <c r="E22" s="102">
        <v>967220</v>
      </c>
      <c r="F22" s="112">
        <f>E22-D22</f>
        <v>0</v>
      </c>
    </row>
    <row r="23" spans="1:6" s="9" customFormat="1" x14ac:dyDescent="0.2">
      <c r="A23" s="21"/>
      <c r="B23" s="15" t="s">
        <v>16</v>
      </c>
      <c r="C23" s="16"/>
      <c r="D23" s="61"/>
      <c r="E23" s="61"/>
      <c r="F23" s="112">
        <f t="shared" ref="F23:F24" si="5">E23-D23</f>
        <v>0</v>
      </c>
    </row>
    <row r="24" spans="1:6" s="9" customFormat="1" hidden="1" x14ac:dyDescent="0.2">
      <c r="A24" s="21"/>
      <c r="B24" s="136" t="s">
        <v>17</v>
      </c>
      <c r="C24" s="136"/>
      <c r="D24" s="61"/>
      <c r="E24" s="61"/>
      <c r="F24" s="112">
        <f t="shared" si="5"/>
        <v>0</v>
      </c>
    </row>
    <row r="25" spans="1:6" s="9" customFormat="1" hidden="1" x14ac:dyDescent="0.2">
      <c r="A25" s="21"/>
      <c r="B25" s="15" t="s">
        <v>18</v>
      </c>
      <c r="C25" s="16"/>
      <c r="D25" s="61"/>
      <c r="E25" s="61"/>
      <c r="F25" s="61"/>
    </row>
    <row r="26" spans="1:6" s="9" customFormat="1" ht="18.75" customHeight="1" x14ac:dyDescent="0.2">
      <c r="A26" s="29"/>
      <c r="B26" s="15" t="s">
        <v>19</v>
      </c>
      <c r="C26" s="16"/>
      <c r="D26" s="61">
        <v>6878408</v>
      </c>
      <c r="E26" s="61">
        <v>6878408</v>
      </c>
      <c r="F26" s="112">
        <f>E26-D26</f>
        <v>0</v>
      </c>
    </row>
    <row r="27" spans="1:6" s="9" customFormat="1" ht="21.75" hidden="1" customHeight="1" x14ac:dyDescent="0.2">
      <c r="A27" s="30"/>
      <c r="B27" s="131" t="s">
        <v>20</v>
      </c>
      <c r="C27" s="131"/>
      <c r="D27" s="61"/>
      <c r="E27" s="61"/>
      <c r="F27" s="112">
        <f>E27-D27</f>
        <v>0</v>
      </c>
    </row>
    <row r="28" spans="1:6" s="9" customFormat="1" ht="27.6" customHeight="1" x14ac:dyDescent="0.2">
      <c r="A28" s="30"/>
      <c r="B28" s="124" t="s">
        <v>21</v>
      </c>
      <c r="C28" s="124"/>
      <c r="D28" s="61">
        <v>8000</v>
      </c>
      <c r="E28" s="61">
        <v>8000</v>
      </c>
      <c r="F28" s="112">
        <f>E28-D28</f>
        <v>0</v>
      </c>
    </row>
    <row r="29" spans="1:6" s="9" customFormat="1" ht="14.25" hidden="1" customHeight="1" x14ac:dyDescent="0.2">
      <c r="A29" s="30"/>
      <c r="B29" s="131" t="s">
        <v>22</v>
      </c>
      <c r="C29" s="131"/>
      <c r="D29" s="61"/>
      <c r="E29" s="61"/>
      <c r="F29" s="112">
        <f t="shared" ref="F29:F30" si="6">E29-D29</f>
        <v>0</v>
      </c>
    </row>
    <row r="30" spans="1:6" s="9" customFormat="1" ht="14.25" hidden="1" customHeight="1" x14ac:dyDescent="0.2">
      <c r="A30" s="30"/>
      <c r="B30" s="135" t="s">
        <v>23</v>
      </c>
      <c r="C30" s="135"/>
      <c r="D30" s="61"/>
      <c r="E30" s="61"/>
      <c r="F30" s="112">
        <f t="shared" si="6"/>
        <v>0</v>
      </c>
    </row>
    <row r="31" spans="1:6" s="9" customFormat="1" ht="14.25" hidden="1" customHeight="1" x14ac:dyDescent="0.2">
      <c r="A31" s="30"/>
      <c r="B31" s="131" t="s">
        <v>24</v>
      </c>
      <c r="C31" s="131"/>
      <c r="D31" s="61"/>
      <c r="E31" s="61"/>
      <c r="F31" s="61"/>
    </row>
    <row r="32" spans="1:6" s="9" customFormat="1" ht="14.25" hidden="1" customHeight="1" x14ac:dyDescent="0.2">
      <c r="A32" s="30"/>
      <c r="B32" s="124" t="s">
        <v>25</v>
      </c>
      <c r="C32" s="124"/>
      <c r="D32" s="61"/>
      <c r="E32" s="61"/>
      <c r="F32" s="61"/>
    </row>
    <row r="33" spans="1:6" s="9" customFormat="1" ht="14.25" hidden="1" customHeight="1" x14ac:dyDescent="0.2">
      <c r="A33" s="30"/>
      <c r="B33" s="124" t="s">
        <v>26</v>
      </c>
      <c r="C33" s="124"/>
      <c r="D33" s="61"/>
      <c r="E33" s="61"/>
      <c r="F33" s="61"/>
    </row>
    <row r="34" spans="1:6" s="9" customFormat="1" ht="14.25" hidden="1" customHeight="1" x14ac:dyDescent="0.2">
      <c r="A34" s="30"/>
      <c r="B34" s="15" t="s">
        <v>27</v>
      </c>
      <c r="C34" s="16"/>
      <c r="D34" s="61"/>
      <c r="E34" s="61"/>
      <c r="F34" s="61"/>
    </row>
    <row r="35" spans="1:6" s="9" customFormat="1" ht="18.600000000000001" customHeight="1" x14ac:dyDescent="0.2">
      <c r="A35" s="29"/>
      <c r="B35" s="15" t="s">
        <v>28</v>
      </c>
      <c r="C35" s="16"/>
      <c r="D35" s="61">
        <v>105212</v>
      </c>
      <c r="E35" s="61">
        <v>105212</v>
      </c>
      <c r="F35" s="112">
        <f>E35-D35</f>
        <v>0</v>
      </c>
    </row>
    <row r="36" spans="1:6" s="9" customFormat="1" ht="14.25" hidden="1" customHeight="1" x14ac:dyDescent="0.2">
      <c r="A36" s="21" t="s">
        <v>29</v>
      </c>
      <c r="B36" s="16"/>
      <c r="C36" s="31"/>
      <c r="D36" s="60">
        <f t="shared" ref="D36:E36" si="7">D37</f>
        <v>0</v>
      </c>
      <c r="E36" s="60">
        <f t="shared" si="7"/>
        <v>0</v>
      </c>
      <c r="F36" s="112">
        <f t="shared" ref="F36:F37" si="8">E36-D36</f>
        <v>0</v>
      </c>
    </row>
    <row r="37" spans="1:6" s="9" customFormat="1" ht="14.25" hidden="1" customHeight="1" x14ac:dyDescent="0.2">
      <c r="A37" s="29"/>
      <c r="B37" s="19" t="s">
        <v>30</v>
      </c>
      <c r="C37" s="16"/>
      <c r="D37" s="61"/>
      <c r="E37" s="61"/>
      <c r="F37" s="112">
        <f t="shared" si="8"/>
        <v>0</v>
      </c>
    </row>
    <row r="38" spans="1:6" s="9" customFormat="1" ht="14.25" hidden="1" customHeight="1" x14ac:dyDescent="0.2">
      <c r="A38" s="21" t="s">
        <v>31</v>
      </c>
      <c r="B38" s="16"/>
      <c r="C38" s="19"/>
      <c r="D38" s="60">
        <f t="shared" ref="D38:F38" si="9">D39</f>
        <v>0</v>
      </c>
      <c r="E38" s="60">
        <f t="shared" si="9"/>
        <v>0</v>
      </c>
      <c r="F38" s="60">
        <f t="shared" si="9"/>
        <v>0</v>
      </c>
    </row>
    <row r="39" spans="1:6" s="9" customFormat="1" ht="14.25" hidden="1" customHeight="1" x14ac:dyDescent="0.2">
      <c r="A39" s="21"/>
      <c r="B39" s="19" t="s">
        <v>32</v>
      </c>
      <c r="C39" s="16"/>
      <c r="D39" s="61"/>
      <c r="E39" s="61"/>
      <c r="F39" s="61"/>
    </row>
    <row r="40" spans="1:6" s="9" customFormat="1" ht="12.6" customHeight="1" x14ac:dyDescent="0.2">
      <c r="A40" s="21" t="s">
        <v>154</v>
      </c>
      <c r="B40" s="16"/>
      <c r="C40" s="19"/>
      <c r="D40" s="60">
        <f t="shared" ref="D40:E40" si="10">D41+D42+D44</f>
        <v>2048591</v>
      </c>
      <c r="E40" s="60">
        <f t="shared" si="10"/>
        <v>2048591</v>
      </c>
      <c r="F40" s="60">
        <f t="shared" ref="F40" si="11">F41+F42+F44</f>
        <v>0</v>
      </c>
    </row>
    <row r="41" spans="1:6" s="9" customFormat="1" hidden="1" x14ac:dyDescent="0.2">
      <c r="A41" s="21"/>
      <c r="B41" s="16" t="s">
        <v>33</v>
      </c>
      <c r="C41" s="19"/>
      <c r="D41" s="61"/>
      <c r="E41" s="61"/>
      <c r="F41" s="61"/>
    </row>
    <row r="42" spans="1:6" s="32" customFormat="1" ht="12.75" hidden="1" x14ac:dyDescent="0.25">
      <c r="A42" s="22"/>
      <c r="B42" s="128" t="s">
        <v>90</v>
      </c>
      <c r="C42" s="129"/>
      <c r="D42" s="60">
        <f t="shared" ref="D42:F42" si="12">D43</f>
        <v>0</v>
      </c>
      <c r="E42" s="60">
        <f t="shared" si="12"/>
        <v>0</v>
      </c>
      <c r="F42" s="60">
        <f t="shared" si="12"/>
        <v>0</v>
      </c>
    </row>
    <row r="43" spans="1:6" s="32" customFormat="1" ht="25.5" hidden="1" customHeight="1" x14ac:dyDescent="0.2">
      <c r="A43" s="22"/>
      <c r="B43" s="33"/>
      <c r="C43" s="33" t="s">
        <v>35</v>
      </c>
      <c r="D43" s="61"/>
      <c r="E43" s="61"/>
      <c r="F43" s="61"/>
    </row>
    <row r="44" spans="1:6" s="9" customFormat="1" ht="15" customHeight="1" x14ac:dyDescent="0.2">
      <c r="A44" s="21"/>
      <c r="B44" s="15" t="s">
        <v>36</v>
      </c>
      <c r="C44" s="16"/>
      <c r="D44" s="61">
        <v>2048591</v>
      </c>
      <c r="E44" s="61">
        <v>2048591</v>
      </c>
      <c r="F44" s="112">
        <f>E44-D44</f>
        <v>0</v>
      </c>
    </row>
    <row r="45" spans="1:6" s="9" customFormat="1" x14ac:dyDescent="0.2">
      <c r="A45" s="123" t="s">
        <v>155</v>
      </c>
      <c r="B45" s="123"/>
      <c r="C45" s="123"/>
      <c r="D45" s="60">
        <f t="shared" ref="D45:E45" si="13">D47+D48+D46</f>
        <v>22500</v>
      </c>
      <c r="E45" s="60">
        <f t="shared" si="13"/>
        <v>22500</v>
      </c>
      <c r="F45" s="60">
        <f t="shared" ref="F45:F46" si="14">E45-D45</f>
        <v>0</v>
      </c>
    </row>
    <row r="46" spans="1:6" s="9" customFormat="1" x14ac:dyDescent="0.2">
      <c r="A46" s="13"/>
      <c r="B46" s="15" t="s">
        <v>37</v>
      </c>
      <c r="C46" s="16"/>
      <c r="D46" s="61">
        <v>22500</v>
      </c>
      <c r="E46" s="61">
        <v>22500</v>
      </c>
      <c r="F46" s="112">
        <f t="shared" si="14"/>
        <v>0</v>
      </c>
    </row>
    <row r="47" spans="1:6" s="9" customFormat="1" ht="30.6" hidden="1" customHeight="1" x14ac:dyDescent="0.2">
      <c r="A47" s="13"/>
      <c r="B47" s="124" t="s">
        <v>92</v>
      </c>
      <c r="C47" s="124"/>
      <c r="D47" s="61"/>
      <c r="E47" s="61"/>
      <c r="F47" s="61"/>
    </row>
    <row r="48" spans="1:6" s="9" customFormat="1" ht="18.600000000000001" hidden="1" customHeight="1" x14ac:dyDescent="0.2">
      <c r="A48" s="13"/>
      <c r="B48" s="15" t="s">
        <v>39</v>
      </c>
      <c r="C48" s="16"/>
      <c r="D48" s="61"/>
      <c r="E48" s="61"/>
      <c r="F48" s="61"/>
    </row>
    <row r="49" spans="1:6" s="25" customFormat="1" ht="13.9" hidden="1" customHeight="1" x14ac:dyDescent="0.25">
      <c r="A49" s="22" t="s">
        <v>44</v>
      </c>
      <c r="B49" s="36"/>
      <c r="C49" s="37"/>
      <c r="D49" s="64">
        <f t="shared" ref="D49" si="15">D50+D53</f>
        <v>0</v>
      </c>
      <c r="E49" s="64">
        <f t="shared" ref="E49:F49" si="16">E50+E53</f>
        <v>0</v>
      </c>
      <c r="F49" s="64">
        <f t="shared" si="16"/>
        <v>0</v>
      </c>
    </row>
    <row r="50" spans="1:6" s="28" customFormat="1" ht="22.15" hidden="1" customHeight="1" x14ac:dyDescent="0.25">
      <c r="A50" s="133" t="s">
        <v>93</v>
      </c>
      <c r="B50" s="133"/>
      <c r="C50" s="133"/>
      <c r="D50" s="64">
        <f t="shared" ref="D50:F51" si="17">D51</f>
        <v>0</v>
      </c>
      <c r="E50" s="64">
        <f t="shared" si="17"/>
        <v>0</v>
      </c>
      <c r="F50" s="64">
        <f t="shared" si="17"/>
        <v>0</v>
      </c>
    </row>
    <row r="51" spans="1:6" s="28" customFormat="1" ht="30.75" hidden="1" customHeight="1" x14ac:dyDescent="0.25">
      <c r="A51" s="38"/>
      <c r="B51" s="134" t="s">
        <v>94</v>
      </c>
      <c r="C51" s="134"/>
      <c r="D51" s="64">
        <f t="shared" si="17"/>
        <v>0</v>
      </c>
      <c r="E51" s="64">
        <f t="shared" si="17"/>
        <v>0</v>
      </c>
      <c r="F51" s="64">
        <f t="shared" si="17"/>
        <v>0</v>
      </c>
    </row>
    <row r="52" spans="1:6" s="28" customFormat="1" ht="30.75" hidden="1" customHeight="1" x14ac:dyDescent="0.2">
      <c r="A52" s="38"/>
      <c r="B52" s="39"/>
      <c r="C52" s="40" t="s">
        <v>45</v>
      </c>
      <c r="D52" s="61"/>
      <c r="E52" s="61"/>
      <c r="F52" s="61"/>
    </row>
    <row r="53" spans="1:6" s="25" customFormat="1" ht="18" hidden="1" customHeight="1" x14ac:dyDescent="0.25">
      <c r="A53" s="22" t="s">
        <v>48</v>
      </c>
      <c r="B53" s="40"/>
      <c r="C53" s="40"/>
      <c r="D53" s="60">
        <f t="shared" ref="D53" si="18">D54+D55</f>
        <v>0</v>
      </c>
      <c r="E53" s="60">
        <f t="shared" ref="E53:F53" si="19">E54+E55</f>
        <v>0</v>
      </c>
      <c r="F53" s="60">
        <f t="shared" si="19"/>
        <v>0</v>
      </c>
    </row>
    <row r="54" spans="1:6" s="28" customFormat="1" ht="29.25" hidden="1" customHeight="1" x14ac:dyDescent="0.2">
      <c r="A54" s="22"/>
      <c r="B54" s="131" t="s">
        <v>49</v>
      </c>
      <c r="C54" s="131"/>
      <c r="D54" s="61"/>
      <c r="E54" s="61"/>
      <c r="F54" s="61"/>
    </row>
    <row r="55" spans="1:6" s="28" customFormat="1" ht="23.45" hidden="1" customHeight="1" x14ac:dyDescent="0.2">
      <c r="A55" s="22"/>
      <c r="B55" s="131" t="s">
        <v>50</v>
      </c>
      <c r="C55" s="129"/>
      <c r="D55" s="61"/>
      <c r="E55" s="61"/>
      <c r="F55" s="61"/>
    </row>
    <row r="56" spans="1:6" s="9" customFormat="1" ht="15.6" hidden="1" customHeight="1" x14ac:dyDescent="0.2">
      <c r="A56" s="17" t="s">
        <v>51</v>
      </c>
      <c r="B56" s="19"/>
      <c r="C56" s="19"/>
      <c r="D56" s="64">
        <f t="shared" ref="D56:F56" si="20">D57</f>
        <v>0</v>
      </c>
      <c r="E56" s="64">
        <f t="shared" si="20"/>
        <v>0</v>
      </c>
      <c r="F56" s="64">
        <f t="shared" si="20"/>
        <v>0</v>
      </c>
    </row>
    <row r="57" spans="1:6" s="9" customFormat="1" ht="28.5" hidden="1" customHeight="1" x14ac:dyDescent="0.2">
      <c r="A57" s="123" t="s">
        <v>52</v>
      </c>
      <c r="B57" s="123"/>
      <c r="C57" s="123"/>
      <c r="D57" s="64">
        <f t="shared" ref="D57" si="21">D58+D61</f>
        <v>0</v>
      </c>
      <c r="E57" s="64">
        <f t="shared" ref="E57:F57" si="22">E58+E61</f>
        <v>0</v>
      </c>
      <c r="F57" s="64">
        <f t="shared" si="22"/>
        <v>0</v>
      </c>
    </row>
    <row r="58" spans="1:6" s="9" customFormat="1" ht="18.600000000000001" hidden="1" customHeight="1" x14ac:dyDescent="0.2">
      <c r="A58" s="17" t="s">
        <v>95</v>
      </c>
      <c r="B58" s="19"/>
      <c r="C58" s="19"/>
      <c r="D58" s="64">
        <f t="shared" ref="D58" si="23">D59+D60</f>
        <v>0</v>
      </c>
      <c r="E58" s="64">
        <f t="shared" ref="E58:F58" si="24">E59+E60</f>
        <v>0</v>
      </c>
      <c r="F58" s="64">
        <f t="shared" si="24"/>
        <v>0</v>
      </c>
    </row>
    <row r="59" spans="1:6" s="9" customFormat="1" ht="18.600000000000001" hidden="1" customHeight="1" x14ac:dyDescent="0.2">
      <c r="A59" s="17"/>
      <c r="B59" s="19" t="s">
        <v>53</v>
      </c>
      <c r="C59" s="19"/>
      <c r="D59" s="61"/>
      <c r="E59" s="61"/>
      <c r="F59" s="61"/>
    </row>
    <row r="60" spans="1:6" s="9" customFormat="1" ht="45.6" hidden="1" customHeight="1" x14ac:dyDescent="0.2">
      <c r="A60" s="17"/>
      <c r="B60" s="130" t="s">
        <v>96</v>
      </c>
      <c r="C60" s="130"/>
      <c r="D60" s="61"/>
      <c r="E60" s="61"/>
      <c r="F60" s="61"/>
    </row>
    <row r="61" spans="1:6" s="9" customFormat="1" ht="30" hidden="1" customHeight="1" x14ac:dyDescent="0.2">
      <c r="A61" s="123" t="s">
        <v>97</v>
      </c>
      <c r="B61" s="123"/>
      <c r="C61" s="123"/>
      <c r="D61" s="60">
        <f t="shared" ref="D61" si="25">D62+D63+D64+D65</f>
        <v>0</v>
      </c>
      <c r="E61" s="60">
        <f t="shared" ref="E61:F61" si="26">E62+E63+E64+E65</f>
        <v>0</v>
      </c>
      <c r="F61" s="60">
        <f t="shared" si="26"/>
        <v>0</v>
      </c>
    </row>
    <row r="62" spans="1:6" s="9" customFormat="1" ht="18.600000000000001" hidden="1" customHeight="1" x14ac:dyDescent="0.2">
      <c r="A62" s="17"/>
      <c r="B62" s="15" t="s">
        <v>57</v>
      </c>
      <c r="C62" s="16"/>
      <c r="D62" s="61"/>
      <c r="E62" s="61"/>
      <c r="F62" s="61"/>
    </row>
    <row r="63" spans="1:6" s="9" customFormat="1" ht="39" hidden="1" customHeight="1" x14ac:dyDescent="0.2">
      <c r="A63" s="17"/>
      <c r="B63" s="124" t="s">
        <v>58</v>
      </c>
      <c r="C63" s="124"/>
      <c r="D63" s="61"/>
      <c r="E63" s="61"/>
      <c r="F63" s="61"/>
    </row>
    <row r="64" spans="1:6" s="9" customFormat="1" ht="18" hidden="1" customHeight="1" x14ac:dyDescent="0.2">
      <c r="A64" s="17"/>
      <c r="B64" s="124" t="s">
        <v>60</v>
      </c>
      <c r="C64" s="124"/>
      <c r="D64" s="61"/>
      <c r="E64" s="61"/>
      <c r="F64" s="61"/>
    </row>
    <row r="65" spans="1:6" s="9" customFormat="1" ht="30.6" hidden="1" customHeight="1" x14ac:dyDescent="0.2">
      <c r="A65" s="17"/>
      <c r="B65" s="131" t="s">
        <v>70</v>
      </c>
      <c r="C65" s="129"/>
      <c r="D65" s="61"/>
      <c r="E65" s="61"/>
      <c r="F65" s="61"/>
    </row>
    <row r="66" spans="1:6" s="51" customFormat="1" ht="18" x14ac:dyDescent="0.25">
      <c r="A66" s="132" t="s">
        <v>156</v>
      </c>
      <c r="B66" s="129"/>
      <c r="C66" s="129"/>
      <c r="D66" s="8">
        <f>D70</f>
        <v>0</v>
      </c>
      <c r="E66" s="8">
        <f t="shared" ref="E66:F66" si="27">E70</f>
        <v>0</v>
      </c>
      <c r="F66" s="8">
        <f t="shared" si="27"/>
        <v>0</v>
      </c>
    </row>
    <row r="67" spans="1:6" s="9" customFormat="1" hidden="1" x14ac:dyDescent="0.2">
      <c r="A67" s="21" t="s">
        <v>101</v>
      </c>
      <c r="B67" s="16"/>
      <c r="C67" s="19"/>
      <c r="D67" s="60">
        <f t="shared" ref="D67:F68" si="28">D68</f>
        <v>0</v>
      </c>
      <c r="E67" s="60">
        <f t="shared" si="28"/>
        <v>0</v>
      </c>
      <c r="F67" s="60">
        <f t="shared" si="28"/>
        <v>0</v>
      </c>
    </row>
    <row r="68" spans="1:6" s="32" customFormat="1" ht="27.6" hidden="1" customHeight="1" x14ac:dyDescent="0.25">
      <c r="A68" s="22"/>
      <c r="B68" s="128" t="s">
        <v>102</v>
      </c>
      <c r="C68" s="129"/>
      <c r="D68" s="64">
        <f t="shared" si="28"/>
        <v>0</v>
      </c>
      <c r="E68" s="64">
        <f t="shared" si="28"/>
        <v>0</v>
      </c>
      <c r="F68" s="64">
        <f t="shared" si="28"/>
        <v>0</v>
      </c>
    </row>
    <row r="69" spans="1:6" s="32" customFormat="1" ht="27" hidden="1" customHeight="1" x14ac:dyDescent="0.25">
      <c r="A69" s="22"/>
      <c r="B69" s="33"/>
      <c r="C69" s="33" t="s">
        <v>34</v>
      </c>
      <c r="D69" s="62"/>
      <c r="E69" s="62"/>
      <c r="F69" s="62"/>
    </row>
    <row r="70" spans="1:6" s="9" customFormat="1" ht="18.600000000000001" hidden="1" customHeight="1" x14ac:dyDescent="0.2">
      <c r="A70" s="13" t="s">
        <v>155</v>
      </c>
      <c r="B70" s="14"/>
      <c r="C70" s="14"/>
      <c r="D70" s="60">
        <f t="shared" ref="D70:F70" si="29">D71</f>
        <v>0</v>
      </c>
      <c r="E70" s="60">
        <f t="shared" si="29"/>
        <v>0</v>
      </c>
      <c r="F70" s="60">
        <f t="shared" si="29"/>
        <v>0</v>
      </c>
    </row>
    <row r="71" spans="1:6" s="9" customFormat="1" ht="16.149999999999999" hidden="1" customHeight="1" x14ac:dyDescent="0.2">
      <c r="A71" s="19"/>
      <c r="B71" s="15" t="s">
        <v>38</v>
      </c>
      <c r="C71" s="15"/>
      <c r="D71" s="61"/>
      <c r="E71" s="61"/>
      <c r="F71" s="61"/>
    </row>
    <row r="72" spans="1:6" s="9" customFormat="1" ht="18.600000000000001" hidden="1" customHeight="1" x14ac:dyDescent="0.2">
      <c r="A72" s="21" t="s">
        <v>40</v>
      </c>
      <c r="B72" s="34"/>
      <c r="C72" s="35"/>
      <c r="D72" s="60">
        <f t="shared" ref="D72:F72" si="30">D73</f>
        <v>0</v>
      </c>
      <c r="E72" s="60">
        <f t="shared" si="30"/>
        <v>0</v>
      </c>
      <c r="F72" s="60">
        <f t="shared" si="30"/>
        <v>0</v>
      </c>
    </row>
    <row r="73" spans="1:6" s="9" customFormat="1" ht="18.600000000000001" hidden="1" customHeight="1" x14ac:dyDescent="0.2">
      <c r="A73" s="21" t="s">
        <v>41</v>
      </c>
      <c r="B73" s="16"/>
      <c r="C73" s="19"/>
      <c r="D73" s="60">
        <f t="shared" ref="D73:E73" si="31">D74+D75</f>
        <v>0</v>
      </c>
      <c r="E73" s="60">
        <f t="shared" si="31"/>
        <v>0</v>
      </c>
      <c r="F73" s="60">
        <f t="shared" ref="F73" si="32">F74+F75</f>
        <v>0</v>
      </c>
    </row>
    <row r="74" spans="1:6" s="9" customFormat="1" ht="18.600000000000001" hidden="1" customHeight="1" x14ac:dyDescent="0.2">
      <c r="A74" s="21"/>
      <c r="B74" s="19" t="s">
        <v>42</v>
      </c>
      <c r="C74" s="16"/>
      <c r="D74" s="61"/>
      <c r="E74" s="61"/>
      <c r="F74" s="61"/>
    </row>
    <row r="75" spans="1:6" s="9" customFormat="1" ht="18.600000000000001" hidden="1" customHeight="1" x14ac:dyDescent="0.2">
      <c r="A75" s="21"/>
      <c r="B75" s="19" t="s">
        <v>43</v>
      </c>
      <c r="C75" s="16"/>
      <c r="D75" s="61"/>
      <c r="E75" s="61"/>
      <c r="F75" s="61"/>
    </row>
    <row r="76" spans="1:6" s="28" customFormat="1" ht="18" hidden="1" customHeight="1" x14ac:dyDescent="0.25">
      <c r="A76" s="22" t="s">
        <v>104</v>
      </c>
      <c r="B76" s="36"/>
      <c r="C76" s="37"/>
      <c r="D76" s="64">
        <f t="shared" ref="D76:F76" si="33">D77</f>
        <v>0</v>
      </c>
      <c r="E76" s="64">
        <f t="shared" si="33"/>
        <v>0</v>
      </c>
      <c r="F76" s="64">
        <f t="shared" si="33"/>
        <v>0</v>
      </c>
    </row>
    <row r="77" spans="1:6" s="28" customFormat="1" ht="26.25" hidden="1" customHeight="1" x14ac:dyDescent="0.25">
      <c r="A77" s="133" t="s">
        <v>105</v>
      </c>
      <c r="B77" s="133"/>
      <c r="C77" s="133"/>
      <c r="D77" s="64">
        <f t="shared" ref="D77:E77" si="34">D78+D80</f>
        <v>0</v>
      </c>
      <c r="E77" s="64">
        <f t="shared" si="34"/>
        <v>0</v>
      </c>
      <c r="F77" s="64">
        <f t="shared" ref="F77" si="35">F78+F80</f>
        <v>0</v>
      </c>
    </row>
    <row r="78" spans="1:6" s="28" customFormat="1" ht="30.75" hidden="1" customHeight="1" x14ac:dyDescent="0.25">
      <c r="A78" s="38"/>
      <c r="B78" s="134" t="s">
        <v>106</v>
      </c>
      <c r="C78" s="134"/>
      <c r="D78" s="64">
        <f t="shared" ref="D78:F78" si="36">D79</f>
        <v>0</v>
      </c>
      <c r="E78" s="64">
        <f t="shared" si="36"/>
        <v>0</v>
      </c>
      <c r="F78" s="64">
        <f t="shared" si="36"/>
        <v>0</v>
      </c>
    </row>
    <row r="79" spans="1:6" s="28" customFormat="1" ht="30.75" hidden="1" customHeight="1" x14ac:dyDescent="0.25">
      <c r="A79" s="38"/>
      <c r="B79" s="39"/>
      <c r="C79" s="40" t="s">
        <v>46</v>
      </c>
      <c r="D79" s="65"/>
      <c r="E79" s="65"/>
      <c r="F79" s="65"/>
    </row>
    <row r="80" spans="1:6" s="28" customFormat="1" ht="18" hidden="1" customHeight="1" x14ac:dyDescent="0.25">
      <c r="A80" s="22"/>
      <c r="B80" s="131" t="s">
        <v>47</v>
      </c>
      <c r="C80" s="131"/>
      <c r="D80" s="65"/>
      <c r="E80" s="65"/>
      <c r="F80" s="65"/>
    </row>
    <row r="81" spans="1:6" s="9" customFormat="1" ht="13.9" hidden="1" customHeight="1" x14ac:dyDescent="0.2">
      <c r="A81" s="17" t="s">
        <v>51</v>
      </c>
      <c r="B81" s="19"/>
      <c r="C81" s="19"/>
      <c r="D81" s="64">
        <f t="shared" ref="D81:F81" si="37">D82</f>
        <v>0</v>
      </c>
      <c r="E81" s="64">
        <f t="shared" si="37"/>
        <v>0</v>
      </c>
      <c r="F81" s="64">
        <f t="shared" si="37"/>
        <v>0</v>
      </c>
    </row>
    <row r="82" spans="1:6" s="9" customFormat="1" ht="25.9" hidden="1" customHeight="1" x14ac:dyDescent="0.2">
      <c r="A82" s="123" t="s">
        <v>52</v>
      </c>
      <c r="B82" s="123"/>
      <c r="C82" s="123"/>
      <c r="D82" s="64">
        <f t="shared" ref="D82:E82" si="38">D83+D87</f>
        <v>0</v>
      </c>
      <c r="E82" s="64">
        <f t="shared" si="38"/>
        <v>0</v>
      </c>
      <c r="F82" s="64">
        <f t="shared" ref="F82" si="39">F83+F87</f>
        <v>0</v>
      </c>
    </row>
    <row r="83" spans="1:6" s="9" customFormat="1" ht="18.600000000000001" hidden="1" customHeight="1" x14ac:dyDescent="0.2">
      <c r="A83" s="17" t="s">
        <v>107</v>
      </c>
      <c r="B83" s="19"/>
      <c r="C83" s="19"/>
      <c r="D83" s="64">
        <f t="shared" ref="D83:E83" si="40">D84+D85+D86</f>
        <v>0</v>
      </c>
      <c r="E83" s="64">
        <f t="shared" si="40"/>
        <v>0</v>
      </c>
      <c r="F83" s="64">
        <f t="shared" ref="F83" si="41">F84+F85+F86</f>
        <v>0</v>
      </c>
    </row>
    <row r="84" spans="1:6" s="9" customFormat="1" ht="42" hidden="1" customHeight="1" x14ac:dyDescent="0.2">
      <c r="A84" s="17"/>
      <c r="B84" s="130" t="s">
        <v>54</v>
      </c>
      <c r="C84" s="130"/>
      <c r="D84" s="65"/>
      <c r="E84" s="65"/>
      <c r="F84" s="65"/>
    </row>
    <row r="85" spans="1:6" s="25" customFormat="1" ht="15" hidden="1" customHeight="1" x14ac:dyDescent="0.2">
      <c r="A85" s="26"/>
      <c r="B85" s="149" t="s">
        <v>55</v>
      </c>
      <c r="C85" s="149"/>
      <c r="D85" s="65"/>
      <c r="E85" s="65"/>
      <c r="F85" s="65"/>
    </row>
    <row r="86" spans="1:6" s="25" customFormat="1" ht="65.45" hidden="1" customHeight="1" x14ac:dyDescent="0.25">
      <c r="A86" s="26"/>
      <c r="B86" s="150" t="s">
        <v>56</v>
      </c>
      <c r="C86" s="142"/>
      <c r="D86" s="65"/>
      <c r="E86" s="65"/>
      <c r="F86" s="65"/>
    </row>
    <row r="87" spans="1:6" s="9" customFormat="1" ht="31.5" hidden="1" customHeight="1" x14ac:dyDescent="0.2">
      <c r="A87" s="123" t="s">
        <v>108</v>
      </c>
      <c r="B87" s="123"/>
      <c r="C87" s="123"/>
      <c r="D87" s="60">
        <f t="shared" ref="D87:E87" si="42">D88+D89+D93+D97+D98</f>
        <v>0</v>
      </c>
      <c r="E87" s="60">
        <f t="shared" si="42"/>
        <v>0</v>
      </c>
      <c r="F87" s="60">
        <f t="shared" ref="F87" si="43">F88+F89+F93+F97+F98</f>
        <v>0</v>
      </c>
    </row>
    <row r="88" spans="1:6" s="9" customFormat="1" ht="32.450000000000003" hidden="1" customHeight="1" x14ac:dyDescent="0.2">
      <c r="A88" s="17"/>
      <c r="B88" s="124" t="s">
        <v>59</v>
      </c>
      <c r="C88" s="124"/>
      <c r="D88" s="61"/>
      <c r="E88" s="61"/>
      <c r="F88" s="61"/>
    </row>
    <row r="89" spans="1:6" s="9" customFormat="1" ht="30.75" hidden="1" customHeight="1" x14ac:dyDescent="0.2">
      <c r="A89" s="17"/>
      <c r="B89" s="124" t="s">
        <v>61</v>
      </c>
      <c r="C89" s="124"/>
      <c r="D89" s="60">
        <f t="shared" ref="D89:E89" si="44">D90+D91+D92</f>
        <v>0</v>
      </c>
      <c r="E89" s="60">
        <f t="shared" si="44"/>
        <v>0</v>
      </c>
      <c r="F89" s="60">
        <f t="shared" ref="F89" si="45">F90+F91+F92</f>
        <v>0</v>
      </c>
    </row>
    <row r="90" spans="1:6" s="9" customFormat="1" ht="48" hidden="1" customHeight="1" x14ac:dyDescent="0.2">
      <c r="A90" s="17"/>
      <c r="B90" s="41"/>
      <c r="C90" s="20" t="s">
        <v>62</v>
      </c>
      <c r="D90" s="65"/>
      <c r="E90" s="65"/>
      <c r="F90" s="65"/>
    </row>
    <row r="91" spans="1:6" s="9" customFormat="1" ht="28.5" hidden="1" customHeight="1" x14ac:dyDescent="0.2">
      <c r="A91" s="17"/>
      <c r="B91" s="41"/>
      <c r="C91" s="20" t="s">
        <v>63</v>
      </c>
      <c r="D91" s="65"/>
      <c r="E91" s="65"/>
      <c r="F91" s="65"/>
    </row>
    <row r="92" spans="1:6" s="9" customFormat="1" ht="31.15" hidden="1" customHeight="1" x14ac:dyDescent="0.2">
      <c r="A92" s="17"/>
      <c r="B92" s="41"/>
      <c r="C92" s="20" t="s">
        <v>64</v>
      </c>
      <c r="D92" s="65"/>
      <c r="E92" s="65"/>
      <c r="F92" s="65"/>
    </row>
    <row r="93" spans="1:6" s="9" customFormat="1" ht="44.25" hidden="1" customHeight="1" x14ac:dyDescent="0.2">
      <c r="A93" s="17"/>
      <c r="B93" s="124" t="s">
        <v>65</v>
      </c>
      <c r="C93" s="124"/>
      <c r="D93" s="60">
        <f t="shared" ref="D93:E93" si="46">D94+D95+D96</f>
        <v>0</v>
      </c>
      <c r="E93" s="60">
        <f t="shared" si="46"/>
        <v>0</v>
      </c>
      <c r="F93" s="60">
        <f t="shared" ref="F93" si="47">F94+F95+F96</f>
        <v>0</v>
      </c>
    </row>
    <row r="94" spans="1:6" s="9" customFormat="1" ht="45" hidden="1" customHeight="1" x14ac:dyDescent="0.2">
      <c r="A94" s="17"/>
      <c r="B94" s="41"/>
      <c r="C94" s="20" t="s">
        <v>66</v>
      </c>
      <c r="D94" s="65"/>
      <c r="E94" s="65"/>
      <c r="F94" s="65"/>
    </row>
    <row r="95" spans="1:6" s="9" customFormat="1" ht="43.15" hidden="1" customHeight="1" x14ac:dyDescent="0.2">
      <c r="A95" s="17"/>
      <c r="B95" s="41"/>
      <c r="C95" s="20" t="s">
        <v>67</v>
      </c>
      <c r="D95" s="65"/>
      <c r="E95" s="65"/>
      <c r="F95" s="65"/>
    </row>
    <row r="96" spans="1:6" s="9" customFormat="1" ht="30.75" hidden="1" customHeight="1" x14ac:dyDescent="0.2">
      <c r="A96" s="17"/>
      <c r="B96" s="41"/>
      <c r="C96" s="20" t="s">
        <v>68</v>
      </c>
      <c r="D96" s="65"/>
      <c r="E96" s="65"/>
      <c r="F96" s="65"/>
    </row>
    <row r="97" spans="1:6" s="9" customFormat="1" ht="18.75" hidden="1" customHeight="1" x14ac:dyDescent="0.2">
      <c r="A97" s="17"/>
      <c r="B97" s="124" t="s">
        <v>69</v>
      </c>
      <c r="C97" s="124"/>
      <c r="D97" s="65"/>
      <c r="E97" s="65"/>
      <c r="F97" s="65"/>
    </row>
    <row r="98" spans="1:6" s="9" customFormat="1" ht="31.5" hidden="1" customHeight="1" x14ac:dyDescent="0.2">
      <c r="A98" s="17"/>
      <c r="B98" s="131" t="s">
        <v>109</v>
      </c>
      <c r="C98" s="146"/>
      <c r="D98" s="65"/>
      <c r="E98" s="65"/>
      <c r="F98" s="65"/>
    </row>
    <row r="99" spans="1:6" s="9" customFormat="1" ht="42" hidden="1" customHeight="1" x14ac:dyDescent="0.2">
      <c r="A99" s="145" t="s">
        <v>110</v>
      </c>
      <c r="B99" s="145"/>
      <c r="C99" s="145"/>
      <c r="D99" s="64">
        <f t="shared" ref="D99:E99" si="48">D100+D103+D106+D109+D114+D117+D122+D127+D132+D137+D142+D147+D151+D156</f>
        <v>0</v>
      </c>
      <c r="E99" s="64">
        <f t="shared" si="48"/>
        <v>0</v>
      </c>
      <c r="F99" s="64">
        <f t="shared" ref="F99" si="49">F100+F103+F106+F109+F114+F117+F122+F127+F132+F137+F142+F147+F151+F156</f>
        <v>0</v>
      </c>
    </row>
    <row r="100" spans="1:6" s="9" customFormat="1" ht="19.5" hidden="1" customHeight="1" x14ac:dyDescent="0.2">
      <c r="A100" s="42"/>
      <c r="B100" s="124" t="s">
        <v>111</v>
      </c>
      <c r="C100" s="124"/>
      <c r="D100" s="64">
        <f>D101+D102</f>
        <v>0</v>
      </c>
      <c r="E100" s="64">
        <f t="shared" ref="E100:F100" si="50">E101+E102</f>
        <v>0</v>
      </c>
      <c r="F100" s="64">
        <f t="shared" si="50"/>
        <v>0</v>
      </c>
    </row>
    <row r="101" spans="1:6" s="9" customFormat="1" ht="18.600000000000001" hidden="1" customHeight="1" x14ac:dyDescent="0.2">
      <c r="A101" s="42"/>
      <c r="B101" s="41"/>
      <c r="C101" s="19" t="s">
        <v>71</v>
      </c>
      <c r="D101" s="66"/>
      <c r="E101" s="67"/>
      <c r="F101" s="67"/>
    </row>
    <row r="102" spans="1:6" s="46" customFormat="1" ht="18.600000000000001" hidden="1" customHeight="1" x14ac:dyDescent="0.2">
      <c r="A102" s="43"/>
      <c r="B102" s="44"/>
      <c r="C102" s="45" t="s">
        <v>72</v>
      </c>
      <c r="D102" s="66"/>
      <c r="E102" s="66"/>
      <c r="F102" s="66"/>
    </row>
    <row r="103" spans="1:6" s="46" customFormat="1" ht="29.25" hidden="1" customHeight="1" x14ac:dyDescent="0.2">
      <c r="A103" s="43"/>
      <c r="B103" s="147" t="s">
        <v>112</v>
      </c>
      <c r="C103" s="147"/>
      <c r="D103" s="64">
        <f>D104+D105</f>
        <v>0</v>
      </c>
      <c r="E103" s="64">
        <f t="shared" ref="E103:F103" si="51">E104+E105</f>
        <v>0</v>
      </c>
      <c r="F103" s="64">
        <f t="shared" si="51"/>
        <v>0</v>
      </c>
    </row>
    <row r="104" spans="1:6" s="46" customFormat="1" ht="18.600000000000001" hidden="1" customHeight="1" x14ac:dyDescent="0.2">
      <c r="A104" s="43"/>
      <c r="B104" s="44"/>
      <c r="C104" s="47" t="s">
        <v>71</v>
      </c>
      <c r="D104" s="66"/>
      <c r="E104" s="67"/>
      <c r="F104" s="67"/>
    </row>
    <row r="105" spans="1:6" s="46" customFormat="1" ht="18.600000000000001" hidden="1" customHeight="1" x14ac:dyDescent="0.2">
      <c r="A105" s="43"/>
      <c r="B105" s="44"/>
      <c r="C105" s="45" t="s">
        <v>72</v>
      </c>
      <c r="D105" s="66"/>
      <c r="E105" s="66"/>
      <c r="F105" s="66"/>
    </row>
    <row r="106" spans="1:6" s="46" customFormat="1" ht="33" hidden="1" customHeight="1" x14ac:dyDescent="0.2">
      <c r="A106" s="43"/>
      <c r="B106" s="148" t="s">
        <v>113</v>
      </c>
      <c r="C106" s="148"/>
      <c r="D106" s="64">
        <f>D107+D108</f>
        <v>0</v>
      </c>
      <c r="E106" s="64">
        <f t="shared" ref="E106:F106" si="52">E107+E108</f>
        <v>0</v>
      </c>
      <c r="F106" s="64">
        <f t="shared" si="52"/>
        <v>0</v>
      </c>
    </row>
    <row r="107" spans="1:6" s="46" customFormat="1" ht="18.600000000000001" hidden="1" customHeight="1" x14ac:dyDescent="0.2">
      <c r="A107" s="43"/>
      <c r="B107" s="44"/>
      <c r="C107" s="47" t="s">
        <v>71</v>
      </c>
      <c r="D107" s="66"/>
      <c r="E107" s="67"/>
      <c r="F107" s="67"/>
    </row>
    <row r="108" spans="1:6" s="46" customFormat="1" ht="18.600000000000001" hidden="1" customHeight="1" x14ac:dyDescent="0.2">
      <c r="A108" s="43"/>
      <c r="B108" s="44"/>
      <c r="C108" s="45" t="s">
        <v>72</v>
      </c>
      <c r="D108" s="66"/>
      <c r="E108" s="66"/>
      <c r="F108" s="66"/>
    </row>
    <row r="109" spans="1:6" s="9" customFormat="1" ht="30" hidden="1" customHeight="1" x14ac:dyDescent="0.2">
      <c r="A109" s="42"/>
      <c r="B109" s="124" t="s">
        <v>114</v>
      </c>
      <c r="C109" s="124"/>
      <c r="D109" s="64">
        <f t="shared" ref="D109:E109" si="53">D110+D111+D112+D113</f>
        <v>0</v>
      </c>
      <c r="E109" s="64">
        <f t="shared" si="53"/>
        <v>0</v>
      </c>
      <c r="F109" s="64">
        <f t="shared" ref="F109" si="54">F110+F111+F112+F113</f>
        <v>0</v>
      </c>
    </row>
    <row r="110" spans="1:6" s="9" customFormat="1" ht="18.600000000000001" hidden="1" customHeight="1" x14ac:dyDescent="0.2">
      <c r="A110" s="42"/>
      <c r="B110" s="41"/>
      <c r="C110" s="19" t="s">
        <v>73</v>
      </c>
      <c r="D110" s="66"/>
      <c r="E110" s="67"/>
      <c r="F110" s="67"/>
    </row>
    <row r="111" spans="1:6" s="9" customFormat="1" ht="18.600000000000001" hidden="1" customHeight="1" x14ac:dyDescent="0.2">
      <c r="A111" s="42"/>
      <c r="B111" s="41"/>
      <c r="C111" s="19" t="s">
        <v>71</v>
      </c>
      <c r="D111" s="66"/>
      <c r="E111" s="66"/>
      <c r="F111" s="66"/>
    </row>
    <row r="112" spans="1:6" s="9" customFormat="1" ht="18.600000000000001" hidden="1" customHeight="1" x14ac:dyDescent="0.2">
      <c r="A112" s="42"/>
      <c r="B112" s="41"/>
      <c r="C112" s="19" t="s">
        <v>74</v>
      </c>
      <c r="D112" s="66"/>
      <c r="E112" s="67"/>
      <c r="F112" s="67"/>
    </row>
    <row r="113" spans="1:6" s="9" customFormat="1" ht="18.600000000000001" hidden="1" customHeight="1" x14ac:dyDescent="0.2">
      <c r="A113" s="42"/>
      <c r="B113" s="41"/>
      <c r="C113" s="23" t="s">
        <v>72</v>
      </c>
      <c r="D113" s="66"/>
      <c r="E113" s="66"/>
      <c r="F113" s="66"/>
    </row>
    <row r="114" spans="1:6" s="9" customFormat="1" ht="18.75" hidden="1" customHeight="1" x14ac:dyDescent="0.2">
      <c r="A114" s="42"/>
      <c r="B114" s="124" t="s">
        <v>115</v>
      </c>
      <c r="C114" s="124"/>
      <c r="D114" s="64">
        <f>D115+D116</f>
        <v>0</v>
      </c>
      <c r="E114" s="64">
        <f t="shared" ref="E114:F114" si="55">E115+E116</f>
        <v>0</v>
      </c>
      <c r="F114" s="64">
        <f t="shared" si="55"/>
        <v>0</v>
      </c>
    </row>
    <row r="115" spans="1:6" s="9" customFormat="1" ht="18.600000000000001" hidden="1" customHeight="1" x14ac:dyDescent="0.2">
      <c r="A115" s="42"/>
      <c r="B115" s="41"/>
      <c r="C115" s="19" t="s">
        <v>71</v>
      </c>
      <c r="D115" s="66"/>
      <c r="E115" s="67"/>
      <c r="F115" s="67"/>
    </row>
    <row r="116" spans="1:6" s="46" customFormat="1" ht="18.600000000000001" hidden="1" customHeight="1" x14ac:dyDescent="0.2">
      <c r="A116" s="43"/>
      <c r="B116" s="44"/>
      <c r="C116" s="45" t="s">
        <v>72</v>
      </c>
      <c r="D116" s="66"/>
      <c r="E116" s="66"/>
      <c r="F116" s="66"/>
    </row>
    <row r="117" spans="1:6" s="9" customFormat="1" ht="28.15" hidden="1" customHeight="1" x14ac:dyDescent="0.2">
      <c r="A117" s="42"/>
      <c r="B117" s="124" t="s">
        <v>116</v>
      </c>
      <c r="C117" s="124"/>
      <c r="D117" s="64">
        <f t="shared" ref="D117:E117" si="56">D118+D119+D120+D121</f>
        <v>0</v>
      </c>
      <c r="E117" s="64">
        <f t="shared" si="56"/>
        <v>0</v>
      </c>
      <c r="F117" s="64">
        <f t="shared" ref="F117" si="57">F118+F119+F120+F121</f>
        <v>0</v>
      </c>
    </row>
    <row r="118" spans="1:6" s="9" customFormat="1" ht="18.600000000000001" hidden="1" customHeight="1" x14ac:dyDescent="0.2">
      <c r="A118" s="42"/>
      <c r="B118" s="41"/>
      <c r="C118" s="19" t="s">
        <v>73</v>
      </c>
      <c r="D118" s="66"/>
      <c r="E118" s="67"/>
      <c r="F118" s="67"/>
    </row>
    <row r="119" spans="1:6" s="9" customFormat="1" ht="18.600000000000001" hidden="1" customHeight="1" x14ac:dyDescent="0.2">
      <c r="A119" s="42"/>
      <c r="B119" s="41"/>
      <c r="C119" s="19" t="s">
        <v>71</v>
      </c>
      <c r="D119" s="66"/>
      <c r="E119" s="66"/>
      <c r="F119" s="66"/>
    </row>
    <row r="120" spans="1:6" s="9" customFormat="1" ht="18.600000000000001" hidden="1" customHeight="1" x14ac:dyDescent="0.2">
      <c r="A120" s="42"/>
      <c r="B120" s="41"/>
      <c r="C120" s="19" t="s">
        <v>74</v>
      </c>
      <c r="D120" s="66"/>
      <c r="E120" s="67"/>
      <c r="F120" s="67"/>
    </row>
    <row r="121" spans="1:6" s="9" customFormat="1" ht="18.600000000000001" hidden="1" customHeight="1" x14ac:dyDescent="0.2">
      <c r="A121" s="42"/>
      <c r="B121" s="41"/>
      <c r="C121" s="23" t="s">
        <v>72</v>
      </c>
      <c r="D121" s="66"/>
      <c r="E121" s="66"/>
      <c r="F121" s="66"/>
    </row>
    <row r="122" spans="1:6" s="9" customFormat="1" ht="27.75" hidden="1" customHeight="1" x14ac:dyDescent="0.2">
      <c r="A122" s="42"/>
      <c r="B122" s="124" t="s">
        <v>117</v>
      </c>
      <c r="C122" s="124"/>
      <c r="D122" s="64">
        <f t="shared" ref="D122:E122" si="58">D123+D124+D125+D126</f>
        <v>0</v>
      </c>
      <c r="E122" s="64">
        <f t="shared" si="58"/>
        <v>0</v>
      </c>
      <c r="F122" s="64">
        <f t="shared" ref="F122" si="59">F123+F124+F125+F126</f>
        <v>0</v>
      </c>
    </row>
    <row r="123" spans="1:6" s="9" customFormat="1" ht="18.600000000000001" hidden="1" customHeight="1" x14ac:dyDescent="0.2">
      <c r="A123" s="42"/>
      <c r="B123" s="41"/>
      <c r="C123" s="19" t="s">
        <v>73</v>
      </c>
      <c r="D123" s="66"/>
      <c r="E123" s="67"/>
      <c r="F123" s="67"/>
    </row>
    <row r="124" spans="1:6" s="9" customFormat="1" ht="18.600000000000001" hidden="1" customHeight="1" x14ac:dyDescent="0.2">
      <c r="A124" s="42"/>
      <c r="B124" s="41"/>
      <c r="C124" s="19" t="s">
        <v>71</v>
      </c>
      <c r="D124" s="66"/>
      <c r="E124" s="66"/>
      <c r="F124" s="66"/>
    </row>
    <row r="125" spans="1:6" s="9" customFormat="1" ht="18.600000000000001" hidden="1" customHeight="1" x14ac:dyDescent="0.2">
      <c r="A125" s="42"/>
      <c r="B125" s="41"/>
      <c r="C125" s="19" t="s">
        <v>74</v>
      </c>
      <c r="D125" s="66"/>
      <c r="E125" s="67"/>
      <c r="F125" s="67"/>
    </row>
    <row r="126" spans="1:6" s="9" customFormat="1" ht="18.600000000000001" hidden="1" customHeight="1" x14ac:dyDescent="0.2">
      <c r="A126" s="42"/>
      <c r="B126" s="41"/>
      <c r="C126" s="23" t="s">
        <v>72</v>
      </c>
      <c r="D126" s="66"/>
      <c r="E126" s="66"/>
      <c r="F126" s="66"/>
    </row>
    <row r="127" spans="1:6" s="9" customFormat="1" ht="33.6" hidden="1" customHeight="1" x14ac:dyDescent="0.2">
      <c r="A127" s="42"/>
      <c r="B127" s="124" t="s">
        <v>118</v>
      </c>
      <c r="C127" s="124"/>
      <c r="D127" s="64">
        <f t="shared" ref="D127:E127" si="60">D128+D129+D130+D131</f>
        <v>0</v>
      </c>
      <c r="E127" s="64">
        <f t="shared" si="60"/>
        <v>0</v>
      </c>
      <c r="F127" s="64">
        <f t="shared" ref="F127" si="61">F128+F129+F130+F131</f>
        <v>0</v>
      </c>
    </row>
    <row r="128" spans="1:6" s="9" customFormat="1" ht="18.600000000000001" hidden="1" customHeight="1" x14ac:dyDescent="0.2">
      <c r="A128" s="42"/>
      <c r="B128" s="41"/>
      <c r="C128" s="19" t="s">
        <v>73</v>
      </c>
      <c r="D128" s="66"/>
      <c r="E128" s="67"/>
      <c r="F128" s="67"/>
    </row>
    <row r="129" spans="1:6" s="9" customFormat="1" ht="18.600000000000001" hidden="1" customHeight="1" x14ac:dyDescent="0.2">
      <c r="A129" s="42"/>
      <c r="B129" s="41"/>
      <c r="C129" s="19" t="s">
        <v>71</v>
      </c>
      <c r="D129" s="66"/>
      <c r="E129" s="66"/>
      <c r="F129" s="66"/>
    </row>
    <row r="130" spans="1:6" s="9" customFormat="1" ht="18.600000000000001" hidden="1" customHeight="1" x14ac:dyDescent="0.2">
      <c r="A130" s="42"/>
      <c r="B130" s="41"/>
      <c r="C130" s="19" t="s">
        <v>74</v>
      </c>
      <c r="D130" s="66"/>
      <c r="E130" s="67"/>
      <c r="F130" s="67"/>
    </row>
    <row r="131" spans="1:6" s="9" customFormat="1" ht="18.600000000000001" hidden="1" customHeight="1" x14ac:dyDescent="0.2">
      <c r="A131" s="42"/>
      <c r="B131" s="41"/>
      <c r="C131" s="23" t="s">
        <v>72</v>
      </c>
      <c r="D131" s="66"/>
      <c r="E131" s="66"/>
      <c r="F131" s="66"/>
    </row>
    <row r="132" spans="1:6" s="9" customFormat="1" ht="30" hidden="1" customHeight="1" x14ac:dyDescent="0.2">
      <c r="A132" s="42"/>
      <c r="B132" s="124" t="s">
        <v>119</v>
      </c>
      <c r="C132" s="124"/>
      <c r="D132" s="64">
        <f t="shared" ref="D132:E132" si="62">D133+D134+D135+D136</f>
        <v>0</v>
      </c>
      <c r="E132" s="64">
        <f t="shared" si="62"/>
        <v>0</v>
      </c>
      <c r="F132" s="64">
        <f t="shared" ref="F132" si="63">F133+F134+F135+F136</f>
        <v>0</v>
      </c>
    </row>
    <row r="133" spans="1:6" s="9" customFormat="1" ht="18.600000000000001" hidden="1" customHeight="1" x14ac:dyDescent="0.2">
      <c r="A133" s="42"/>
      <c r="B133" s="41"/>
      <c r="C133" s="19" t="s">
        <v>73</v>
      </c>
      <c r="D133" s="66"/>
      <c r="E133" s="67"/>
      <c r="F133" s="67"/>
    </row>
    <row r="134" spans="1:6" s="9" customFormat="1" ht="18.600000000000001" hidden="1" customHeight="1" x14ac:dyDescent="0.2">
      <c r="A134" s="42"/>
      <c r="B134" s="41"/>
      <c r="C134" s="19" t="s">
        <v>71</v>
      </c>
      <c r="D134" s="66"/>
      <c r="E134" s="66"/>
      <c r="F134" s="66"/>
    </row>
    <row r="135" spans="1:6" s="9" customFormat="1" ht="18.600000000000001" hidden="1" customHeight="1" x14ac:dyDescent="0.2">
      <c r="A135" s="42"/>
      <c r="B135" s="41"/>
      <c r="C135" s="19" t="s">
        <v>74</v>
      </c>
      <c r="D135" s="66"/>
      <c r="E135" s="67"/>
      <c r="F135" s="67"/>
    </row>
    <row r="136" spans="1:6" s="9" customFormat="1" ht="18.600000000000001" hidden="1" customHeight="1" x14ac:dyDescent="0.2">
      <c r="A136" s="42"/>
      <c r="B136" s="41"/>
      <c r="C136" s="23" t="s">
        <v>72</v>
      </c>
      <c r="D136" s="66"/>
      <c r="E136" s="66"/>
      <c r="F136" s="66"/>
    </row>
    <row r="137" spans="1:6" s="9" customFormat="1" ht="30" hidden="1" customHeight="1" x14ac:dyDescent="0.2">
      <c r="A137" s="42"/>
      <c r="B137" s="124" t="s">
        <v>75</v>
      </c>
      <c r="C137" s="124"/>
      <c r="D137" s="64">
        <f t="shared" ref="D137:E137" si="64">D138+D139+D140+D141</f>
        <v>0</v>
      </c>
      <c r="E137" s="64">
        <f t="shared" si="64"/>
        <v>0</v>
      </c>
      <c r="F137" s="64">
        <f t="shared" ref="F137" si="65">F138+F139+F140+F141</f>
        <v>0</v>
      </c>
    </row>
    <row r="138" spans="1:6" s="9" customFormat="1" ht="18.600000000000001" hidden="1" customHeight="1" x14ac:dyDescent="0.2">
      <c r="A138" s="42"/>
      <c r="B138" s="41"/>
      <c r="C138" s="19" t="s">
        <v>73</v>
      </c>
      <c r="D138" s="66"/>
      <c r="E138" s="67"/>
      <c r="F138" s="67"/>
    </row>
    <row r="139" spans="1:6" s="9" customFormat="1" ht="18.600000000000001" hidden="1" customHeight="1" x14ac:dyDescent="0.2">
      <c r="A139" s="42"/>
      <c r="B139" s="41"/>
      <c r="C139" s="19" t="s">
        <v>71</v>
      </c>
      <c r="D139" s="66"/>
      <c r="E139" s="66"/>
      <c r="F139" s="66"/>
    </row>
    <row r="140" spans="1:6" s="9" customFormat="1" ht="18.600000000000001" hidden="1" customHeight="1" x14ac:dyDescent="0.2">
      <c r="A140" s="42"/>
      <c r="B140" s="41"/>
      <c r="C140" s="23" t="s">
        <v>74</v>
      </c>
      <c r="D140" s="66"/>
      <c r="E140" s="67"/>
      <c r="F140" s="67"/>
    </row>
    <row r="141" spans="1:6" s="9" customFormat="1" ht="18.600000000000001" hidden="1" customHeight="1" x14ac:dyDescent="0.2">
      <c r="A141" s="42"/>
      <c r="B141" s="41"/>
      <c r="C141" s="23" t="s">
        <v>72</v>
      </c>
      <c r="D141" s="66"/>
      <c r="E141" s="66"/>
      <c r="F141" s="66"/>
    </row>
    <row r="142" spans="1:6" s="25" customFormat="1" ht="29.25" hidden="1" customHeight="1" x14ac:dyDescent="0.25">
      <c r="A142" s="48"/>
      <c r="B142" s="131" t="s">
        <v>76</v>
      </c>
      <c r="C142" s="131"/>
      <c r="D142" s="64">
        <f t="shared" ref="D142:E142" si="66">D143+D144+D145+D146</f>
        <v>0</v>
      </c>
      <c r="E142" s="64">
        <f t="shared" si="66"/>
        <v>0</v>
      </c>
      <c r="F142" s="64">
        <f t="shared" ref="F142" si="67">F143+F144+F145+F146</f>
        <v>0</v>
      </c>
    </row>
    <row r="143" spans="1:6" s="9" customFormat="1" ht="18.600000000000001" hidden="1" customHeight="1" x14ac:dyDescent="0.2">
      <c r="A143" s="42"/>
      <c r="B143" s="41"/>
      <c r="C143" s="19" t="s">
        <v>73</v>
      </c>
      <c r="D143" s="66"/>
      <c r="E143" s="67"/>
      <c r="F143" s="67"/>
    </row>
    <row r="144" spans="1:6" s="9" customFormat="1" ht="18.600000000000001" hidden="1" customHeight="1" x14ac:dyDescent="0.2">
      <c r="A144" s="42"/>
      <c r="B144" s="41"/>
      <c r="C144" s="19" t="s">
        <v>71</v>
      </c>
      <c r="D144" s="66"/>
      <c r="E144" s="66"/>
      <c r="F144" s="66"/>
    </row>
    <row r="145" spans="1:6" s="9" customFormat="1" ht="18.600000000000001" hidden="1" customHeight="1" x14ac:dyDescent="0.2">
      <c r="A145" s="42"/>
      <c r="B145" s="41"/>
      <c r="C145" s="23" t="s">
        <v>74</v>
      </c>
      <c r="D145" s="66"/>
      <c r="E145" s="67"/>
      <c r="F145" s="67"/>
    </row>
    <row r="146" spans="1:6" s="9" customFormat="1" ht="18.600000000000001" hidden="1" customHeight="1" x14ac:dyDescent="0.2">
      <c r="A146" s="42"/>
      <c r="B146" s="41"/>
      <c r="C146" s="23" t="s">
        <v>72</v>
      </c>
      <c r="D146" s="66"/>
      <c r="E146" s="66"/>
      <c r="F146" s="66"/>
    </row>
    <row r="147" spans="1:6" s="9" customFormat="1" ht="43.5" hidden="1" customHeight="1" x14ac:dyDescent="0.2">
      <c r="A147" s="42"/>
      <c r="B147" s="137" t="s">
        <v>120</v>
      </c>
      <c r="C147" s="137"/>
      <c r="D147" s="64">
        <f t="shared" ref="D147:E147" si="68">D148+D149+D150</f>
        <v>0</v>
      </c>
      <c r="E147" s="64">
        <f t="shared" si="68"/>
        <v>0</v>
      </c>
      <c r="F147" s="64">
        <f t="shared" ref="F147" si="69">F148+F149+F150</f>
        <v>0</v>
      </c>
    </row>
    <row r="148" spans="1:6" s="9" customFormat="1" ht="18.600000000000001" hidden="1" customHeight="1" x14ac:dyDescent="0.2">
      <c r="A148" s="42"/>
      <c r="B148" s="49"/>
      <c r="C148" s="19" t="s">
        <v>73</v>
      </c>
      <c r="D148" s="66"/>
      <c r="E148" s="67"/>
      <c r="F148" s="67"/>
    </row>
    <row r="149" spans="1:6" s="9" customFormat="1" ht="18.600000000000001" hidden="1" customHeight="1" x14ac:dyDescent="0.2">
      <c r="A149" s="42"/>
      <c r="B149" s="49"/>
      <c r="C149" s="19" t="s">
        <v>71</v>
      </c>
      <c r="D149" s="66"/>
      <c r="E149" s="66"/>
      <c r="F149" s="66"/>
    </row>
    <row r="150" spans="1:6" s="9" customFormat="1" ht="18.600000000000001" hidden="1" customHeight="1" x14ac:dyDescent="0.2">
      <c r="A150" s="42"/>
      <c r="B150" s="41"/>
      <c r="C150" s="23" t="s">
        <v>72</v>
      </c>
      <c r="D150" s="66"/>
      <c r="E150" s="67"/>
      <c r="F150" s="67"/>
    </row>
    <row r="151" spans="1:6" s="9" customFormat="1" ht="30" hidden="1" customHeight="1" x14ac:dyDescent="0.2">
      <c r="A151" s="50"/>
      <c r="B151" s="137" t="s">
        <v>77</v>
      </c>
      <c r="C151" s="137"/>
      <c r="D151" s="64">
        <f t="shared" ref="D151:E151" si="70">D152+D153+D154+D155</f>
        <v>0</v>
      </c>
      <c r="E151" s="64">
        <f t="shared" si="70"/>
        <v>0</v>
      </c>
      <c r="F151" s="64">
        <f t="shared" ref="F151" si="71">F152+F153+F154+F155</f>
        <v>0</v>
      </c>
    </row>
    <row r="152" spans="1:6" s="9" customFormat="1" ht="18.600000000000001" hidden="1" customHeight="1" x14ac:dyDescent="0.2">
      <c r="A152" s="50"/>
      <c r="B152" s="50"/>
      <c r="C152" s="23" t="s">
        <v>73</v>
      </c>
      <c r="D152" s="66"/>
      <c r="E152" s="67"/>
      <c r="F152" s="67"/>
    </row>
    <row r="153" spans="1:6" s="9" customFormat="1" ht="18.600000000000001" hidden="1" customHeight="1" x14ac:dyDescent="0.2">
      <c r="A153" s="50"/>
      <c r="B153" s="50"/>
      <c r="C153" s="23" t="s">
        <v>71</v>
      </c>
      <c r="D153" s="66"/>
      <c r="E153" s="66"/>
      <c r="F153" s="66"/>
    </row>
    <row r="154" spans="1:6" s="9" customFormat="1" ht="18.600000000000001" hidden="1" customHeight="1" x14ac:dyDescent="0.2">
      <c r="A154" s="50"/>
      <c r="B154" s="50"/>
      <c r="C154" s="23" t="s">
        <v>74</v>
      </c>
      <c r="D154" s="66"/>
      <c r="E154" s="67"/>
      <c r="F154" s="67"/>
    </row>
    <row r="155" spans="1:6" s="9" customFormat="1" ht="18.600000000000001" hidden="1" customHeight="1" x14ac:dyDescent="0.2">
      <c r="A155" s="42"/>
      <c r="B155" s="41"/>
      <c r="C155" s="23" t="s">
        <v>72</v>
      </c>
      <c r="D155" s="66"/>
      <c r="E155" s="66"/>
      <c r="F155" s="66"/>
    </row>
    <row r="156" spans="1:6" s="9" customFormat="1" ht="40.9" hidden="1" customHeight="1" x14ac:dyDescent="0.2">
      <c r="A156" s="50"/>
      <c r="B156" s="137" t="s">
        <v>78</v>
      </c>
      <c r="C156" s="137"/>
      <c r="D156" s="64">
        <f t="shared" ref="D156:E156" si="72">D157+D158+D159+D160</f>
        <v>0</v>
      </c>
      <c r="E156" s="64">
        <f t="shared" si="72"/>
        <v>0</v>
      </c>
      <c r="F156" s="64">
        <f t="shared" ref="F156" si="73">F157+F158+F159+F160</f>
        <v>0</v>
      </c>
    </row>
    <row r="157" spans="1:6" s="9" customFormat="1" ht="18.600000000000001" hidden="1" customHeight="1" x14ac:dyDescent="0.2">
      <c r="A157" s="50"/>
      <c r="B157" s="50"/>
      <c r="C157" s="23" t="s">
        <v>73</v>
      </c>
      <c r="D157" s="66"/>
      <c r="E157" s="67"/>
      <c r="F157" s="67"/>
    </row>
    <row r="158" spans="1:6" s="9" customFormat="1" ht="18.600000000000001" hidden="1" customHeight="1" x14ac:dyDescent="0.2">
      <c r="A158" s="50"/>
      <c r="B158" s="50"/>
      <c r="C158" s="23" t="s">
        <v>71</v>
      </c>
      <c r="D158" s="66"/>
      <c r="E158" s="66"/>
      <c r="F158" s="66"/>
    </row>
    <row r="159" spans="1:6" s="9" customFormat="1" ht="18.600000000000001" hidden="1" customHeight="1" x14ac:dyDescent="0.2">
      <c r="A159" s="50"/>
      <c r="B159" s="50"/>
      <c r="C159" s="23" t="s">
        <v>74</v>
      </c>
      <c r="D159" s="66"/>
      <c r="E159" s="67"/>
      <c r="F159" s="67"/>
    </row>
    <row r="160" spans="1:6" s="9" customFormat="1" ht="18.600000000000001" hidden="1" customHeight="1" x14ac:dyDescent="0.2">
      <c r="A160" s="42"/>
      <c r="B160" s="41"/>
      <c r="C160" s="23" t="s">
        <v>72</v>
      </c>
      <c r="D160" s="66"/>
      <c r="E160" s="66"/>
      <c r="F160" s="66"/>
    </row>
    <row r="161" spans="1:6" s="25" customFormat="1" ht="47.45" hidden="1" customHeight="1" x14ac:dyDescent="0.25">
      <c r="A161" s="145" t="s">
        <v>79</v>
      </c>
      <c r="B161" s="142"/>
      <c r="C161" s="142"/>
      <c r="D161" s="64">
        <f t="shared" ref="D161:E161" si="74">D162+D166+D170+D174+D178+D182+D186+D190+D193</f>
        <v>0</v>
      </c>
      <c r="E161" s="64">
        <f t="shared" si="74"/>
        <v>0</v>
      </c>
      <c r="F161" s="64">
        <f t="shared" ref="F161" si="75">F162+F166+F170+F174+F178+F182+F186+F190+F193</f>
        <v>0</v>
      </c>
    </row>
    <row r="162" spans="1:6" s="25" customFormat="1" ht="28.15" hidden="1" customHeight="1" x14ac:dyDescent="0.25">
      <c r="A162" s="48"/>
      <c r="B162" s="131" t="s">
        <v>80</v>
      </c>
      <c r="C162" s="142"/>
      <c r="D162" s="64">
        <f t="shared" ref="D162:E162" si="76">D163+D164+D165</f>
        <v>0</v>
      </c>
      <c r="E162" s="64">
        <f t="shared" si="76"/>
        <v>0</v>
      </c>
      <c r="F162" s="64">
        <f t="shared" ref="F162" si="77">F163+F164+F165</f>
        <v>0</v>
      </c>
    </row>
    <row r="163" spans="1:6" s="25" customFormat="1" ht="12.75" hidden="1" x14ac:dyDescent="0.25">
      <c r="A163" s="50"/>
      <c r="B163" s="50"/>
      <c r="C163" s="23" t="s">
        <v>73</v>
      </c>
      <c r="D163" s="65"/>
      <c r="E163" s="65"/>
      <c r="F163" s="65"/>
    </row>
    <row r="164" spans="1:6" s="25" customFormat="1" ht="12.75" hidden="1" x14ac:dyDescent="0.25">
      <c r="A164" s="50"/>
      <c r="B164" s="50"/>
      <c r="C164" s="23" t="s">
        <v>71</v>
      </c>
      <c r="D164" s="65"/>
      <c r="E164" s="65"/>
      <c r="F164" s="65"/>
    </row>
    <row r="165" spans="1:6" s="25" customFormat="1" ht="12.75" hidden="1" x14ac:dyDescent="0.25">
      <c r="A165" s="50"/>
      <c r="B165" s="50"/>
      <c r="C165" s="23" t="s">
        <v>74</v>
      </c>
      <c r="D165" s="65"/>
      <c r="E165" s="65"/>
      <c r="F165" s="65"/>
    </row>
    <row r="166" spans="1:6" s="25" customFormat="1" ht="31.9" hidden="1" customHeight="1" x14ac:dyDescent="0.25">
      <c r="A166" s="50"/>
      <c r="B166" s="143" t="s">
        <v>81</v>
      </c>
      <c r="C166" s="144"/>
      <c r="D166" s="64">
        <f t="shared" ref="D166:E166" si="78">D167+D168+D169</f>
        <v>0</v>
      </c>
      <c r="E166" s="64">
        <f t="shared" si="78"/>
        <v>0</v>
      </c>
      <c r="F166" s="64">
        <f t="shared" ref="F166" si="79">F167+F168+F169</f>
        <v>0</v>
      </c>
    </row>
    <row r="167" spans="1:6" s="25" customFormat="1" ht="12.75" hidden="1" x14ac:dyDescent="0.25">
      <c r="A167" s="50"/>
      <c r="B167" s="50"/>
      <c r="C167" s="23" t="s">
        <v>73</v>
      </c>
      <c r="D167" s="65"/>
      <c r="E167" s="65"/>
      <c r="F167" s="65"/>
    </row>
    <row r="168" spans="1:6" s="25" customFormat="1" ht="12.75" hidden="1" x14ac:dyDescent="0.25">
      <c r="A168" s="50"/>
      <c r="B168" s="50"/>
      <c r="C168" s="23" t="s">
        <v>71</v>
      </c>
      <c r="D168" s="65"/>
      <c r="E168" s="65"/>
      <c r="F168" s="65"/>
    </row>
    <row r="169" spans="1:6" s="25" customFormat="1" ht="12.75" hidden="1" x14ac:dyDescent="0.25">
      <c r="A169" s="50"/>
      <c r="B169" s="50"/>
      <c r="C169" s="23" t="s">
        <v>74</v>
      </c>
      <c r="D169" s="65"/>
      <c r="E169" s="65"/>
      <c r="F169" s="65"/>
    </row>
    <row r="170" spans="1:6" s="25" customFormat="1" ht="18" hidden="1" customHeight="1" x14ac:dyDescent="0.25">
      <c r="A170" s="50"/>
      <c r="B170" s="143" t="s">
        <v>82</v>
      </c>
      <c r="C170" s="144"/>
      <c r="D170" s="64">
        <f t="shared" ref="D170:E170" si="80">D171+D172+D173</f>
        <v>0</v>
      </c>
      <c r="E170" s="64">
        <f t="shared" si="80"/>
        <v>0</v>
      </c>
      <c r="F170" s="64">
        <f t="shared" ref="F170" si="81">F171+F172+F173</f>
        <v>0</v>
      </c>
    </row>
    <row r="171" spans="1:6" s="25" customFormat="1" ht="12.75" hidden="1" x14ac:dyDescent="0.25">
      <c r="A171" s="50"/>
      <c r="B171" s="50"/>
      <c r="C171" s="23" t="s">
        <v>73</v>
      </c>
      <c r="D171" s="65"/>
      <c r="E171" s="65"/>
      <c r="F171" s="65"/>
    </row>
    <row r="172" spans="1:6" s="25" customFormat="1" ht="12.75" hidden="1" x14ac:dyDescent="0.25">
      <c r="A172" s="50"/>
      <c r="B172" s="50"/>
      <c r="C172" s="23" t="s">
        <v>71</v>
      </c>
      <c r="D172" s="65"/>
      <c r="E172" s="65"/>
      <c r="F172" s="65"/>
    </row>
    <row r="173" spans="1:6" s="25" customFormat="1" ht="12.75" hidden="1" x14ac:dyDescent="0.25">
      <c r="A173" s="50"/>
      <c r="B173" s="50"/>
      <c r="C173" s="23" t="s">
        <v>74</v>
      </c>
      <c r="D173" s="65"/>
      <c r="E173" s="65"/>
      <c r="F173" s="65"/>
    </row>
    <row r="174" spans="1:6" s="25" customFormat="1" ht="27.6" hidden="1" customHeight="1" x14ac:dyDescent="0.25">
      <c r="A174" s="50"/>
      <c r="B174" s="137" t="s">
        <v>83</v>
      </c>
      <c r="C174" s="138"/>
      <c r="D174" s="64">
        <f t="shared" ref="D174:E174" si="82">D175+D176+D177</f>
        <v>0</v>
      </c>
      <c r="E174" s="64">
        <f t="shared" si="82"/>
        <v>0</v>
      </c>
      <c r="F174" s="64">
        <f t="shared" ref="F174" si="83">F175+F176+F177</f>
        <v>0</v>
      </c>
    </row>
    <row r="175" spans="1:6" s="25" customFormat="1" ht="12.75" hidden="1" x14ac:dyDescent="0.25">
      <c r="A175" s="50"/>
      <c r="B175" s="50"/>
      <c r="C175" s="23" t="s">
        <v>73</v>
      </c>
      <c r="D175" s="65"/>
      <c r="E175" s="65"/>
      <c r="F175" s="65"/>
    </row>
    <row r="176" spans="1:6" s="25" customFormat="1" ht="12.75" hidden="1" x14ac:dyDescent="0.25">
      <c r="A176" s="50"/>
      <c r="B176" s="50"/>
      <c r="C176" s="23" t="s">
        <v>71</v>
      </c>
      <c r="D176" s="65"/>
      <c r="E176" s="65"/>
      <c r="F176" s="65"/>
    </row>
    <row r="177" spans="1:6" s="25" customFormat="1" ht="12.75" hidden="1" x14ac:dyDescent="0.25">
      <c r="A177" s="50"/>
      <c r="B177" s="50"/>
      <c r="C177" s="23" t="s">
        <v>74</v>
      </c>
      <c r="D177" s="65"/>
      <c r="E177" s="65"/>
      <c r="F177" s="65"/>
    </row>
    <row r="178" spans="1:6" s="25" customFormat="1" ht="29.45" hidden="1" customHeight="1" x14ac:dyDescent="0.25">
      <c r="A178" s="50"/>
      <c r="B178" s="137" t="s">
        <v>84</v>
      </c>
      <c r="C178" s="138"/>
      <c r="D178" s="64">
        <f t="shared" ref="D178:E178" si="84">D179+D180+D181</f>
        <v>0</v>
      </c>
      <c r="E178" s="64">
        <f t="shared" si="84"/>
        <v>0</v>
      </c>
      <c r="F178" s="64">
        <f t="shared" ref="F178" si="85">F179+F180+F181</f>
        <v>0</v>
      </c>
    </row>
    <row r="179" spans="1:6" s="25" customFormat="1" ht="12.75" hidden="1" x14ac:dyDescent="0.25">
      <c r="A179" s="50"/>
      <c r="B179" s="50"/>
      <c r="C179" s="23" t="s">
        <v>73</v>
      </c>
      <c r="D179" s="65"/>
      <c r="E179" s="65"/>
      <c r="F179" s="65"/>
    </row>
    <row r="180" spans="1:6" s="25" customFormat="1" ht="12.75" hidden="1" x14ac:dyDescent="0.25">
      <c r="A180" s="50"/>
      <c r="B180" s="50"/>
      <c r="C180" s="23" t="s">
        <v>71</v>
      </c>
      <c r="D180" s="65"/>
      <c r="E180" s="65"/>
      <c r="F180" s="65"/>
    </row>
    <row r="181" spans="1:6" s="25" customFormat="1" ht="12.75" hidden="1" x14ac:dyDescent="0.25">
      <c r="A181" s="50"/>
      <c r="B181" s="50"/>
      <c r="C181" s="23" t="s">
        <v>74</v>
      </c>
      <c r="D181" s="65"/>
      <c r="E181" s="65"/>
      <c r="F181" s="65"/>
    </row>
    <row r="182" spans="1:6" s="25" customFormat="1" ht="28.15" hidden="1" customHeight="1" x14ac:dyDescent="0.25">
      <c r="A182" s="50"/>
      <c r="B182" s="137" t="s">
        <v>85</v>
      </c>
      <c r="C182" s="138"/>
      <c r="D182" s="64">
        <f t="shared" ref="D182:E182" si="86">D183+D184+D185</f>
        <v>0</v>
      </c>
      <c r="E182" s="64">
        <f t="shared" si="86"/>
        <v>0</v>
      </c>
      <c r="F182" s="64">
        <f t="shared" ref="F182" si="87">F183+F184+F185</f>
        <v>0</v>
      </c>
    </row>
    <row r="183" spans="1:6" s="25" customFormat="1" ht="12.75" hidden="1" x14ac:dyDescent="0.25">
      <c r="A183" s="50"/>
      <c r="B183" s="50"/>
      <c r="C183" s="23" t="s">
        <v>73</v>
      </c>
      <c r="D183" s="65"/>
      <c r="E183" s="65"/>
      <c r="F183" s="65"/>
    </row>
    <row r="184" spans="1:6" s="25" customFormat="1" ht="12.75" hidden="1" x14ac:dyDescent="0.25">
      <c r="A184" s="50"/>
      <c r="B184" s="50"/>
      <c r="C184" s="23" t="s">
        <v>71</v>
      </c>
      <c r="D184" s="65"/>
      <c r="E184" s="65"/>
      <c r="F184" s="65"/>
    </row>
    <row r="185" spans="1:6" s="25" customFormat="1" ht="12.75" hidden="1" x14ac:dyDescent="0.25">
      <c r="A185" s="50"/>
      <c r="B185" s="50"/>
      <c r="C185" s="23" t="s">
        <v>74</v>
      </c>
      <c r="D185" s="65"/>
      <c r="E185" s="65"/>
      <c r="F185" s="65"/>
    </row>
    <row r="186" spans="1:6" s="25" customFormat="1" ht="28.15" hidden="1" customHeight="1" x14ac:dyDescent="0.25">
      <c r="A186" s="50"/>
      <c r="B186" s="137" t="s">
        <v>86</v>
      </c>
      <c r="C186" s="138"/>
      <c r="D186" s="64">
        <f t="shared" ref="D186:E186" si="88">D187+D188+D189</f>
        <v>0</v>
      </c>
      <c r="E186" s="64">
        <f t="shared" si="88"/>
        <v>0</v>
      </c>
      <c r="F186" s="64">
        <f t="shared" ref="F186" si="89">F187+F188+F189</f>
        <v>0</v>
      </c>
    </row>
    <row r="187" spans="1:6" s="25" customFormat="1" ht="12.75" hidden="1" x14ac:dyDescent="0.25">
      <c r="A187" s="50"/>
      <c r="B187" s="50"/>
      <c r="C187" s="23" t="s">
        <v>73</v>
      </c>
      <c r="D187" s="65"/>
      <c r="E187" s="65"/>
      <c r="F187" s="65"/>
    </row>
    <row r="188" spans="1:6" s="25" customFormat="1" ht="12.75" hidden="1" x14ac:dyDescent="0.25">
      <c r="A188" s="50"/>
      <c r="B188" s="50"/>
      <c r="C188" s="23" t="s">
        <v>71</v>
      </c>
      <c r="D188" s="65"/>
      <c r="E188" s="65"/>
      <c r="F188" s="65"/>
    </row>
    <row r="189" spans="1:6" s="25" customFormat="1" ht="12.75" hidden="1" x14ac:dyDescent="0.25">
      <c r="A189" s="50"/>
      <c r="B189" s="50"/>
      <c r="C189" s="23" t="s">
        <v>74</v>
      </c>
      <c r="D189" s="65"/>
      <c r="E189" s="65"/>
      <c r="F189" s="65"/>
    </row>
    <row r="190" spans="1:6" s="32" customFormat="1" ht="25.15" hidden="1" customHeight="1" x14ac:dyDescent="0.25">
      <c r="A190" s="50"/>
      <c r="B190" s="137" t="s">
        <v>87</v>
      </c>
      <c r="C190" s="138"/>
      <c r="D190" s="64">
        <f t="shared" ref="D190:E190" si="90">D191+D192</f>
        <v>0</v>
      </c>
      <c r="E190" s="64">
        <f t="shared" si="90"/>
        <v>0</v>
      </c>
      <c r="F190" s="64">
        <f t="shared" ref="F190" si="91">F191+F192</f>
        <v>0</v>
      </c>
    </row>
    <row r="191" spans="1:6" s="32" customFormat="1" ht="12.75" hidden="1" x14ac:dyDescent="0.25">
      <c r="A191" s="50"/>
      <c r="B191" s="50"/>
      <c r="C191" s="23" t="s">
        <v>73</v>
      </c>
      <c r="D191" s="65"/>
      <c r="E191" s="65"/>
      <c r="F191" s="65"/>
    </row>
    <row r="192" spans="1:6" s="32" customFormat="1" ht="12.75" hidden="1" x14ac:dyDescent="0.25">
      <c r="A192" s="50"/>
      <c r="B192" s="50"/>
      <c r="C192" s="23" t="s">
        <v>71</v>
      </c>
      <c r="D192" s="65"/>
      <c r="E192" s="65"/>
      <c r="F192" s="65"/>
    </row>
    <row r="193" spans="1:6" s="32" customFormat="1" ht="27" hidden="1" customHeight="1" x14ac:dyDescent="0.25">
      <c r="A193" s="50"/>
      <c r="B193" s="137" t="s">
        <v>88</v>
      </c>
      <c r="C193" s="138"/>
      <c r="D193" s="64">
        <f t="shared" ref="D193:E193" si="92">D194+D195+D196</f>
        <v>0</v>
      </c>
      <c r="E193" s="64">
        <f t="shared" si="92"/>
        <v>0</v>
      </c>
      <c r="F193" s="64">
        <f t="shared" ref="F193" si="93">F194+F195+F196</f>
        <v>0</v>
      </c>
    </row>
    <row r="194" spans="1:6" s="32" customFormat="1" ht="12.75" hidden="1" x14ac:dyDescent="0.25">
      <c r="A194" s="50"/>
      <c r="B194" s="50"/>
      <c r="C194" s="23" t="s">
        <v>73</v>
      </c>
      <c r="D194" s="65"/>
      <c r="E194" s="65"/>
      <c r="F194" s="65"/>
    </row>
    <row r="195" spans="1:6" s="32" customFormat="1" ht="12.75" hidden="1" x14ac:dyDescent="0.25">
      <c r="A195" s="50"/>
      <c r="B195" s="50"/>
      <c r="C195" s="23" t="s">
        <v>71</v>
      </c>
      <c r="D195" s="65"/>
      <c r="E195" s="65"/>
      <c r="F195" s="65"/>
    </row>
    <row r="196" spans="1:6" s="32" customFormat="1" ht="12.75" hidden="1" x14ac:dyDescent="0.25">
      <c r="A196" s="50"/>
      <c r="B196" s="50"/>
      <c r="C196" s="23" t="s">
        <v>74</v>
      </c>
      <c r="D196" s="65"/>
      <c r="E196" s="65"/>
      <c r="F196" s="65"/>
    </row>
    <row r="197" spans="1:6" s="51" customFormat="1" ht="32.25" customHeight="1" x14ac:dyDescent="0.25">
      <c r="A197" s="151" t="s">
        <v>186</v>
      </c>
      <c r="B197" s="152"/>
      <c r="C197" s="152"/>
      <c r="D197" s="117">
        <f>D198+D202</f>
        <v>1916924</v>
      </c>
      <c r="E197" s="117">
        <f>E198+E202</f>
        <v>1916924</v>
      </c>
      <c r="F197" s="117">
        <f>F198+F202</f>
        <v>0</v>
      </c>
    </row>
    <row r="198" spans="1:6" s="91" customFormat="1" ht="18" x14ac:dyDescent="0.2">
      <c r="A198" s="132" t="s">
        <v>149</v>
      </c>
      <c r="B198" s="139"/>
      <c r="C198" s="139"/>
      <c r="D198" s="8">
        <f t="shared" ref="D198:F200" si="94">D199</f>
        <v>1916924</v>
      </c>
      <c r="E198" s="8">
        <f t="shared" si="94"/>
        <v>1916924</v>
      </c>
      <c r="F198" s="8">
        <f t="shared" si="94"/>
        <v>0</v>
      </c>
    </row>
    <row r="199" spans="1:6" s="32" customFormat="1" ht="12.75" x14ac:dyDescent="0.25">
      <c r="A199" s="123" t="s">
        <v>184</v>
      </c>
      <c r="B199" s="123"/>
      <c r="C199" s="123"/>
      <c r="D199" s="111">
        <f t="shared" si="94"/>
        <v>1916924</v>
      </c>
      <c r="E199" s="111">
        <f t="shared" si="94"/>
        <v>1916924</v>
      </c>
      <c r="F199" s="111">
        <f t="shared" si="94"/>
        <v>0</v>
      </c>
    </row>
    <row r="200" spans="1:6" s="32" customFormat="1" ht="12.75" x14ac:dyDescent="0.25">
      <c r="A200" s="123" t="s">
        <v>153</v>
      </c>
      <c r="B200" s="123"/>
      <c r="C200" s="123"/>
      <c r="D200" s="111">
        <f t="shared" si="94"/>
        <v>1916924</v>
      </c>
      <c r="E200" s="111">
        <f t="shared" si="94"/>
        <v>1916924</v>
      </c>
      <c r="F200" s="111">
        <f t="shared" si="94"/>
        <v>0</v>
      </c>
    </row>
    <row r="201" spans="1:6" s="32" customFormat="1" ht="12.75" x14ac:dyDescent="0.2">
      <c r="A201" s="21"/>
      <c r="B201" s="110" t="s">
        <v>185</v>
      </c>
      <c r="C201" s="16"/>
      <c r="D201" s="65">
        <v>1916924</v>
      </c>
      <c r="E201" s="65">
        <v>1916924</v>
      </c>
      <c r="F201" s="65">
        <f>E201-D201</f>
        <v>0</v>
      </c>
    </row>
    <row r="202" spans="1:6" s="32" customFormat="1" ht="15.75" x14ac:dyDescent="0.25">
      <c r="A202" s="132" t="s">
        <v>156</v>
      </c>
      <c r="B202" s="129"/>
      <c r="C202" s="129"/>
      <c r="D202" s="8">
        <v>0</v>
      </c>
      <c r="E202" s="8">
        <v>0</v>
      </c>
      <c r="F202" s="8">
        <v>0</v>
      </c>
    </row>
    <row r="203" spans="1:6" s="9" customFormat="1" ht="24.75" customHeight="1" x14ac:dyDescent="0.2">
      <c r="A203" s="140" t="s">
        <v>122</v>
      </c>
      <c r="B203" s="141"/>
      <c r="C203" s="141"/>
      <c r="D203" s="141"/>
      <c r="E203" s="141"/>
      <c r="F203" s="141"/>
    </row>
    <row r="204" spans="1:6" s="9" customFormat="1" ht="15.75" customHeight="1" x14ac:dyDescent="0.2">
      <c r="A204" s="153" t="s">
        <v>150</v>
      </c>
      <c r="B204" s="154"/>
      <c r="C204" s="155"/>
      <c r="D204" s="58">
        <f>D205+D394+D456</f>
        <v>30273958</v>
      </c>
      <c r="E204" s="58">
        <f>E205+E394+E456</f>
        <v>29378316</v>
      </c>
      <c r="F204" s="58">
        <f>F205+F394+F456</f>
        <v>-895642</v>
      </c>
    </row>
    <row r="205" spans="1:6" s="9" customFormat="1" ht="35.450000000000003" customHeight="1" x14ac:dyDescent="0.2">
      <c r="A205" s="161" t="s">
        <v>161</v>
      </c>
      <c r="B205" s="162"/>
      <c r="C205" s="163"/>
      <c r="D205" s="117">
        <f>D206+D262</f>
        <v>16389308</v>
      </c>
      <c r="E205" s="117">
        <f>E206+E262</f>
        <v>15443274</v>
      </c>
      <c r="F205" s="117">
        <f>F206+F262</f>
        <v>-946034</v>
      </c>
    </row>
    <row r="206" spans="1:6" s="51" customFormat="1" ht="18" customHeight="1" x14ac:dyDescent="0.25">
      <c r="A206" s="153" t="s">
        <v>157</v>
      </c>
      <c r="B206" s="154"/>
      <c r="C206" s="155"/>
      <c r="D206" s="8">
        <f>D218+D247+D254</f>
        <v>16082308</v>
      </c>
      <c r="E206" s="8">
        <f>E218+E247+E254+E243</f>
        <v>15136274</v>
      </c>
      <c r="F206" s="8">
        <f>F218+F247+F254+F243</f>
        <v>-946034</v>
      </c>
    </row>
    <row r="207" spans="1:6" s="9" customFormat="1" ht="18.600000000000001" hidden="1" customHeight="1" x14ac:dyDescent="0.2">
      <c r="A207" s="13" t="s">
        <v>4</v>
      </c>
      <c r="B207" s="19"/>
      <c r="C207" s="109"/>
      <c r="D207" s="60">
        <f t="shared" ref="D207:E207" si="95">D208+D216</f>
        <v>0</v>
      </c>
      <c r="E207" s="60">
        <f t="shared" si="95"/>
        <v>0</v>
      </c>
      <c r="F207" s="60">
        <f t="shared" ref="F207" si="96">F208+F216</f>
        <v>0</v>
      </c>
    </row>
    <row r="208" spans="1:6" s="9" customFormat="1" ht="18.600000000000001" hidden="1" customHeight="1" x14ac:dyDescent="0.2">
      <c r="A208" s="13" t="s">
        <v>5</v>
      </c>
      <c r="B208" s="16"/>
      <c r="C208" s="109"/>
      <c r="D208" s="60">
        <f t="shared" ref="D208:E208" si="97">D209+D211+D214+D215</f>
        <v>0</v>
      </c>
      <c r="E208" s="60">
        <f t="shared" si="97"/>
        <v>0</v>
      </c>
      <c r="F208" s="60">
        <f t="shared" ref="F208" si="98">F209+F211+F214+F215</f>
        <v>0</v>
      </c>
    </row>
    <row r="209" spans="1:6" s="9" customFormat="1" ht="16.899999999999999" hidden="1" customHeight="1" x14ac:dyDescent="0.2">
      <c r="A209" s="21"/>
      <c r="B209" s="15" t="s">
        <v>6</v>
      </c>
      <c r="C209" s="16"/>
      <c r="D209" s="60">
        <f t="shared" ref="D209:F209" si="99">D210</f>
        <v>0</v>
      </c>
      <c r="E209" s="60">
        <f t="shared" si="99"/>
        <v>0</v>
      </c>
      <c r="F209" s="60">
        <f t="shared" si="99"/>
        <v>0</v>
      </c>
    </row>
    <row r="210" spans="1:6" s="25" customFormat="1" ht="18" hidden="1" customHeight="1" x14ac:dyDescent="0.2">
      <c r="A210" s="22"/>
      <c r="B210" s="23"/>
      <c r="C210" s="24" t="s">
        <v>7</v>
      </c>
      <c r="D210" s="62"/>
      <c r="E210" s="61"/>
      <c r="F210" s="61"/>
    </row>
    <row r="211" spans="1:6" s="9" customFormat="1" ht="13.9" hidden="1" customHeight="1" x14ac:dyDescent="0.2">
      <c r="A211" s="21"/>
      <c r="B211" s="15" t="s">
        <v>8</v>
      </c>
      <c r="C211" s="16"/>
      <c r="D211" s="63">
        <f t="shared" ref="D211:E211" si="100">D212+D213</f>
        <v>0</v>
      </c>
      <c r="E211" s="63">
        <f t="shared" si="100"/>
        <v>0</v>
      </c>
      <c r="F211" s="63">
        <f t="shared" ref="F211" si="101">F212+F213</f>
        <v>0</v>
      </c>
    </row>
    <row r="212" spans="1:6" s="9" customFormat="1" ht="19.149999999999999" hidden="1" customHeight="1" x14ac:dyDescent="0.2">
      <c r="A212" s="21"/>
      <c r="B212" s="15"/>
      <c r="C212" s="16" t="s">
        <v>9</v>
      </c>
      <c r="D212" s="61"/>
      <c r="E212" s="61"/>
      <c r="F212" s="61"/>
    </row>
    <row r="213" spans="1:6" s="28" customFormat="1" ht="26.25" hidden="1" customHeight="1" x14ac:dyDescent="0.25">
      <c r="A213" s="26"/>
      <c r="B213" s="23"/>
      <c r="C213" s="27" t="s">
        <v>10</v>
      </c>
      <c r="D213" s="62"/>
      <c r="E213" s="62"/>
      <c r="F213" s="62"/>
    </row>
    <row r="214" spans="1:6" s="9" customFormat="1" ht="15.6" hidden="1" customHeight="1" x14ac:dyDescent="0.2">
      <c r="A214" s="17"/>
      <c r="B214" s="15" t="s">
        <v>11</v>
      </c>
      <c r="C214" s="16"/>
      <c r="D214" s="61"/>
      <c r="E214" s="61"/>
      <c r="F214" s="61"/>
    </row>
    <row r="215" spans="1:6" s="9" customFormat="1" ht="15.6" hidden="1" customHeight="1" x14ac:dyDescent="0.2">
      <c r="A215" s="17"/>
      <c r="B215" s="15" t="s">
        <v>12</v>
      </c>
      <c r="C215" s="16"/>
      <c r="D215" s="61"/>
      <c r="E215" s="61"/>
      <c r="F215" s="61"/>
    </row>
    <row r="216" spans="1:6" s="9" customFormat="1" ht="18.600000000000001" hidden="1" customHeight="1" x14ac:dyDescent="0.2">
      <c r="A216" s="17" t="s">
        <v>13</v>
      </c>
      <c r="B216" s="15"/>
      <c r="C216" s="16"/>
      <c r="D216" s="60">
        <f t="shared" ref="D216:F216" si="102">D217</f>
        <v>0</v>
      </c>
      <c r="E216" s="60">
        <f t="shared" si="102"/>
        <v>0</v>
      </c>
      <c r="F216" s="60">
        <f t="shared" si="102"/>
        <v>0</v>
      </c>
    </row>
    <row r="217" spans="1:6" s="9" customFormat="1" ht="14.25" hidden="1" customHeight="1" x14ac:dyDescent="0.2">
      <c r="A217" s="17"/>
      <c r="B217" s="15" t="s">
        <v>14</v>
      </c>
      <c r="C217" s="16"/>
      <c r="D217" s="61"/>
      <c r="E217" s="61"/>
      <c r="F217" s="61"/>
    </row>
    <row r="218" spans="1:6" s="9" customFormat="1" ht="14.25" customHeight="1" x14ac:dyDescent="0.2">
      <c r="A218" s="158" t="s">
        <v>158</v>
      </c>
      <c r="B218" s="159"/>
      <c r="C218" s="160"/>
      <c r="D218" s="60">
        <f>D219+D243</f>
        <v>1893000</v>
      </c>
      <c r="E218" s="60">
        <f t="shared" ref="E218:F218" si="103">E219</f>
        <v>2000000</v>
      </c>
      <c r="F218" s="60">
        <f t="shared" si="103"/>
        <v>0</v>
      </c>
    </row>
    <row r="219" spans="1:6" s="9" customFormat="1" ht="14.25" customHeight="1" x14ac:dyDescent="0.2">
      <c r="A219" s="158" t="s">
        <v>153</v>
      </c>
      <c r="B219" s="159"/>
      <c r="C219" s="160"/>
      <c r="D219" s="60">
        <f t="shared" ref="D219:E219" si="104">SUM(D220:D233)</f>
        <v>2000000</v>
      </c>
      <c r="E219" s="60">
        <f t="shared" si="104"/>
        <v>2000000</v>
      </c>
      <c r="F219" s="60">
        <f t="shared" ref="F219" si="105">SUM(F220:F233)</f>
        <v>0</v>
      </c>
    </row>
    <row r="220" spans="1:6" s="9" customFormat="1" ht="18.600000000000001" hidden="1" customHeight="1" x14ac:dyDescent="0.2">
      <c r="A220" s="21"/>
      <c r="B220" s="15" t="s">
        <v>15</v>
      </c>
      <c r="C220" s="16"/>
      <c r="D220" s="61"/>
      <c r="E220" s="61"/>
      <c r="F220" s="61"/>
    </row>
    <row r="221" spans="1:6" s="9" customFormat="1" ht="18.600000000000001" hidden="1" customHeight="1" x14ac:dyDescent="0.2">
      <c r="A221" s="21"/>
      <c r="B221" s="15" t="s">
        <v>16</v>
      </c>
      <c r="C221" s="16"/>
      <c r="D221" s="61"/>
      <c r="E221" s="61"/>
      <c r="F221" s="61"/>
    </row>
    <row r="222" spans="1:6" s="9" customFormat="1" ht="18" hidden="1" customHeight="1" x14ac:dyDescent="0.2">
      <c r="A222" s="21"/>
      <c r="B222" s="169" t="s">
        <v>17</v>
      </c>
      <c r="C222" s="170"/>
      <c r="D222" s="61"/>
      <c r="E222" s="61"/>
      <c r="F222" s="61"/>
    </row>
    <row r="223" spans="1:6" s="9" customFormat="1" ht="18.600000000000001" hidden="1" customHeight="1" x14ac:dyDescent="0.2">
      <c r="A223" s="21"/>
      <c r="B223" s="15" t="s">
        <v>18</v>
      </c>
      <c r="C223" s="16"/>
      <c r="D223" s="61"/>
      <c r="E223" s="62"/>
      <c r="F223" s="62"/>
    </row>
    <row r="224" spans="1:6" s="9" customFormat="1" ht="18.600000000000001" hidden="1" customHeight="1" x14ac:dyDescent="0.2">
      <c r="A224" s="29"/>
      <c r="B224" s="15" t="s">
        <v>19</v>
      </c>
      <c r="C224" s="16"/>
      <c r="D224" s="61"/>
      <c r="E224" s="61"/>
      <c r="F224" s="61"/>
    </row>
    <row r="225" spans="1:6" s="9" customFormat="1" ht="32.25" hidden="1" customHeight="1" x14ac:dyDescent="0.2">
      <c r="A225" s="30"/>
      <c r="B225" s="167" t="s">
        <v>20</v>
      </c>
      <c r="C225" s="168"/>
      <c r="D225" s="61"/>
      <c r="E225" s="61"/>
      <c r="F225" s="61"/>
    </row>
    <row r="226" spans="1:6" s="9" customFormat="1" ht="27.6" hidden="1" customHeight="1" x14ac:dyDescent="0.2">
      <c r="A226" s="30"/>
      <c r="B226" s="156" t="s">
        <v>21</v>
      </c>
      <c r="C226" s="157"/>
      <c r="D226" s="61"/>
      <c r="E226" s="61"/>
      <c r="F226" s="61"/>
    </row>
    <row r="227" spans="1:6" s="9" customFormat="1" ht="26.45" customHeight="1" x14ac:dyDescent="0.2">
      <c r="A227" s="30"/>
      <c r="B227" s="131" t="s">
        <v>22</v>
      </c>
      <c r="C227" s="131"/>
      <c r="D227" s="61">
        <v>1500000</v>
      </c>
      <c r="E227" s="61">
        <v>1500000</v>
      </c>
      <c r="F227" s="61">
        <f>E227-D227</f>
        <v>0</v>
      </c>
    </row>
    <row r="228" spans="1:6" s="9" customFormat="1" ht="18.600000000000001" hidden="1" customHeight="1" x14ac:dyDescent="0.2">
      <c r="A228" s="30"/>
      <c r="B228" s="135" t="s">
        <v>23</v>
      </c>
      <c r="C228" s="135"/>
      <c r="D228" s="61"/>
      <c r="E228" s="61"/>
      <c r="F228" s="61"/>
    </row>
    <row r="229" spans="1:6" s="9" customFormat="1" ht="27.6" hidden="1" customHeight="1" x14ac:dyDescent="0.2">
      <c r="A229" s="30"/>
      <c r="B229" s="131" t="s">
        <v>24</v>
      </c>
      <c r="C229" s="131"/>
      <c r="D229" s="61"/>
      <c r="E229" s="61"/>
      <c r="F229" s="61"/>
    </row>
    <row r="230" spans="1:6" s="9" customFormat="1" ht="30" hidden="1" customHeight="1" x14ac:dyDescent="0.2">
      <c r="A230" s="30"/>
      <c r="B230" s="124" t="s">
        <v>25</v>
      </c>
      <c r="C230" s="124"/>
      <c r="D230" s="61"/>
      <c r="E230" s="61"/>
      <c r="F230" s="61"/>
    </row>
    <row r="231" spans="1:6" s="9" customFormat="1" ht="28.15" hidden="1" customHeight="1" x14ac:dyDescent="0.2">
      <c r="A231" s="30"/>
      <c r="B231" s="124" t="s">
        <v>26</v>
      </c>
      <c r="C231" s="124"/>
      <c r="D231" s="61"/>
      <c r="E231" s="61"/>
      <c r="F231" s="61"/>
    </row>
    <row r="232" spans="1:6" s="9" customFormat="1" ht="18.600000000000001" hidden="1" customHeight="1" x14ac:dyDescent="0.2">
      <c r="A232" s="30"/>
      <c r="B232" s="15" t="s">
        <v>27</v>
      </c>
      <c r="C232" s="16"/>
      <c r="D232" s="61"/>
      <c r="E232" s="61"/>
      <c r="F232" s="61"/>
    </row>
    <row r="233" spans="1:6" s="9" customFormat="1" ht="18.600000000000001" customHeight="1" x14ac:dyDescent="0.2">
      <c r="A233" s="29"/>
      <c r="B233" s="15" t="s">
        <v>28</v>
      </c>
      <c r="C233" s="16"/>
      <c r="D233" s="61">
        <v>500000</v>
      </c>
      <c r="E233" s="61">
        <v>500000</v>
      </c>
      <c r="F233" s="61">
        <f>E233-D233</f>
        <v>0</v>
      </c>
    </row>
    <row r="234" spans="1:6" s="9" customFormat="1" ht="15" hidden="1" customHeight="1" x14ac:dyDescent="0.2">
      <c r="A234" s="21" t="s">
        <v>29</v>
      </c>
      <c r="B234" s="16"/>
      <c r="C234" s="31"/>
      <c r="D234" s="60">
        <f t="shared" ref="D234" si="106">D235</f>
        <v>0</v>
      </c>
      <c r="E234" s="60"/>
      <c r="F234" s="60"/>
    </row>
    <row r="235" spans="1:6" s="9" customFormat="1" ht="14.45" hidden="1" customHeight="1" x14ac:dyDescent="0.2">
      <c r="A235" s="29"/>
      <c r="B235" s="19" t="s">
        <v>30</v>
      </c>
      <c r="C235" s="16"/>
      <c r="D235" s="61"/>
      <c r="E235" s="62"/>
      <c r="F235" s="62"/>
    </row>
    <row r="236" spans="1:6" s="9" customFormat="1" ht="18.600000000000001" hidden="1" customHeight="1" x14ac:dyDescent="0.2">
      <c r="A236" s="21" t="s">
        <v>31</v>
      </c>
      <c r="B236" s="16"/>
      <c r="C236" s="19"/>
      <c r="D236" s="60">
        <f t="shared" ref="D236" si="107">D237</f>
        <v>0</v>
      </c>
      <c r="E236" s="60"/>
      <c r="F236" s="60"/>
    </row>
    <row r="237" spans="1:6" s="9" customFormat="1" ht="16.5" hidden="1" customHeight="1" x14ac:dyDescent="0.2">
      <c r="A237" s="21"/>
      <c r="B237" s="19" t="s">
        <v>32</v>
      </c>
      <c r="C237" s="16"/>
      <c r="D237" s="61"/>
      <c r="E237" s="62"/>
      <c r="F237" s="62"/>
    </row>
    <row r="238" spans="1:6" s="9" customFormat="1" ht="12.6" hidden="1" customHeight="1" x14ac:dyDescent="0.2">
      <c r="A238" s="21" t="s">
        <v>89</v>
      </c>
      <c r="B238" s="16"/>
      <c r="C238" s="19"/>
      <c r="D238" s="60">
        <f t="shared" ref="D238" si="108">D239+D240+D242</f>
        <v>0</v>
      </c>
      <c r="E238" s="60"/>
      <c r="F238" s="60"/>
    </row>
    <row r="239" spans="1:6" s="9" customFormat="1" hidden="1" x14ac:dyDescent="0.2">
      <c r="A239" s="21"/>
      <c r="B239" s="16" t="s">
        <v>33</v>
      </c>
      <c r="C239" s="19"/>
      <c r="D239" s="61"/>
      <c r="E239" s="62"/>
      <c r="F239" s="62"/>
    </row>
    <row r="240" spans="1:6" s="32" customFormat="1" ht="12.75" hidden="1" x14ac:dyDescent="0.25">
      <c r="A240" s="22"/>
      <c r="B240" s="128" t="s">
        <v>90</v>
      </c>
      <c r="C240" s="129"/>
      <c r="D240" s="60">
        <f t="shared" ref="D240" si="109">D241</f>
        <v>0</v>
      </c>
      <c r="E240" s="60"/>
      <c r="F240" s="60"/>
    </row>
    <row r="241" spans="1:6" s="32" customFormat="1" ht="33" hidden="1" customHeight="1" x14ac:dyDescent="0.2">
      <c r="A241" s="22"/>
      <c r="B241" s="33"/>
      <c r="C241" s="33" t="s">
        <v>35</v>
      </c>
      <c r="D241" s="61"/>
      <c r="E241" s="62"/>
      <c r="F241" s="62"/>
    </row>
    <row r="242" spans="1:6" s="9" customFormat="1" ht="15" hidden="1" customHeight="1" x14ac:dyDescent="0.2">
      <c r="A242" s="21"/>
      <c r="B242" s="15" t="s">
        <v>36</v>
      </c>
      <c r="C242" s="16"/>
      <c r="D242" s="61"/>
      <c r="E242" s="61"/>
      <c r="F242" s="61"/>
    </row>
    <row r="243" spans="1:6" s="9" customFormat="1" ht="27" customHeight="1" x14ac:dyDescent="0.2">
      <c r="A243" s="123" t="s">
        <v>91</v>
      </c>
      <c r="B243" s="123"/>
      <c r="C243" s="123"/>
      <c r="D243" s="60">
        <f t="shared" ref="D243:E243" si="110">D245+D246+D244</f>
        <v>-107000</v>
      </c>
      <c r="E243" s="60">
        <f t="shared" si="110"/>
        <v>-107000</v>
      </c>
      <c r="F243" s="60">
        <f t="shared" ref="F243" si="111">F245+F246+F244</f>
        <v>0</v>
      </c>
    </row>
    <row r="244" spans="1:6" s="9" customFormat="1" ht="18.600000000000001" hidden="1" customHeight="1" x14ac:dyDescent="0.2">
      <c r="A244" s="13"/>
      <c r="B244" s="15" t="s">
        <v>37</v>
      </c>
      <c r="C244" s="16"/>
      <c r="D244" s="61"/>
      <c r="E244" s="62"/>
      <c r="F244" s="62"/>
    </row>
    <row r="245" spans="1:6" s="9" customFormat="1" ht="25.5" customHeight="1" x14ac:dyDescent="0.2">
      <c r="A245" s="13"/>
      <c r="B245" s="124" t="s">
        <v>92</v>
      </c>
      <c r="C245" s="124"/>
      <c r="D245" s="61">
        <v>-107000</v>
      </c>
      <c r="E245" s="61">
        <v>-107000</v>
      </c>
      <c r="F245" s="61">
        <f>E245-D245</f>
        <v>0</v>
      </c>
    </row>
    <row r="246" spans="1:6" s="9" customFormat="1" ht="18.600000000000001" hidden="1" customHeight="1" x14ac:dyDescent="0.2">
      <c r="A246" s="13"/>
      <c r="B246" s="15" t="s">
        <v>39</v>
      </c>
      <c r="C246" s="16"/>
      <c r="D246" s="61"/>
      <c r="E246" s="61"/>
      <c r="F246" s="61"/>
    </row>
    <row r="247" spans="1:6" s="25" customFormat="1" ht="13.9" hidden="1" customHeight="1" x14ac:dyDescent="0.25">
      <c r="A247" s="22" t="s">
        <v>44</v>
      </c>
      <c r="B247" s="36"/>
      <c r="C247" s="37"/>
      <c r="D247" s="64">
        <f t="shared" ref="D247" si="112">D248+D251</f>
        <v>0</v>
      </c>
      <c r="E247" s="64"/>
      <c r="F247" s="64"/>
    </row>
    <row r="248" spans="1:6" s="28" customFormat="1" ht="22.15" hidden="1" customHeight="1" x14ac:dyDescent="0.25">
      <c r="A248" s="133" t="s">
        <v>93</v>
      </c>
      <c r="B248" s="133"/>
      <c r="C248" s="133"/>
      <c r="D248" s="64">
        <f t="shared" ref="D248:D249" si="113">D249</f>
        <v>0</v>
      </c>
      <c r="E248" s="64"/>
      <c r="F248" s="64"/>
    </row>
    <row r="249" spans="1:6" s="28" customFormat="1" ht="30.75" hidden="1" customHeight="1" x14ac:dyDescent="0.25">
      <c r="A249" s="38"/>
      <c r="B249" s="134" t="s">
        <v>94</v>
      </c>
      <c r="C249" s="134"/>
      <c r="D249" s="64">
        <f t="shared" si="113"/>
        <v>0</v>
      </c>
      <c r="E249" s="64"/>
      <c r="F249" s="64"/>
    </row>
    <row r="250" spans="1:6" s="28" customFormat="1" ht="30.75" hidden="1" customHeight="1" x14ac:dyDescent="0.2">
      <c r="A250" s="38"/>
      <c r="B250" s="39"/>
      <c r="C250" s="40" t="s">
        <v>45</v>
      </c>
      <c r="D250" s="61"/>
      <c r="E250" s="61"/>
      <c r="F250" s="61"/>
    </row>
    <row r="251" spans="1:6" s="25" customFormat="1" ht="18" hidden="1" customHeight="1" x14ac:dyDescent="0.25">
      <c r="A251" s="22" t="s">
        <v>48</v>
      </c>
      <c r="B251" s="40"/>
      <c r="C251" s="40"/>
      <c r="D251" s="60">
        <f t="shared" ref="D251" si="114">D252+D253</f>
        <v>0</v>
      </c>
      <c r="E251" s="60"/>
      <c r="F251" s="60"/>
    </row>
    <row r="252" spans="1:6" s="28" customFormat="1" ht="29.25" hidden="1" customHeight="1" x14ac:dyDescent="0.2">
      <c r="A252" s="22"/>
      <c r="B252" s="131" t="s">
        <v>49</v>
      </c>
      <c r="C252" s="131"/>
      <c r="D252" s="61"/>
      <c r="E252" s="62"/>
      <c r="F252" s="62"/>
    </row>
    <row r="253" spans="1:6" s="28" customFormat="1" ht="23.45" hidden="1" customHeight="1" x14ac:dyDescent="0.2">
      <c r="A253" s="22"/>
      <c r="B253" s="131" t="s">
        <v>50</v>
      </c>
      <c r="C253" s="129"/>
      <c r="D253" s="61"/>
      <c r="E253" s="61"/>
      <c r="F253" s="61"/>
    </row>
    <row r="254" spans="1:6" s="9" customFormat="1" ht="15.6" customHeight="1" x14ac:dyDescent="0.2">
      <c r="A254" s="17" t="s">
        <v>159</v>
      </c>
      <c r="B254" s="19"/>
      <c r="C254" s="19"/>
      <c r="D254" s="64">
        <f>D258</f>
        <v>14189308</v>
      </c>
      <c r="E254" s="64">
        <f t="shared" ref="E254:F254" si="115">E258</f>
        <v>13243274</v>
      </c>
      <c r="F254" s="64">
        <f t="shared" si="115"/>
        <v>-946034</v>
      </c>
    </row>
    <row r="255" spans="1:6" s="9" customFormat="1" ht="18.600000000000001" hidden="1" customHeight="1" x14ac:dyDescent="0.2">
      <c r="A255" s="17" t="s">
        <v>95</v>
      </c>
      <c r="B255" s="19"/>
      <c r="C255" s="19"/>
      <c r="D255" s="64">
        <f t="shared" ref="D255" si="116">D256+D257</f>
        <v>0</v>
      </c>
      <c r="E255" s="64"/>
      <c r="F255" s="64"/>
    </row>
    <row r="256" spans="1:6" s="9" customFormat="1" ht="18.600000000000001" hidden="1" customHeight="1" x14ac:dyDescent="0.2">
      <c r="A256" s="17"/>
      <c r="B256" s="19" t="s">
        <v>53</v>
      </c>
      <c r="C256" s="19"/>
      <c r="D256" s="61"/>
      <c r="E256" s="61"/>
      <c r="F256" s="61"/>
    </row>
    <row r="257" spans="1:6" s="9" customFormat="1" ht="45.6" hidden="1" customHeight="1" x14ac:dyDescent="0.2">
      <c r="A257" s="17"/>
      <c r="B257" s="130" t="s">
        <v>96</v>
      </c>
      <c r="C257" s="130"/>
      <c r="D257" s="61"/>
      <c r="E257" s="62"/>
      <c r="F257" s="62"/>
    </row>
    <row r="258" spans="1:6" s="9" customFormat="1" x14ac:dyDescent="0.2">
      <c r="A258" s="17"/>
      <c r="B258" s="15" t="s">
        <v>57</v>
      </c>
      <c r="C258" s="16"/>
      <c r="D258" s="61">
        <v>14189308</v>
      </c>
      <c r="E258" s="61">
        <v>13243274</v>
      </c>
      <c r="F258" s="61">
        <f>E258-D258</f>
        <v>-946034</v>
      </c>
    </row>
    <row r="259" spans="1:6" s="9" customFormat="1" ht="39" hidden="1" customHeight="1" x14ac:dyDescent="0.2">
      <c r="A259" s="17"/>
      <c r="B259" s="124" t="s">
        <v>58</v>
      </c>
      <c r="C259" s="124"/>
      <c r="D259" s="61"/>
      <c r="E259" s="62"/>
      <c r="F259" s="62"/>
    </row>
    <row r="260" spans="1:6" s="9" customFormat="1" ht="18" hidden="1" customHeight="1" x14ac:dyDescent="0.2">
      <c r="A260" s="17"/>
      <c r="B260" s="124" t="s">
        <v>60</v>
      </c>
      <c r="C260" s="124"/>
      <c r="D260" s="61"/>
      <c r="E260" s="61"/>
      <c r="F260" s="61"/>
    </row>
    <row r="261" spans="1:6" s="9" customFormat="1" ht="30.6" hidden="1" customHeight="1" x14ac:dyDescent="0.2">
      <c r="A261" s="17"/>
      <c r="B261" s="131" t="s">
        <v>70</v>
      </c>
      <c r="C261" s="129"/>
      <c r="D261" s="61"/>
      <c r="E261" s="62"/>
      <c r="F261" s="62"/>
    </row>
    <row r="262" spans="1:6" s="51" customFormat="1" ht="18" x14ac:dyDescent="0.25">
      <c r="A262" s="132" t="s">
        <v>156</v>
      </c>
      <c r="B262" s="129"/>
      <c r="C262" s="129"/>
      <c r="D262" s="8">
        <f>D284+D269</f>
        <v>307000</v>
      </c>
      <c r="E262" s="8">
        <f t="shared" ref="E262:F262" si="117">E284+E269</f>
        <v>307000</v>
      </c>
      <c r="F262" s="8">
        <f t="shared" si="117"/>
        <v>0</v>
      </c>
    </row>
    <row r="263" spans="1:6" s="9" customFormat="1" ht="13.9" hidden="1" customHeight="1" x14ac:dyDescent="0.2">
      <c r="A263" s="10" t="s">
        <v>98</v>
      </c>
      <c r="B263" s="11"/>
      <c r="C263" s="12"/>
      <c r="D263" s="60">
        <f t="shared" ref="D263:F264" si="118">D264</f>
        <v>107000</v>
      </c>
      <c r="E263" s="60">
        <f t="shared" si="118"/>
        <v>107000</v>
      </c>
      <c r="F263" s="60">
        <f t="shared" si="118"/>
        <v>0</v>
      </c>
    </row>
    <row r="264" spans="1:6" s="9" customFormat="1" ht="14.45" hidden="1" customHeight="1" x14ac:dyDescent="0.2">
      <c r="A264" s="17" t="s">
        <v>99</v>
      </c>
      <c r="B264" s="18"/>
      <c r="C264" s="19"/>
      <c r="D264" s="60">
        <f t="shared" si="118"/>
        <v>107000</v>
      </c>
      <c r="E264" s="60">
        <f t="shared" si="118"/>
        <v>107000</v>
      </c>
      <c r="F264" s="60">
        <f t="shared" si="118"/>
        <v>0</v>
      </c>
    </row>
    <row r="265" spans="1:6" s="9" customFormat="1" ht="18.600000000000001" hidden="1" customHeight="1" x14ac:dyDescent="0.2">
      <c r="A265" s="17" t="s">
        <v>100</v>
      </c>
      <c r="B265" s="19"/>
      <c r="C265" s="19"/>
      <c r="D265" s="60">
        <f t="shared" ref="D265:E265" si="119">D266+D269</f>
        <v>107000</v>
      </c>
      <c r="E265" s="60">
        <f t="shared" si="119"/>
        <v>107000</v>
      </c>
      <c r="F265" s="60">
        <f t="shared" ref="F265" si="120">F266+F269</f>
        <v>0</v>
      </c>
    </row>
    <row r="266" spans="1:6" s="9" customFormat="1" hidden="1" x14ac:dyDescent="0.2">
      <c r="A266" s="21" t="s">
        <v>101</v>
      </c>
      <c r="B266" s="16"/>
      <c r="C266" s="19"/>
      <c r="D266" s="60">
        <f t="shared" ref="D266:F267" si="121">D267</f>
        <v>0</v>
      </c>
      <c r="E266" s="60">
        <f t="shared" si="121"/>
        <v>0</v>
      </c>
      <c r="F266" s="60">
        <f t="shared" si="121"/>
        <v>0</v>
      </c>
    </row>
    <row r="267" spans="1:6" s="32" customFormat="1" ht="27.6" hidden="1" customHeight="1" x14ac:dyDescent="0.25">
      <c r="A267" s="22"/>
      <c r="B267" s="128" t="s">
        <v>102</v>
      </c>
      <c r="C267" s="129"/>
      <c r="D267" s="64">
        <f t="shared" si="121"/>
        <v>0</v>
      </c>
      <c r="E267" s="64">
        <f t="shared" si="121"/>
        <v>0</v>
      </c>
      <c r="F267" s="64">
        <f t="shared" si="121"/>
        <v>0</v>
      </c>
    </row>
    <row r="268" spans="1:6" s="32" customFormat="1" ht="27" hidden="1" customHeight="1" x14ac:dyDescent="0.25">
      <c r="A268" s="22"/>
      <c r="B268" s="33"/>
      <c r="C268" s="33" t="s">
        <v>34</v>
      </c>
      <c r="D268" s="62"/>
      <c r="E268" s="62"/>
      <c r="F268" s="62"/>
    </row>
    <row r="269" spans="1:6" s="9" customFormat="1" ht="18.600000000000001" customHeight="1" x14ac:dyDescent="0.2">
      <c r="A269" s="13" t="s">
        <v>176</v>
      </c>
      <c r="B269" s="14"/>
      <c r="C269" s="14"/>
      <c r="D269" s="60">
        <f t="shared" ref="D269:F269" si="122">D270</f>
        <v>107000</v>
      </c>
      <c r="E269" s="60">
        <f t="shared" si="122"/>
        <v>107000</v>
      </c>
      <c r="F269" s="60">
        <f t="shared" si="122"/>
        <v>0</v>
      </c>
    </row>
    <row r="270" spans="1:6" s="9" customFormat="1" ht="16.149999999999999" customHeight="1" x14ac:dyDescent="0.2">
      <c r="A270" s="19"/>
      <c r="B270" s="15" t="s">
        <v>38</v>
      </c>
      <c r="C270" s="15"/>
      <c r="D270" s="61">
        <v>107000</v>
      </c>
      <c r="E270" s="61">
        <v>107000</v>
      </c>
      <c r="F270" s="61">
        <f>E270-D270</f>
        <v>0</v>
      </c>
    </row>
    <row r="271" spans="1:6" s="9" customFormat="1" ht="18.600000000000001" hidden="1" customHeight="1" x14ac:dyDescent="0.2">
      <c r="A271" s="21" t="s">
        <v>40</v>
      </c>
      <c r="B271" s="34"/>
      <c r="C271" s="35"/>
      <c r="D271" s="60">
        <f t="shared" ref="D271:F271" si="123">D272</f>
        <v>0</v>
      </c>
      <c r="E271" s="60">
        <f t="shared" si="123"/>
        <v>0</v>
      </c>
      <c r="F271" s="60">
        <f t="shared" si="123"/>
        <v>0</v>
      </c>
    </row>
    <row r="272" spans="1:6" s="9" customFormat="1" ht="18.600000000000001" hidden="1" customHeight="1" x14ac:dyDescent="0.2">
      <c r="A272" s="21" t="s">
        <v>41</v>
      </c>
      <c r="B272" s="16"/>
      <c r="C272" s="19"/>
      <c r="D272" s="60">
        <f t="shared" ref="D272:E272" si="124">D273+D274</f>
        <v>0</v>
      </c>
      <c r="E272" s="60">
        <f t="shared" si="124"/>
        <v>0</v>
      </c>
      <c r="F272" s="60">
        <f t="shared" ref="F272" si="125">F273+F274</f>
        <v>0</v>
      </c>
    </row>
    <row r="273" spans="1:6" s="9" customFormat="1" ht="18.600000000000001" hidden="1" customHeight="1" x14ac:dyDescent="0.2">
      <c r="A273" s="21"/>
      <c r="B273" s="19" t="s">
        <v>42</v>
      </c>
      <c r="C273" s="16"/>
      <c r="D273" s="61"/>
      <c r="E273" s="61"/>
      <c r="F273" s="61"/>
    </row>
    <row r="274" spans="1:6" s="9" customFormat="1" ht="18.600000000000001" hidden="1" customHeight="1" x14ac:dyDescent="0.2">
      <c r="A274" s="21"/>
      <c r="B274" s="19" t="s">
        <v>43</v>
      </c>
      <c r="C274" s="16"/>
      <c r="D274" s="61"/>
      <c r="E274" s="61"/>
      <c r="F274" s="61"/>
    </row>
    <row r="275" spans="1:6" s="28" customFormat="1" ht="18" hidden="1" customHeight="1" x14ac:dyDescent="0.25">
      <c r="A275" s="22" t="s">
        <v>104</v>
      </c>
      <c r="B275" s="36"/>
      <c r="C275" s="37"/>
      <c r="D275" s="64">
        <f t="shared" ref="D275:F275" si="126">D276</f>
        <v>0</v>
      </c>
      <c r="E275" s="64">
        <f t="shared" si="126"/>
        <v>0</v>
      </c>
      <c r="F275" s="64">
        <f t="shared" si="126"/>
        <v>0</v>
      </c>
    </row>
    <row r="276" spans="1:6" s="28" customFormat="1" ht="26.25" hidden="1" customHeight="1" x14ac:dyDescent="0.25">
      <c r="A276" s="133" t="s">
        <v>105</v>
      </c>
      <c r="B276" s="133"/>
      <c r="C276" s="133"/>
      <c r="D276" s="64">
        <f t="shared" ref="D276:E276" si="127">D277+D279</f>
        <v>0</v>
      </c>
      <c r="E276" s="64">
        <f t="shared" si="127"/>
        <v>0</v>
      </c>
      <c r="F276" s="64">
        <f t="shared" ref="F276" si="128">F277+F279</f>
        <v>0</v>
      </c>
    </row>
    <row r="277" spans="1:6" s="28" customFormat="1" ht="30.75" hidden="1" customHeight="1" x14ac:dyDescent="0.25">
      <c r="A277" s="38"/>
      <c r="B277" s="134" t="s">
        <v>106</v>
      </c>
      <c r="C277" s="134"/>
      <c r="D277" s="64">
        <f t="shared" ref="D277:F277" si="129">D278</f>
        <v>0</v>
      </c>
      <c r="E277" s="64">
        <f t="shared" si="129"/>
        <v>0</v>
      </c>
      <c r="F277" s="64">
        <f t="shared" si="129"/>
        <v>0</v>
      </c>
    </row>
    <row r="278" spans="1:6" s="28" customFormat="1" ht="30.75" hidden="1" customHeight="1" x14ac:dyDescent="0.25">
      <c r="A278" s="38"/>
      <c r="B278" s="39"/>
      <c r="C278" s="40" t="s">
        <v>46</v>
      </c>
      <c r="D278" s="65"/>
      <c r="E278" s="65"/>
      <c r="F278" s="65"/>
    </row>
    <row r="279" spans="1:6" s="28" customFormat="1" ht="18" hidden="1" customHeight="1" x14ac:dyDescent="0.25">
      <c r="A279" s="22"/>
      <c r="B279" s="131" t="s">
        <v>47</v>
      </c>
      <c r="C279" s="131"/>
      <c r="D279" s="65"/>
      <c r="E279" s="65"/>
      <c r="F279" s="65"/>
    </row>
    <row r="280" spans="1:6" s="9" customFormat="1" ht="18.600000000000001" hidden="1" customHeight="1" x14ac:dyDescent="0.2">
      <c r="A280" s="17" t="s">
        <v>107</v>
      </c>
      <c r="B280" s="19"/>
      <c r="C280" s="19"/>
      <c r="D280" s="64">
        <f t="shared" ref="D280" si="130">D281+D282+D283</f>
        <v>0</v>
      </c>
      <c r="E280" s="64"/>
      <c r="F280" s="64"/>
    </row>
    <row r="281" spans="1:6" s="9" customFormat="1" ht="42" hidden="1" customHeight="1" x14ac:dyDescent="0.2">
      <c r="A281" s="17"/>
      <c r="B281" s="130" t="s">
        <v>54</v>
      </c>
      <c r="C281" s="130"/>
      <c r="D281" s="65"/>
      <c r="E281" s="65"/>
      <c r="F281" s="65"/>
    </row>
    <row r="282" spans="1:6" s="25" customFormat="1" ht="15" hidden="1" customHeight="1" x14ac:dyDescent="0.2">
      <c r="A282" s="26"/>
      <c r="B282" s="149" t="s">
        <v>55</v>
      </c>
      <c r="C282" s="149"/>
      <c r="D282" s="65"/>
      <c r="E282" s="65"/>
      <c r="F282" s="65"/>
    </row>
    <row r="283" spans="1:6" s="25" customFormat="1" ht="65.45" hidden="1" customHeight="1" x14ac:dyDescent="0.25">
      <c r="A283" s="26"/>
      <c r="B283" s="150" t="s">
        <v>56</v>
      </c>
      <c r="C283" s="142"/>
      <c r="D283" s="65"/>
      <c r="E283" s="65"/>
      <c r="F283" s="65"/>
    </row>
    <row r="284" spans="1:6" s="9" customFormat="1" ht="14.25" customHeight="1" x14ac:dyDescent="0.2">
      <c r="A284" s="158" t="s">
        <v>159</v>
      </c>
      <c r="B284" s="159"/>
      <c r="C284" s="160"/>
      <c r="D284" s="60">
        <f t="shared" ref="D284:E284" si="131">D285+D286+D290+D294+D295</f>
        <v>200000</v>
      </c>
      <c r="E284" s="60">
        <f t="shared" si="131"/>
        <v>200000</v>
      </c>
      <c r="F284" s="60">
        <f t="shared" ref="F284" si="132">F285+F286+F290+F294+F295</f>
        <v>0</v>
      </c>
    </row>
    <row r="285" spans="1:6" s="9" customFormat="1" ht="32.450000000000003" hidden="1" customHeight="1" x14ac:dyDescent="0.2">
      <c r="A285" s="17"/>
      <c r="B285" s="156" t="s">
        <v>59</v>
      </c>
      <c r="C285" s="157"/>
      <c r="D285" s="61"/>
      <c r="E285" s="61"/>
      <c r="F285" s="61"/>
    </row>
    <row r="286" spans="1:6" s="9" customFormat="1" ht="30.75" hidden="1" customHeight="1" x14ac:dyDescent="0.2">
      <c r="A286" s="17"/>
      <c r="B286" s="124" t="s">
        <v>61</v>
      </c>
      <c r="C286" s="124"/>
      <c r="D286" s="60">
        <f t="shared" ref="D286" si="133">D287+D288+D289</f>
        <v>0</v>
      </c>
      <c r="E286" s="60"/>
      <c r="F286" s="60"/>
    </row>
    <row r="287" spans="1:6" s="9" customFormat="1" ht="48" hidden="1" customHeight="1" x14ac:dyDescent="0.2">
      <c r="A287" s="17"/>
      <c r="B287" s="41"/>
      <c r="C287" s="20" t="s">
        <v>62</v>
      </c>
      <c r="D287" s="65"/>
      <c r="E287" s="65"/>
      <c r="F287" s="65"/>
    </row>
    <row r="288" spans="1:6" s="9" customFormat="1" ht="28.5" hidden="1" customHeight="1" x14ac:dyDescent="0.2">
      <c r="A288" s="17"/>
      <c r="B288" s="41"/>
      <c r="C288" s="20" t="s">
        <v>63</v>
      </c>
      <c r="D288" s="65"/>
      <c r="E288" s="65"/>
      <c r="F288" s="65"/>
    </row>
    <row r="289" spans="1:6" s="9" customFormat="1" ht="31.15" hidden="1" customHeight="1" x14ac:dyDescent="0.2">
      <c r="A289" s="17"/>
      <c r="B289" s="41"/>
      <c r="C289" s="20" t="s">
        <v>64</v>
      </c>
      <c r="D289" s="65"/>
      <c r="E289" s="65"/>
      <c r="F289" s="65"/>
    </row>
    <row r="290" spans="1:6" s="9" customFormat="1" ht="44.25" hidden="1" customHeight="1" x14ac:dyDescent="0.2">
      <c r="A290" s="17"/>
      <c r="B290" s="124" t="s">
        <v>65</v>
      </c>
      <c r="C290" s="124"/>
      <c r="D290" s="60">
        <f t="shared" ref="D290" si="134">D291+D292+D293</f>
        <v>0</v>
      </c>
      <c r="E290" s="60"/>
      <c r="F290" s="60"/>
    </row>
    <row r="291" spans="1:6" s="9" customFormat="1" ht="45" hidden="1" customHeight="1" x14ac:dyDescent="0.2">
      <c r="A291" s="17"/>
      <c r="B291" s="41"/>
      <c r="C291" s="20" t="s">
        <v>66</v>
      </c>
      <c r="D291" s="65"/>
      <c r="E291" s="65"/>
      <c r="F291" s="65"/>
    </row>
    <row r="292" spans="1:6" s="9" customFormat="1" ht="43.15" hidden="1" customHeight="1" x14ac:dyDescent="0.2">
      <c r="A292" s="17"/>
      <c r="B292" s="41"/>
      <c r="C292" s="20" t="s">
        <v>67</v>
      </c>
      <c r="D292" s="65"/>
      <c r="E292" s="65"/>
      <c r="F292" s="65"/>
    </row>
    <row r="293" spans="1:6" s="9" customFormat="1" ht="25.5" hidden="1" customHeight="1" x14ac:dyDescent="0.2">
      <c r="A293" s="17"/>
      <c r="B293" s="41"/>
      <c r="C293" s="20" t="s">
        <v>68</v>
      </c>
      <c r="D293" s="65"/>
      <c r="E293" s="65"/>
      <c r="F293" s="65"/>
    </row>
    <row r="294" spans="1:6" s="9" customFormat="1" ht="14.25" customHeight="1" x14ac:dyDescent="0.2">
      <c r="A294" s="17"/>
      <c r="B294" s="156" t="s">
        <v>69</v>
      </c>
      <c r="C294" s="157"/>
      <c r="D294" s="65">
        <v>200000</v>
      </c>
      <c r="E294" s="65">
        <v>200000</v>
      </c>
      <c r="F294" s="61">
        <f>E294-D294</f>
        <v>0</v>
      </c>
    </row>
    <row r="295" spans="1:6" s="9" customFormat="1" ht="31.5" hidden="1" customHeight="1" x14ac:dyDescent="0.2">
      <c r="A295" s="17"/>
      <c r="B295" s="131" t="s">
        <v>109</v>
      </c>
      <c r="C295" s="146"/>
      <c r="D295" s="65"/>
      <c r="E295" s="65"/>
      <c r="F295" s="65"/>
    </row>
    <row r="296" spans="1:6" s="9" customFormat="1" ht="42" hidden="1" customHeight="1" x14ac:dyDescent="0.2">
      <c r="A296" s="145" t="s">
        <v>110</v>
      </c>
      <c r="B296" s="145"/>
      <c r="C296" s="145"/>
      <c r="D296" s="64">
        <f t="shared" ref="D296:E296" si="135">D297+D300+D303+D306+D311+D314+D319+D324+D329+D334+D339+D344+D348+D353</f>
        <v>0</v>
      </c>
      <c r="E296" s="64">
        <f t="shared" si="135"/>
        <v>0</v>
      </c>
      <c r="F296" s="64">
        <f t="shared" ref="F296" si="136">F297+F300+F303+F306+F311+F314+F319+F324+F329+F334+F339+F344+F348+F353</f>
        <v>0</v>
      </c>
    </row>
    <row r="297" spans="1:6" s="9" customFormat="1" ht="19.5" hidden="1" customHeight="1" x14ac:dyDescent="0.2">
      <c r="A297" s="42"/>
      <c r="B297" s="124" t="s">
        <v>111</v>
      </c>
      <c r="C297" s="124"/>
      <c r="D297" s="64">
        <f>D298+D299</f>
        <v>0</v>
      </c>
      <c r="E297" s="64">
        <f t="shared" ref="E297:F297" si="137">E298+E299</f>
        <v>0</v>
      </c>
      <c r="F297" s="64">
        <f t="shared" si="137"/>
        <v>0</v>
      </c>
    </row>
    <row r="298" spans="1:6" s="9" customFormat="1" ht="18.600000000000001" hidden="1" customHeight="1" x14ac:dyDescent="0.2">
      <c r="A298" s="42"/>
      <c r="B298" s="41"/>
      <c r="C298" s="19" t="s">
        <v>71</v>
      </c>
      <c r="D298" s="66"/>
      <c r="E298" s="67"/>
      <c r="F298" s="67"/>
    </row>
    <row r="299" spans="1:6" s="46" customFormat="1" ht="18.600000000000001" hidden="1" customHeight="1" x14ac:dyDescent="0.2">
      <c r="A299" s="43"/>
      <c r="B299" s="44"/>
      <c r="C299" s="45" t="s">
        <v>72</v>
      </c>
      <c r="D299" s="66"/>
      <c r="E299" s="66"/>
      <c r="F299" s="66"/>
    </row>
    <row r="300" spans="1:6" s="46" customFormat="1" ht="29.25" hidden="1" customHeight="1" x14ac:dyDescent="0.2">
      <c r="A300" s="43"/>
      <c r="B300" s="147" t="s">
        <v>112</v>
      </c>
      <c r="C300" s="147"/>
      <c r="D300" s="64">
        <f>D301+D302</f>
        <v>0</v>
      </c>
      <c r="E300" s="64">
        <f t="shared" ref="E300:F300" si="138">E301+E302</f>
        <v>0</v>
      </c>
      <c r="F300" s="64">
        <f t="shared" si="138"/>
        <v>0</v>
      </c>
    </row>
    <row r="301" spans="1:6" s="46" customFormat="1" ht="18.600000000000001" hidden="1" customHeight="1" x14ac:dyDescent="0.2">
      <c r="A301" s="43"/>
      <c r="B301" s="44"/>
      <c r="C301" s="47" t="s">
        <v>71</v>
      </c>
      <c r="D301" s="66"/>
      <c r="E301" s="67"/>
      <c r="F301" s="67"/>
    </row>
    <row r="302" spans="1:6" s="46" customFormat="1" ht="18.600000000000001" hidden="1" customHeight="1" x14ac:dyDescent="0.2">
      <c r="A302" s="43"/>
      <c r="B302" s="44"/>
      <c r="C302" s="45" t="s">
        <v>72</v>
      </c>
      <c r="D302" s="66"/>
      <c r="E302" s="66"/>
      <c r="F302" s="66"/>
    </row>
    <row r="303" spans="1:6" s="46" customFormat="1" ht="33" hidden="1" customHeight="1" x14ac:dyDescent="0.2">
      <c r="A303" s="43"/>
      <c r="B303" s="148" t="s">
        <v>113</v>
      </c>
      <c r="C303" s="148"/>
      <c r="D303" s="64">
        <f>D304+D305</f>
        <v>0</v>
      </c>
      <c r="E303" s="64">
        <f t="shared" ref="E303:F303" si="139">E304+E305</f>
        <v>0</v>
      </c>
      <c r="F303" s="64">
        <f t="shared" si="139"/>
        <v>0</v>
      </c>
    </row>
    <row r="304" spans="1:6" s="46" customFormat="1" ht="18.600000000000001" hidden="1" customHeight="1" x14ac:dyDescent="0.2">
      <c r="A304" s="43"/>
      <c r="B304" s="44"/>
      <c r="C304" s="47" t="s">
        <v>71</v>
      </c>
      <c r="D304" s="66"/>
      <c r="E304" s="67"/>
      <c r="F304" s="67"/>
    </row>
    <row r="305" spans="1:6" s="46" customFormat="1" ht="18.600000000000001" hidden="1" customHeight="1" x14ac:dyDescent="0.2">
      <c r="A305" s="43"/>
      <c r="B305" s="44"/>
      <c r="C305" s="45" t="s">
        <v>72</v>
      </c>
      <c r="D305" s="66"/>
      <c r="E305" s="66"/>
      <c r="F305" s="66"/>
    </row>
    <row r="306" spans="1:6" s="9" customFormat="1" ht="30" hidden="1" customHeight="1" x14ac:dyDescent="0.2">
      <c r="A306" s="42"/>
      <c r="B306" s="124" t="s">
        <v>114</v>
      </c>
      <c r="C306" s="124"/>
      <c r="D306" s="64">
        <f t="shared" ref="D306:E306" si="140">D307+D308+D309+D310</f>
        <v>0</v>
      </c>
      <c r="E306" s="64">
        <f t="shared" si="140"/>
        <v>0</v>
      </c>
      <c r="F306" s="64">
        <f t="shared" ref="F306" si="141">F307+F308+F309+F310</f>
        <v>0</v>
      </c>
    </row>
    <row r="307" spans="1:6" s="9" customFormat="1" ht="18.600000000000001" hidden="1" customHeight="1" x14ac:dyDescent="0.2">
      <c r="A307" s="42"/>
      <c r="B307" s="41"/>
      <c r="C307" s="19" t="s">
        <v>73</v>
      </c>
      <c r="D307" s="66"/>
      <c r="E307" s="67"/>
      <c r="F307" s="67"/>
    </row>
    <row r="308" spans="1:6" s="9" customFormat="1" ht="18.600000000000001" hidden="1" customHeight="1" x14ac:dyDescent="0.2">
      <c r="A308" s="42"/>
      <c r="B308" s="41"/>
      <c r="C308" s="19" t="s">
        <v>71</v>
      </c>
      <c r="D308" s="66"/>
      <c r="E308" s="66"/>
      <c r="F308" s="66"/>
    </row>
    <row r="309" spans="1:6" s="9" customFormat="1" ht="18.600000000000001" hidden="1" customHeight="1" x14ac:dyDescent="0.2">
      <c r="A309" s="42"/>
      <c r="B309" s="41"/>
      <c r="C309" s="19" t="s">
        <v>74</v>
      </c>
      <c r="D309" s="66"/>
      <c r="E309" s="67"/>
      <c r="F309" s="67"/>
    </row>
    <row r="310" spans="1:6" s="9" customFormat="1" ht="18.600000000000001" hidden="1" customHeight="1" x14ac:dyDescent="0.2">
      <c r="A310" s="42"/>
      <c r="B310" s="41"/>
      <c r="C310" s="23" t="s">
        <v>72</v>
      </c>
      <c r="D310" s="66"/>
      <c r="E310" s="66"/>
      <c r="F310" s="66"/>
    </row>
    <row r="311" spans="1:6" s="9" customFormat="1" ht="18.75" hidden="1" customHeight="1" x14ac:dyDescent="0.2">
      <c r="A311" s="42"/>
      <c r="B311" s="124" t="s">
        <v>115</v>
      </c>
      <c r="C311" s="124"/>
      <c r="D311" s="64">
        <f>D312+D313</f>
        <v>0</v>
      </c>
      <c r="E311" s="64">
        <f t="shared" ref="E311:F311" si="142">E312+E313</f>
        <v>0</v>
      </c>
      <c r="F311" s="64">
        <f t="shared" si="142"/>
        <v>0</v>
      </c>
    </row>
    <row r="312" spans="1:6" s="9" customFormat="1" ht="18.600000000000001" hidden="1" customHeight="1" x14ac:dyDescent="0.2">
      <c r="A312" s="42"/>
      <c r="B312" s="41"/>
      <c r="C312" s="19" t="s">
        <v>71</v>
      </c>
      <c r="D312" s="66"/>
      <c r="E312" s="67"/>
      <c r="F312" s="67"/>
    </row>
    <row r="313" spans="1:6" s="46" customFormat="1" ht="18.600000000000001" hidden="1" customHeight="1" x14ac:dyDescent="0.2">
      <c r="A313" s="43"/>
      <c r="B313" s="44"/>
      <c r="C313" s="45" t="s">
        <v>72</v>
      </c>
      <c r="D313" s="66"/>
      <c r="E313" s="66"/>
      <c r="F313" s="66"/>
    </row>
    <row r="314" spans="1:6" s="9" customFormat="1" ht="28.15" hidden="1" customHeight="1" x14ac:dyDescent="0.2">
      <c r="A314" s="42"/>
      <c r="B314" s="124" t="s">
        <v>116</v>
      </c>
      <c r="C314" s="124"/>
      <c r="D314" s="64">
        <f t="shared" ref="D314:E314" si="143">D315+D316+D317+D318</f>
        <v>0</v>
      </c>
      <c r="E314" s="64">
        <f t="shared" si="143"/>
        <v>0</v>
      </c>
      <c r="F314" s="64">
        <f t="shared" ref="F314" si="144">F315+F316+F317+F318</f>
        <v>0</v>
      </c>
    </row>
    <row r="315" spans="1:6" s="9" customFormat="1" ht="18.600000000000001" hidden="1" customHeight="1" x14ac:dyDescent="0.2">
      <c r="A315" s="42"/>
      <c r="B315" s="41"/>
      <c r="C315" s="19" t="s">
        <v>73</v>
      </c>
      <c r="D315" s="66"/>
      <c r="E315" s="67"/>
      <c r="F315" s="67"/>
    </row>
    <row r="316" spans="1:6" s="9" customFormat="1" ht="18.600000000000001" hidden="1" customHeight="1" x14ac:dyDescent="0.2">
      <c r="A316" s="42"/>
      <c r="B316" s="41"/>
      <c r="C316" s="19" t="s">
        <v>71</v>
      </c>
      <c r="D316" s="66"/>
      <c r="E316" s="66"/>
      <c r="F316" s="66"/>
    </row>
    <row r="317" spans="1:6" s="9" customFormat="1" ht="18.600000000000001" hidden="1" customHeight="1" x14ac:dyDescent="0.2">
      <c r="A317" s="42"/>
      <c r="B317" s="41"/>
      <c r="C317" s="19" t="s">
        <v>74</v>
      </c>
      <c r="D317" s="66"/>
      <c r="E317" s="67"/>
      <c r="F317" s="67"/>
    </row>
    <row r="318" spans="1:6" s="9" customFormat="1" ht="18.600000000000001" hidden="1" customHeight="1" x14ac:dyDescent="0.2">
      <c r="A318" s="42"/>
      <c r="B318" s="41"/>
      <c r="C318" s="23" t="s">
        <v>72</v>
      </c>
      <c r="D318" s="66"/>
      <c r="E318" s="66"/>
      <c r="F318" s="66"/>
    </row>
    <row r="319" spans="1:6" s="9" customFormat="1" ht="27.75" hidden="1" customHeight="1" x14ac:dyDescent="0.2">
      <c r="A319" s="42"/>
      <c r="B319" s="124" t="s">
        <v>117</v>
      </c>
      <c r="C319" s="124"/>
      <c r="D319" s="64">
        <f t="shared" ref="D319:E319" si="145">D320+D321+D322+D323</f>
        <v>0</v>
      </c>
      <c r="E319" s="64">
        <f t="shared" si="145"/>
        <v>0</v>
      </c>
      <c r="F319" s="64">
        <f t="shared" ref="F319" si="146">F320+F321+F322+F323</f>
        <v>0</v>
      </c>
    </row>
    <row r="320" spans="1:6" s="9" customFormat="1" ht="18.600000000000001" hidden="1" customHeight="1" x14ac:dyDescent="0.2">
      <c r="A320" s="42"/>
      <c r="B320" s="41"/>
      <c r="C320" s="19" t="s">
        <v>73</v>
      </c>
      <c r="D320" s="66"/>
      <c r="E320" s="67"/>
      <c r="F320" s="67"/>
    </row>
    <row r="321" spans="1:6" s="9" customFormat="1" ht="18.600000000000001" hidden="1" customHeight="1" x14ac:dyDescent="0.2">
      <c r="A321" s="42"/>
      <c r="B321" s="41"/>
      <c r="C321" s="19" t="s">
        <v>71</v>
      </c>
      <c r="D321" s="66"/>
      <c r="E321" s="66"/>
      <c r="F321" s="66"/>
    </row>
    <row r="322" spans="1:6" s="9" customFormat="1" ht="18.600000000000001" hidden="1" customHeight="1" x14ac:dyDescent="0.2">
      <c r="A322" s="42"/>
      <c r="B322" s="41"/>
      <c r="C322" s="19" t="s">
        <v>74</v>
      </c>
      <c r="D322" s="66"/>
      <c r="E322" s="67"/>
      <c r="F322" s="67"/>
    </row>
    <row r="323" spans="1:6" s="9" customFormat="1" ht="18.600000000000001" hidden="1" customHeight="1" x14ac:dyDescent="0.2">
      <c r="A323" s="42"/>
      <c r="B323" s="41"/>
      <c r="C323" s="23" t="s">
        <v>72</v>
      </c>
      <c r="D323" s="66"/>
      <c r="E323" s="66"/>
      <c r="F323" s="66"/>
    </row>
    <row r="324" spans="1:6" s="9" customFormat="1" ht="33.6" hidden="1" customHeight="1" x14ac:dyDescent="0.2">
      <c r="A324" s="42"/>
      <c r="B324" s="124" t="s">
        <v>118</v>
      </c>
      <c r="C324" s="124"/>
      <c r="D324" s="64">
        <f t="shared" ref="D324:E324" si="147">D325+D326+D327+D328</f>
        <v>0</v>
      </c>
      <c r="E324" s="64">
        <f t="shared" si="147"/>
        <v>0</v>
      </c>
      <c r="F324" s="64">
        <f t="shared" ref="F324" si="148">F325+F326+F327+F328</f>
        <v>0</v>
      </c>
    </row>
    <row r="325" spans="1:6" s="9" customFormat="1" ht="18.600000000000001" hidden="1" customHeight="1" x14ac:dyDescent="0.2">
      <c r="A325" s="42"/>
      <c r="B325" s="41"/>
      <c r="C325" s="19" t="s">
        <v>73</v>
      </c>
      <c r="D325" s="66"/>
      <c r="E325" s="67"/>
      <c r="F325" s="67"/>
    </row>
    <row r="326" spans="1:6" s="9" customFormat="1" ht="18.600000000000001" hidden="1" customHeight="1" x14ac:dyDescent="0.2">
      <c r="A326" s="42"/>
      <c r="B326" s="41"/>
      <c r="C326" s="19" t="s">
        <v>71</v>
      </c>
      <c r="D326" s="66"/>
      <c r="E326" s="66"/>
      <c r="F326" s="66"/>
    </row>
    <row r="327" spans="1:6" s="9" customFormat="1" ht="18.600000000000001" hidden="1" customHeight="1" x14ac:dyDescent="0.2">
      <c r="A327" s="42"/>
      <c r="B327" s="41"/>
      <c r="C327" s="19" t="s">
        <v>74</v>
      </c>
      <c r="D327" s="66"/>
      <c r="E327" s="67"/>
      <c r="F327" s="67"/>
    </row>
    <row r="328" spans="1:6" s="9" customFormat="1" ht="18.600000000000001" hidden="1" customHeight="1" x14ac:dyDescent="0.2">
      <c r="A328" s="42"/>
      <c r="B328" s="41"/>
      <c r="C328" s="23" t="s">
        <v>72</v>
      </c>
      <c r="D328" s="66"/>
      <c r="E328" s="66"/>
      <c r="F328" s="66"/>
    </row>
    <row r="329" spans="1:6" s="9" customFormat="1" ht="30" hidden="1" customHeight="1" x14ac:dyDescent="0.2">
      <c r="A329" s="42"/>
      <c r="B329" s="124" t="s">
        <v>119</v>
      </c>
      <c r="C329" s="124"/>
      <c r="D329" s="64">
        <f t="shared" ref="D329:E329" si="149">D330+D331+D332+D333</f>
        <v>0</v>
      </c>
      <c r="E329" s="64">
        <f t="shared" si="149"/>
        <v>0</v>
      </c>
      <c r="F329" s="64">
        <f t="shared" ref="F329" si="150">F330+F331+F332+F333</f>
        <v>0</v>
      </c>
    </row>
    <row r="330" spans="1:6" s="9" customFormat="1" ht="18.600000000000001" hidden="1" customHeight="1" x14ac:dyDescent="0.2">
      <c r="A330" s="42"/>
      <c r="B330" s="41"/>
      <c r="C330" s="19" t="s">
        <v>73</v>
      </c>
      <c r="D330" s="66"/>
      <c r="E330" s="67"/>
      <c r="F330" s="67"/>
    </row>
    <row r="331" spans="1:6" s="9" customFormat="1" ht="18.600000000000001" hidden="1" customHeight="1" x14ac:dyDescent="0.2">
      <c r="A331" s="42"/>
      <c r="B331" s="41"/>
      <c r="C331" s="19" t="s">
        <v>71</v>
      </c>
      <c r="D331" s="66"/>
      <c r="E331" s="66"/>
      <c r="F331" s="66"/>
    </row>
    <row r="332" spans="1:6" s="9" customFormat="1" ht="18.600000000000001" hidden="1" customHeight="1" x14ac:dyDescent="0.2">
      <c r="A332" s="42"/>
      <c r="B332" s="41"/>
      <c r="C332" s="19" t="s">
        <v>74</v>
      </c>
      <c r="D332" s="66"/>
      <c r="E332" s="67"/>
      <c r="F332" s="67"/>
    </row>
    <row r="333" spans="1:6" s="9" customFormat="1" ht="18.600000000000001" hidden="1" customHeight="1" x14ac:dyDescent="0.2">
      <c r="A333" s="42"/>
      <c r="B333" s="41"/>
      <c r="C333" s="23" t="s">
        <v>72</v>
      </c>
      <c r="D333" s="66"/>
      <c r="E333" s="66"/>
      <c r="F333" s="66"/>
    </row>
    <row r="334" spans="1:6" s="9" customFormat="1" ht="30" hidden="1" customHeight="1" x14ac:dyDescent="0.2">
      <c r="A334" s="42"/>
      <c r="B334" s="124" t="s">
        <v>75</v>
      </c>
      <c r="C334" s="124"/>
      <c r="D334" s="64">
        <f t="shared" ref="D334:E334" si="151">D335+D336+D337+D338</f>
        <v>0</v>
      </c>
      <c r="E334" s="64">
        <f t="shared" si="151"/>
        <v>0</v>
      </c>
      <c r="F334" s="64">
        <f t="shared" ref="F334" si="152">F335+F336+F337+F338</f>
        <v>0</v>
      </c>
    </row>
    <row r="335" spans="1:6" s="9" customFormat="1" ht="18.600000000000001" hidden="1" customHeight="1" x14ac:dyDescent="0.2">
      <c r="A335" s="42"/>
      <c r="B335" s="41"/>
      <c r="C335" s="19" t="s">
        <v>73</v>
      </c>
      <c r="D335" s="66"/>
      <c r="E335" s="67"/>
      <c r="F335" s="67"/>
    </row>
    <row r="336" spans="1:6" s="9" customFormat="1" ht="18.600000000000001" hidden="1" customHeight="1" x14ac:dyDescent="0.2">
      <c r="A336" s="42"/>
      <c r="B336" s="41"/>
      <c r="C336" s="19" t="s">
        <v>71</v>
      </c>
      <c r="D336" s="66"/>
      <c r="E336" s="66"/>
      <c r="F336" s="66"/>
    </row>
    <row r="337" spans="1:6" s="9" customFormat="1" ht="18.600000000000001" hidden="1" customHeight="1" x14ac:dyDescent="0.2">
      <c r="A337" s="42"/>
      <c r="B337" s="41"/>
      <c r="C337" s="23" t="s">
        <v>74</v>
      </c>
      <c r="D337" s="66"/>
      <c r="E337" s="67"/>
      <c r="F337" s="67"/>
    </row>
    <row r="338" spans="1:6" s="9" customFormat="1" ht="18.600000000000001" hidden="1" customHeight="1" x14ac:dyDescent="0.2">
      <c r="A338" s="42"/>
      <c r="B338" s="41"/>
      <c r="C338" s="23" t="s">
        <v>72</v>
      </c>
      <c r="D338" s="66"/>
      <c r="E338" s="66"/>
      <c r="F338" s="66"/>
    </row>
    <row r="339" spans="1:6" s="25" customFormat="1" ht="29.25" hidden="1" customHeight="1" x14ac:dyDescent="0.25">
      <c r="A339" s="48"/>
      <c r="B339" s="131" t="s">
        <v>76</v>
      </c>
      <c r="C339" s="131"/>
      <c r="D339" s="64">
        <f t="shared" ref="D339:E339" si="153">D340+D341+D342+D343</f>
        <v>0</v>
      </c>
      <c r="E339" s="64">
        <f t="shared" si="153"/>
        <v>0</v>
      </c>
      <c r="F339" s="64">
        <f t="shared" ref="F339" si="154">F340+F341+F342+F343</f>
        <v>0</v>
      </c>
    </row>
    <row r="340" spans="1:6" s="9" customFormat="1" ht="18.600000000000001" hidden="1" customHeight="1" x14ac:dyDescent="0.2">
      <c r="A340" s="42"/>
      <c r="B340" s="41"/>
      <c r="C340" s="19" t="s">
        <v>73</v>
      </c>
      <c r="D340" s="66"/>
      <c r="E340" s="67"/>
      <c r="F340" s="67"/>
    </row>
    <row r="341" spans="1:6" s="9" customFormat="1" ht="18.600000000000001" hidden="1" customHeight="1" x14ac:dyDescent="0.2">
      <c r="A341" s="42"/>
      <c r="B341" s="41"/>
      <c r="C341" s="19" t="s">
        <v>71</v>
      </c>
      <c r="D341" s="66"/>
      <c r="E341" s="66"/>
      <c r="F341" s="66"/>
    </row>
    <row r="342" spans="1:6" s="9" customFormat="1" ht="18.600000000000001" hidden="1" customHeight="1" x14ac:dyDescent="0.2">
      <c r="A342" s="42"/>
      <c r="B342" s="41"/>
      <c r="C342" s="23" t="s">
        <v>74</v>
      </c>
      <c r="D342" s="66"/>
      <c r="E342" s="67"/>
      <c r="F342" s="67"/>
    </row>
    <row r="343" spans="1:6" s="9" customFormat="1" ht="18.600000000000001" hidden="1" customHeight="1" x14ac:dyDescent="0.2">
      <c r="A343" s="42"/>
      <c r="B343" s="41"/>
      <c r="C343" s="23" t="s">
        <v>72</v>
      </c>
      <c r="D343" s="66"/>
      <c r="E343" s="66"/>
      <c r="F343" s="66"/>
    </row>
    <row r="344" spans="1:6" s="9" customFormat="1" ht="43.5" hidden="1" customHeight="1" x14ac:dyDescent="0.2">
      <c r="A344" s="42"/>
      <c r="B344" s="137" t="s">
        <v>120</v>
      </c>
      <c r="C344" s="137"/>
      <c r="D344" s="64">
        <f t="shared" ref="D344:E344" si="155">D345+D346+D347</f>
        <v>0</v>
      </c>
      <c r="E344" s="64">
        <f t="shared" si="155"/>
        <v>0</v>
      </c>
      <c r="F344" s="64">
        <f t="shared" ref="F344" si="156">F345+F346+F347</f>
        <v>0</v>
      </c>
    </row>
    <row r="345" spans="1:6" s="9" customFormat="1" ht="18.600000000000001" hidden="1" customHeight="1" x14ac:dyDescent="0.2">
      <c r="A345" s="42"/>
      <c r="B345" s="49"/>
      <c r="C345" s="19" t="s">
        <v>73</v>
      </c>
      <c r="D345" s="66"/>
      <c r="E345" s="67"/>
      <c r="F345" s="67"/>
    </row>
    <row r="346" spans="1:6" s="9" customFormat="1" ht="18.600000000000001" hidden="1" customHeight="1" x14ac:dyDescent="0.2">
      <c r="A346" s="42"/>
      <c r="B346" s="49"/>
      <c r="C346" s="19" t="s">
        <v>71</v>
      </c>
      <c r="D346" s="66"/>
      <c r="E346" s="66"/>
      <c r="F346" s="66"/>
    </row>
    <row r="347" spans="1:6" s="9" customFormat="1" ht="18.600000000000001" hidden="1" customHeight="1" x14ac:dyDescent="0.2">
      <c r="A347" s="42"/>
      <c r="B347" s="41"/>
      <c r="C347" s="23" t="s">
        <v>72</v>
      </c>
      <c r="D347" s="66"/>
      <c r="E347" s="67"/>
      <c r="F347" s="67"/>
    </row>
    <row r="348" spans="1:6" s="9" customFormat="1" ht="30" hidden="1" customHeight="1" x14ac:dyDescent="0.2">
      <c r="A348" s="50"/>
      <c r="B348" s="137" t="s">
        <v>77</v>
      </c>
      <c r="C348" s="137"/>
      <c r="D348" s="64">
        <f t="shared" ref="D348:E348" si="157">D349+D350+D351+D352</f>
        <v>0</v>
      </c>
      <c r="E348" s="64">
        <f t="shared" si="157"/>
        <v>0</v>
      </c>
      <c r="F348" s="64">
        <f t="shared" ref="F348" si="158">F349+F350+F351+F352</f>
        <v>0</v>
      </c>
    </row>
    <row r="349" spans="1:6" s="9" customFormat="1" ht="18.600000000000001" hidden="1" customHeight="1" x14ac:dyDescent="0.2">
      <c r="A349" s="50"/>
      <c r="B349" s="50"/>
      <c r="C349" s="23" t="s">
        <v>73</v>
      </c>
      <c r="D349" s="66"/>
      <c r="E349" s="67"/>
      <c r="F349" s="67"/>
    </row>
    <row r="350" spans="1:6" s="9" customFormat="1" ht="18.600000000000001" hidden="1" customHeight="1" x14ac:dyDescent="0.2">
      <c r="A350" s="50"/>
      <c r="B350" s="50"/>
      <c r="C350" s="23" t="s">
        <v>71</v>
      </c>
      <c r="D350" s="66"/>
      <c r="E350" s="66"/>
      <c r="F350" s="66"/>
    </row>
    <row r="351" spans="1:6" s="9" customFormat="1" ht="18.600000000000001" hidden="1" customHeight="1" x14ac:dyDescent="0.2">
      <c r="A351" s="50"/>
      <c r="B351" s="50"/>
      <c r="C351" s="23" t="s">
        <v>74</v>
      </c>
      <c r="D351" s="66"/>
      <c r="E351" s="67"/>
      <c r="F351" s="67"/>
    </row>
    <row r="352" spans="1:6" s="9" customFormat="1" ht="18.600000000000001" hidden="1" customHeight="1" x14ac:dyDescent="0.2">
      <c r="A352" s="42"/>
      <c r="B352" s="41"/>
      <c r="C352" s="23" t="s">
        <v>72</v>
      </c>
      <c r="D352" s="66"/>
      <c r="E352" s="66"/>
      <c r="F352" s="66"/>
    </row>
    <row r="353" spans="1:6" s="9" customFormat="1" ht="40.9" hidden="1" customHeight="1" x14ac:dyDescent="0.2">
      <c r="A353" s="50"/>
      <c r="B353" s="137" t="s">
        <v>78</v>
      </c>
      <c r="C353" s="137"/>
      <c r="D353" s="64">
        <f t="shared" ref="D353:E353" si="159">D354+D355+D356+D357</f>
        <v>0</v>
      </c>
      <c r="E353" s="64">
        <f t="shared" si="159"/>
        <v>0</v>
      </c>
      <c r="F353" s="64">
        <f t="shared" ref="F353" si="160">F354+F355+F356+F357</f>
        <v>0</v>
      </c>
    </row>
    <row r="354" spans="1:6" s="9" customFormat="1" ht="18.600000000000001" hidden="1" customHeight="1" x14ac:dyDescent="0.2">
      <c r="A354" s="50"/>
      <c r="B354" s="50"/>
      <c r="C354" s="23" t="s">
        <v>73</v>
      </c>
      <c r="D354" s="66"/>
      <c r="E354" s="67"/>
      <c r="F354" s="67"/>
    </row>
    <row r="355" spans="1:6" s="9" customFormat="1" ht="18.600000000000001" hidden="1" customHeight="1" x14ac:dyDescent="0.2">
      <c r="A355" s="50"/>
      <c r="B355" s="50"/>
      <c r="C355" s="23" t="s">
        <v>71</v>
      </c>
      <c r="D355" s="66"/>
      <c r="E355" s="66"/>
      <c r="F355" s="66"/>
    </row>
    <row r="356" spans="1:6" s="9" customFormat="1" ht="18.600000000000001" hidden="1" customHeight="1" x14ac:dyDescent="0.2">
      <c r="A356" s="50"/>
      <c r="B356" s="50"/>
      <c r="C356" s="23" t="s">
        <v>74</v>
      </c>
      <c r="D356" s="66"/>
      <c r="E356" s="67"/>
      <c r="F356" s="67"/>
    </row>
    <row r="357" spans="1:6" s="9" customFormat="1" ht="18.600000000000001" hidden="1" customHeight="1" x14ac:dyDescent="0.2">
      <c r="A357" s="42"/>
      <c r="B357" s="41"/>
      <c r="C357" s="23" t="s">
        <v>72</v>
      </c>
      <c r="D357" s="66"/>
      <c r="E357" s="66"/>
      <c r="F357" s="66"/>
    </row>
    <row r="358" spans="1:6" s="25" customFormat="1" ht="47.45" hidden="1" customHeight="1" x14ac:dyDescent="0.25">
      <c r="A358" s="145" t="s">
        <v>79</v>
      </c>
      <c r="B358" s="142"/>
      <c r="C358" s="142"/>
      <c r="D358" s="64">
        <f t="shared" ref="D358:E358" si="161">D359+D363+D367+D371+D375+D379+D383+D387+D390</f>
        <v>0</v>
      </c>
      <c r="E358" s="64">
        <f t="shared" si="161"/>
        <v>0</v>
      </c>
      <c r="F358" s="64">
        <f t="shared" ref="F358" si="162">F359+F363+F367+F371+F375+F379+F383+F387+F390</f>
        <v>0</v>
      </c>
    </row>
    <row r="359" spans="1:6" s="25" customFormat="1" ht="28.15" hidden="1" customHeight="1" x14ac:dyDescent="0.25">
      <c r="A359" s="48"/>
      <c r="B359" s="131" t="s">
        <v>80</v>
      </c>
      <c r="C359" s="142"/>
      <c r="D359" s="64">
        <f t="shared" ref="D359:E359" si="163">D360+D361+D362</f>
        <v>0</v>
      </c>
      <c r="E359" s="64">
        <f t="shared" si="163"/>
        <v>0</v>
      </c>
      <c r="F359" s="64">
        <f t="shared" ref="F359" si="164">F360+F361+F362</f>
        <v>0</v>
      </c>
    </row>
    <row r="360" spans="1:6" s="25" customFormat="1" ht="12.75" hidden="1" x14ac:dyDescent="0.25">
      <c r="A360" s="50"/>
      <c r="B360" s="50"/>
      <c r="C360" s="23" t="s">
        <v>73</v>
      </c>
      <c r="D360" s="65"/>
      <c r="E360" s="65"/>
      <c r="F360" s="65"/>
    </row>
    <row r="361" spans="1:6" s="25" customFormat="1" ht="12.75" hidden="1" x14ac:dyDescent="0.25">
      <c r="A361" s="50"/>
      <c r="B361" s="50"/>
      <c r="C361" s="23" t="s">
        <v>71</v>
      </c>
      <c r="D361" s="65"/>
      <c r="E361" s="65"/>
      <c r="F361" s="65"/>
    </row>
    <row r="362" spans="1:6" s="25" customFormat="1" ht="12.75" hidden="1" x14ac:dyDescent="0.25">
      <c r="A362" s="50"/>
      <c r="B362" s="50"/>
      <c r="C362" s="23" t="s">
        <v>74</v>
      </c>
      <c r="D362" s="65"/>
      <c r="E362" s="65"/>
      <c r="F362" s="65"/>
    </row>
    <row r="363" spans="1:6" s="25" customFormat="1" ht="31.9" hidden="1" customHeight="1" x14ac:dyDescent="0.25">
      <c r="A363" s="50"/>
      <c r="B363" s="143" t="s">
        <v>81</v>
      </c>
      <c r="C363" s="144"/>
      <c r="D363" s="64">
        <f t="shared" ref="D363:E363" si="165">D364+D365+D366</f>
        <v>0</v>
      </c>
      <c r="E363" s="64">
        <f t="shared" si="165"/>
        <v>0</v>
      </c>
      <c r="F363" s="64">
        <f t="shared" ref="F363" si="166">F364+F365+F366</f>
        <v>0</v>
      </c>
    </row>
    <row r="364" spans="1:6" s="25" customFormat="1" ht="12.75" hidden="1" x14ac:dyDescent="0.25">
      <c r="A364" s="50"/>
      <c r="B364" s="50"/>
      <c r="C364" s="23" t="s">
        <v>73</v>
      </c>
      <c r="D364" s="65"/>
      <c r="E364" s="65"/>
      <c r="F364" s="65"/>
    </row>
    <row r="365" spans="1:6" s="25" customFormat="1" ht="12.75" hidden="1" x14ac:dyDescent="0.25">
      <c r="A365" s="50"/>
      <c r="B365" s="50"/>
      <c r="C365" s="23" t="s">
        <v>71</v>
      </c>
      <c r="D365" s="65"/>
      <c r="E365" s="65"/>
      <c r="F365" s="65"/>
    </row>
    <row r="366" spans="1:6" s="25" customFormat="1" ht="12.75" hidden="1" x14ac:dyDescent="0.25">
      <c r="A366" s="50"/>
      <c r="B366" s="50"/>
      <c r="C366" s="23" t="s">
        <v>74</v>
      </c>
      <c r="D366" s="65"/>
      <c r="E366" s="65"/>
      <c r="F366" s="65"/>
    </row>
    <row r="367" spans="1:6" s="25" customFormat="1" ht="18" hidden="1" customHeight="1" x14ac:dyDescent="0.25">
      <c r="A367" s="50"/>
      <c r="B367" s="143" t="s">
        <v>82</v>
      </c>
      <c r="C367" s="144"/>
      <c r="D367" s="64">
        <f t="shared" ref="D367:E367" si="167">D368+D369+D370</f>
        <v>0</v>
      </c>
      <c r="E367" s="64">
        <f t="shared" si="167"/>
        <v>0</v>
      </c>
      <c r="F367" s="64">
        <f t="shared" ref="F367" si="168">F368+F369+F370</f>
        <v>0</v>
      </c>
    </row>
    <row r="368" spans="1:6" s="25" customFormat="1" ht="12.75" hidden="1" x14ac:dyDescent="0.25">
      <c r="A368" s="50"/>
      <c r="B368" s="50"/>
      <c r="C368" s="23" t="s">
        <v>73</v>
      </c>
      <c r="D368" s="65"/>
      <c r="E368" s="65"/>
      <c r="F368" s="65"/>
    </row>
    <row r="369" spans="1:6" s="25" customFormat="1" ht="12.75" hidden="1" x14ac:dyDescent="0.25">
      <c r="A369" s="50"/>
      <c r="B369" s="50"/>
      <c r="C369" s="23" t="s">
        <v>71</v>
      </c>
      <c r="D369" s="65"/>
      <c r="E369" s="65"/>
      <c r="F369" s="65"/>
    </row>
    <row r="370" spans="1:6" s="25" customFormat="1" ht="12.75" hidden="1" x14ac:dyDescent="0.25">
      <c r="A370" s="50"/>
      <c r="B370" s="50"/>
      <c r="C370" s="23" t="s">
        <v>74</v>
      </c>
      <c r="D370" s="65"/>
      <c r="E370" s="65"/>
      <c r="F370" s="65"/>
    </row>
    <row r="371" spans="1:6" s="25" customFormat="1" ht="27.6" hidden="1" customHeight="1" x14ac:dyDescent="0.25">
      <c r="A371" s="50"/>
      <c r="B371" s="137" t="s">
        <v>83</v>
      </c>
      <c r="C371" s="138"/>
      <c r="D371" s="64">
        <f t="shared" ref="D371:E371" si="169">D372+D373+D374</f>
        <v>0</v>
      </c>
      <c r="E371" s="64">
        <f t="shared" si="169"/>
        <v>0</v>
      </c>
      <c r="F371" s="64">
        <f t="shared" ref="F371" si="170">F372+F373+F374</f>
        <v>0</v>
      </c>
    </row>
    <row r="372" spans="1:6" s="25" customFormat="1" ht="12.75" hidden="1" x14ac:dyDescent="0.25">
      <c r="A372" s="50"/>
      <c r="B372" s="50"/>
      <c r="C372" s="23" t="s">
        <v>73</v>
      </c>
      <c r="D372" s="65"/>
      <c r="E372" s="65"/>
      <c r="F372" s="65"/>
    </row>
    <row r="373" spans="1:6" s="25" customFormat="1" ht="12.75" hidden="1" x14ac:dyDescent="0.25">
      <c r="A373" s="50"/>
      <c r="B373" s="50"/>
      <c r="C373" s="23" t="s">
        <v>71</v>
      </c>
      <c r="D373" s="65"/>
      <c r="E373" s="65"/>
      <c r="F373" s="65"/>
    </row>
    <row r="374" spans="1:6" s="25" customFormat="1" ht="12.75" hidden="1" x14ac:dyDescent="0.25">
      <c r="A374" s="50"/>
      <c r="B374" s="50"/>
      <c r="C374" s="23" t="s">
        <v>74</v>
      </c>
      <c r="D374" s="65"/>
      <c r="E374" s="65"/>
      <c r="F374" s="65"/>
    </row>
    <row r="375" spans="1:6" s="25" customFormat="1" ht="29.45" hidden="1" customHeight="1" x14ac:dyDescent="0.25">
      <c r="A375" s="50"/>
      <c r="B375" s="137" t="s">
        <v>84</v>
      </c>
      <c r="C375" s="138"/>
      <c r="D375" s="64">
        <f t="shared" ref="D375:E375" si="171">D376+D377+D378</f>
        <v>0</v>
      </c>
      <c r="E375" s="64">
        <f t="shared" si="171"/>
        <v>0</v>
      </c>
      <c r="F375" s="64">
        <f t="shared" ref="F375" si="172">F376+F377+F378</f>
        <v>0</v>
      </c>
    </row>
    <row r="376" spans="1:6" s="25" customFormat="1" ht="12.75" hidden="1" x14ac:dyDescent="0.25">
      <c r="A376" s="50"/>
      <c r="B376" s="50"/>
      <c r="C376" s="23" t="s">
        <v>73</v>
      </c>
      <c r="D376" s="65"/>
      <c r="E376" s="65"/>
      <c r="F376" s="65"/>
    </row>
    <row r="377" spans="1:6" s="25" customFormat="1" ht="12.75" hidden="1" x14ac:dyDescent="0.25">
      <c r="A377" s="50"/>
      <c r="B377" s="50"/>
      <c r="C377" s="23" t="s">
        <v>71</v>
      </c>
      <c r="D377" s="65"/>
      <c r="E377" s="65"/>
      <c r="F377" s="65"/>
    </row>
    <row r="378" spans="1:6" s="25" customFormat="1" ht="12.75" hidden="1" x14ac:dyDescent="0.25">
      <c r="A378" s="50"/>
      <c r="B378" s="50"/>
      <c r="C378" s="23" t="s">
        <v>74</v>
      </c>
      <c r="D378" s="65"/>
      <c r="E378" s="65"/>
      <c r="F378" s="65"/>
    </row>
    <row r="379" spans="1:6" s="25" customFormat="1" ht="28.15" hidden="1" customHeight="1" x14ac:dyDescent="0.25">
      <c r="A379" s="50"/>
      <c r="B379" s="137" t="s">
        <v>85</v>
      </c>
      <c r="C379" s="138"/>
      <c r="D379" s="64">
        <f t="shared" ref="D379:E379" si="173">D380+D381+D382</f>
        <v>0</v>
      </c>
      <c r="E379" s="64">
        <f t="shared" si="173"/>
        <v>0</v>
      </c>
      <c r="F379" s="64">
        <f t="shared" ref="F379" si="174">F380+F381+F382</f>
        <v>0</v>
      </c>
    </row>
    <row r="380" spans="1:6" s="25" customFormat="1" ht="12.75" hidden="1" x14ac:dyDescent="0.25">
      <c r="A380" s="50"/>
      <c r="B380" s="50"/>
      <c r="C380" s="23" t="s">
        <v>73</v>
      </c>
      <c r="D380" s="65"/>
      <c r="E380" s="65"/>
      <c r="F380" s="65"/>
    </row>
    <row r="381" spans="1:6" s="25" customFormat="1" ht="12.75" hidden="1" x14ac:dyDescent="0.25">
      <c r="A381" s="50"/>
      <c r="B381" s="50"/>
      <c r="C381" s="23" t="s">
        <v>71</v>
      </c>
      <c r="D381" s="65"/>
      <c r="E381" s="65"/>
      <c r="F381" s="65"/>
    </row>
    <row r="382" spans="1:6" s="25" customFormat="1" ht="12.75" hidden="1" x14ac:dyDescent="0.25">
      <c r="A382" s="50"/>
      <c r="B382" s="50"/>
      <c r="C382" s="23" t="s">
        <v>74</v>
      </c>
      <c r="D382" s="65"/>
      <c r="E382" s="65"/>
      <c r="F382" s="65"/>
    </row>
    <row r="383" spans="1:6" s="25" customFormat="1" ht="28.15" hidden="1" customHeight="1" x14ac:dyDescent="0.25">
      <c r="A383" s="50"/>
      <c r="B383" s="137" t="s">
        <v>86</v>
      </c>
      <c r="C383" s="138"/>
      <c r="D383" s="64">
        <f t="shared" ref="D383:E383" si="175">D384+D385+D386</f>
        <v>0</v>
      </c>
      <c r="E383" s="64">
        <f t="shared" si="175"/>
        <v>0</v>
      </c>
      <c r="F383" s="64">
        <f t="shared" ref="F383" si="176">F384+F385+F386</f>
        <v>0</v>
      </c>
    </row>
    <row r="384" spans="1:6" s="25" customFormat="1" ht="12.75" hidden="1" x14ac:dyDescent="0.25">
      <c r="A384" s="50"/>
      <c r="B384" s="50"/>
      <c r="C384" s="23" t="s">
        <v>73</v>
      </c>
      <c r="D384" s="65"/>
      <c r="E384" s="65"/>
      <c r="F384" s="65"/>
    </row>
    <row r="385" spans="1:6" s="25" customFormat="1" ht="12.75" hidden="1" x14ac:dyDescent="0.25">
      <c r="A385" s="50"/>
      <c r="B385" s="50"/>
      <c r="C385" s="23" t="s">
        <v>71</v>
      </c>
      <c r="D385" s="65"/>
      <c r="E385" s="65"/>
      <c r="F385" s="65"/>
    </row>
    <row r="386" spans="1:6" s="25" customFormat="1" ht="12.75" hidden="1" x14ac:dyDescent="0.25">
      <c r="A386" s="50"/>
      <c r="B386" s="50"/>
      <c r="C386" s="23" t="s">
        <v>74</v>
      </c>
      <c r="D386" s="65"/>
      <c r="E386" s="65"/>
      <c r="F386" s="65"/>
    </row>
    <row r="387" spans="1:6" s="32" customFormat="1" ht="25.15" hidden="1" customHeight="1" x14ac:dyDescent="0.25">
      <c r="A387" s="50"/>
      <c r="B387" s="137" t="s">
        <v>87</v>
      </c>
      <c r="C387" s="138"/>
      <c r="D387" s="64">
        <f t="shared" ref="D387:E387" si="177">D388+D389</f>
        <v>0</v>
      </c>
      <c r="E387" s="64">
        <f t="shared" si="177"/>
        <v>0</v>
      </c>
      <c r="F387" s="64">
        <f t="shared" ref="F387" si="178">F388+F389</f>
        <v>0</v>
      </c>
    </row>
    <row r="388" spans="1:6" s="32" customFormat="1" ht="12.75" hidden="1" x14ac:dyDescent="0.25">
      <c r="A388" s="50"/>
      <c r="B388" s="50"/>
      <c r="C388" s="23" t="s">
        <v>73</v>
      </c>
      <c r="D388" s="65"/>
      <c r="E388" s="65"/>
      <c r="F388" s="65"/>
    </row>
    <row r="389" spans="1:6" s="32" customFormat="1" ht="12.75" hidden="1" x14ac:dyDescent="0.25">
      <c r="A389" s="50"/>
      <c r="B389" s="50"/>
      <c r="C389" s="23" t="s">
        <v>71</v>
      </c>
      <c r="D389" s="65"/>
      <c r="E389" s="65"/>
      <c r="F389" s="65"/>
    </row>
    <row r="390" spans="1:6" s="32" customFormat="1" ht="27" hidden="1" customHeight="1" x14ac:dyDescent="0.25">
      <c r="A390" s="50"/>
      <c r="B390" s="137" t="s">
        <v>88</v>
      </c>
      <c r="C390" s="138"/>
      <c r="D390" s="64">
        <f t="shared" ref="D390:E390" si="179">D391+D392+D393</f>
        <v>0</v>
      </c>
      <c r="E390" s="64">
        <f t="shared" si="179"/>
        <v>0</v>
      </c>
      <c r="F390" s="64">
        <f t="shared" ref="F390" si="180">F391+F392+F393</f>
        <v>0</v>
      </c>
    </row>
    <row r="391" spans="1:6" s="32" customFormat="1" ht="12.75" hidden="1" x14ac:dyDescent="0.25">
      <c r="A391" s="50"/>
      <c r="B391" s="50"/>
      <c r="C391" s="23" t="s">
        <v>73</v>
      </c>
      <c r="D391" s="65"/>
      <c r="E391" s="65"/>
      <c r="F391" s="65"/>
    </row>
    <row r="392" spans="1:6" s="32" customFormat="1" ht="12.75" hidden="1" x14ac:dyDescent="0.25">
      <c r="A392" s="50"/>
      <c r="B392" s="50"/>
      <c r="C392" s="23" t="s">
        <v>71</v>
      </c>
      <c r="D392" s="65"/>
      <c r="E392" s="65"/>
      <c r="F392" s="65"/>
    </row>
    <row r="393" spans="1:6" s="32" customFormat="1" ht="12.75" hidden="1" x14ac:dyDescent="0.25">
      <c r="A393" s="50"/>
      <c r="B393" s="50"/>
      <c r="C393" s="23" t="s">
        <v>74</v>
      </c>
      <c r="D393" s="65"/>
      <c r="E393" s="65"/>
      <c r="F393" s="65"/>
    </row>
    <row r="394" spans="1:6" s="9" customFormat="1" ht="35.450000000000003" customHeight="1" x14ac:dyDescent="0.2">
      <c r="A394" s="151" t="s">
        <v>160</v>
      </c>
      <c r="B394" s="152"/>
      <c r="C394" s="152"/>
      <c r="D394" s="117">
        <f>D395+D451</f>
        <v>7230000</v>
      </c>
      <c r="E394" s="117">
        <f t="shared" ref="E394:F394" si="181">E395+E451</f>
        <v>7230000</v>
      </c>
      <c r="F394" s="117">
        <f t="shared" si="181"/>
        <v>0</v>
      </c>
    </row>
    <row r="395" spans="1:6" s="51" customFormat="1" ht="18" x14ac:dyDescent="0.25">
      <c r="A395" s="132" t="s">
        <v>157</v>
      </c>
      <c r="B395" s="129"/>
      <c r="C395" s="129"/>
      <c r="D395" s="8">
        <f>D407+D446</f>
        <v>7230000</v>
      </c>
      <c r="E395" s="8">
        <f t="shared" ref="E395:F395" si="182">E407+E446</f>
        <v>7230000</v>
      </c>
      <c r="F395" s="8">
        <f t="shared" si="182"/>
        <v>0</v>
      </c>
    </row>
    <row r="396" spans="1:6" s="9" customFormat="1" ht="18.600000000000001" hidden="1" customHeight="1" x14ac:dyDescent="0.2">
      <c r="A396" s="13" t="s">
        <v>4</v>
      </c>
      <c r="B396" s="19"/>
      <c r="C396" s="20"/>
      <c r="D396" s="60">
        <f t="shared" ref="D396" si="183">D397+D405</f>
        <v>0</v>
      </c>
      <c r="E396" s="60"/>
      <c r="F396" s="60"/>
    </row>
    <row r="397" spans="1:6" s="9" customFormat="1" ht="18.600000000000001" hidden="1" customHeight="1" x14ac:dyDescent="0.2">
      <c r="A397" s="13" t="s">
        <v>5</v>
      </c>
      <c r="B397" s="16"/>
      <c r="C397" s="20"/>
      <c r="D397" s="60">
        <f t="shared" ref="D397" si="184">D398+D400+D403+D404</f>
        <v>0</v>
      </c>
      <c r="E397" s="60"/>
      <c r="F397" s="60"/>
    </row>
    <row r="398" spans="1:6" s="9" customFormat="1" ht="16.899999999999999" hidden="1" customHeight="1" x14ac:dyDescent="0.2">
      <c r="A398" s="21"/>
      <c r="B398" s="15" t="s">
        <v>6</v>
      </c>
      <c r="C398" s="16"/>
      <c r="D398" s="60">
        <f t="shared" ref="D398" si="185">D399</f>
        <v>0</v>
      </c>
      <c r="E398" s="60"/>
      <c r="F398" s="60"/>
    </row>
    <row r="399" spans="1:6" s="25" customFormat="1" ht="18" hidden="1" customHeight="1" x14ac:dyDescent="0.2">
      <c r="A399" s="22"/>
      <c r="B399" s="23"/>
      <c r="C399" s="24" t="s">
        <v>7</v>
      </c>
      <c r="D399" s="62"/>
      <c r="E399" s="61"/>
      <c r="F399" s="61"/>
    </row>
    <row r="400" spans="1:6" s="9" customFormat="1" ht="13.9" hidden="1" customHeight="1" x14ac:dyDescent="0.2">
      <c r="A400" s="21"/>
      <c r="B400" s="15" t="s">
        <v>8</v>
      </c>
      <c r="C400" s="16"/>
      <c r="D400" s="63">
        <f t="shared" ref="D400" si="186">D401+D402</f>
        <v>0</v>
      </c>
      <c r="E400" s="63"/>
      <c r="F400" s="63"/>
    </row>
    <row r="401" spans="1:6" s="9" customFormat="1" ht="19.149999999999999" hidden="1" customHeight="1" x14ac:dyDescent="0.2">
      <c r="A401" s="21"/>
      <c r="B401" s="15"/>
      <c r="C401" s="16" t="s">
        <v>9</v>
      </c>
      <c r="D401" s="61"/>
      <c r="E401" s="61"/>
      <c r="F401" s="61"/>
    </row>
    <row r="402" spans="1:6" s="28" customFormat="1" ht="26.25" hidden="1" customHeight="1" x14ac:dyDescent="0.25">
      <c r="A402" s="26"/>
      <c r="B402" s="23"/>
      <c r="C402" s="27" t="s">
        <v>10</v>
      </c>
      <c r="D402" s="62"/>
      <c r="E402" s="62"/>
      <c r="F402" s="62"/>
    </row>
    <row r="403" spans="1:6" s="9" customFormat="1" ht="15.6" hidden="1" customHeight="1" x14ac:dyDescent="0.2">
      <c r="A403" s="17"/>
      <c r="B403" s="15" t="s">
        <v>11</v>
      </c>
      <c r="C403" s="16"/>
      <c r="D403" s="61"/>
      <c r="E403" s="61"/>
      <c r="F403" s="61"/>
    </row>
    <row r="404" spans="1:6" s="9" customFormat="1" ht="15.6" hidden="1" customHeight="1" x14ac:dyDescent="0.2">
      <c r="A404" s="17"/>
      <c r="B404" s="15" t="s">
        <v>12</v>
      </c>
      <c r="C404" s="16"/>
      <c r="D404" s="61"/>
      <c r="E404" s="61"/>
      <c r="F404" s="61"/>
    </row>
    <row r="405" spans="1:6" s="9" customFormat="1" ht="18.600000000000001" hidden="1" customHeight="1" x14ac:dyDescent="0.2">
      <c r="A405" s="17" t="s">
        <v>13</v>
      </c>
      <c r="B405" s="15"/>
      <c r="C405" s="16"/>
      <c r="D405" s="60">
        <f t="shared" ref="D405" si="187">D406</f>
        <v>0</v>
      </c>
      <c r="E405" s="60"/>
      <c r="F405" s="60"/>
    </row>
    <row r="406" spans="1:6" s="9" customFormat="1" ht="14.25" hidden="1" customHeight="1" x14ac:dyDescent="0.2">
      <c r="A406" s="17"/>
      <c r="B406" s="15" t="s">
        <v>14</v>
      </c>
      <c r="C406" s="16"/>
      <c r="D406" s="61"/>
      <c r="E406" s="61"/>
      <c r="F406" s="61"/>
    </row>
    <row r="407" spans="1:6" s="9" customFormat="1" x14ac:dyDescent="0.2">
      <c r="A407" s="123" t="s">
        <v>158</v>
      </c>
      <c r="B407" s="123"/>
      <c r="C407" s="123"/>
      <c r="D407" s="60">
        <f>D408+D432</f>
        <v>480000</v>
      </c>
      <c r="E407" s="60">
        <f t="shared" ref="E407:F407" si="188">E408+E432</f>
        <v>480000</v>
      </c>
      <c r="F407" s="60">
        <f t="shared" si="188"/>
        <v>0</v>
      </c>
    </row>
    <row r="408" spans="1:6" s="9" customFormat="1" x14ac:dyDescent="0.2">
      <c r="A408" s="123" t="s">
        <v>153</v>
      </c>
      <c r="B408" s="123"/>
      <c r="C408" s="123"/>
      <c r="D408" s="60">
        <f t="shared" ref="D408:E408" si="189">SUM(D409:D422)</f>
        <v>289189</v>
      </c>
      <c r="E408" s="60">
        <f t="shared" si="189"/>
        <v>289189</v>
      </c>
      <c r="F408" s="60">
        <f t="shared" ref="F408" si="190">SUM(F409:F422)</f>
        <v>0</v>
      </c>
    </row>
    <row r="409" spans="1:6" s="9" customFormat="1" ht="18.600000000000001" hidden="1" customHeight="1" x14ac:dyDescent="0.2">
      <c r="A409" s="21"/>
      <c r="B409" s="15" t="s">
        <v>15</v>
      </c>
      <c r="C409" s="16"/>
      <c r="D409" s="61"/>
      <c r="E409" s="61"/>
      <c r="F409" s="61"/>
    </row>
    <row r="410" spans="1:6" s="9" customFormat="1" ht="18.600000000000001" hidden="1" customHeight="1" x14ac:dyDescent="0.2">
      <c r="A410" s="21"/>
      <c r="B410" s="15" t="s">
        <v>16</v>
      </c>
      <c r="C410" s="16"/>
      <c r="D410" s="61"/>
      <c r="E410" s="61"/>
      <c r="F410" s="61"/>
    </row>
    <row r="411" spans="1:6" s="9" customFormat="1" ht="18" hidden="1" customHeight="1" x14ac:dyDescent="0.2">
      <c r="A411" s="21"/>
      <c r="B411" s="136" t="s">
        <v>17</v>
      </c>
      <c r="C411" s="136"/>
      <c r="D411" s="61"/>
      <c r="E411" s="61"/>
      <c r="F411" s="61"/>
    </row>
    <row r="412" spans="1:6" s="9" customFormat="1" ht="18.600000000000001" hidden="1" customHeight="1" x14ac:dyDescent="0.2">
      <c r="A412" s="21"/>
      <c r="B412" s="15" t="s">
        <v>18</v>
      </c>
      <c r="C412" s="16"/>
      <c r="D412" s="61"/>
      <c r="E412" s="62"/>
      <c r="F412" s="62"/>
    </row>
    <row r="413" spans="1:6" s="9" customFormat="1" ht="18.600000000000001" hidden="1" customHeight="1" x14ac:dyDescent="0.2">
      <c r="A413" s="29"/>
      <c r="B413" s="15" t="s">
        <v>19</v>
      </c>
      <c r="C413" s="16"/>
      <c r="D413" s="61"/>
      <c r="E413" s="61"/>
      <c r="F413" s="61"/>
    </row>
    <row r="414" spans="1:6" s="9" customFormat="1" ht="32.25" hidden="1" customHeight="1" x14ac:dyDescent="0.2">
      <c r="A414" s="30"/>
      <c r="B414" s="131" t="s">
        <v>20</v>
      </c>
      <c r="C414" s="131"/>
      <c r="D414" s="61"/>
      <c r="E414" s="61"/>
      <c r="F414" s="61"/>
    </row>
    <row r="415" spans="1:6" s="9" customFormat="1" ht="27.6" hidden="1" customHeight="1" x14ac:dyDescent="0.2">
      <c r="A415" s="30"/>
      <c r="B415" s="124" t="s">
        <v>21</v>
      </c>
      <c r="C415" s="124"/>
      <c r="D415" s="61"/>
      <c r="E415" s="61"/>
      <c r="F415" s="61"/>
    </row>
    <row r="416" spans="1:6" s="9" customFormat="1" ht="26.45" customHeight="1" x14ac:dyDescent="0.2">
      <c r="A416" s="30"/>
      <c r="B416" s="131" t="s">
        <v>22</v>
      </c>
      <c r="C416" s="131"/>
      <c r="D416" s="61">
        <v>79189</v>
      </c>
      <c r="E416" s="61">
        <v>79189</v>
      </c>
      <c r="F416" s="61">
        <f>E416-D416</f>
        <v>0</v>
      </c>
    </row>
    <row r="417" spans="1:6" s="9" customFormat="1" ht="18.600000000000001" hidden="1" customHeight="1" x14ac:dyDescent="0.2">
      <c r="A417" s="30"/>
      <c r="B417" s="135" t="s">
        <v>23</v>
      </c>
      <c r="C417" s="135"/>
      <c r="D417" s="61"/>
      <c r="E417" s="61"/>
      <c r="F417" s="61">
        <f t="shared" ref="F417:F422" si="191">E417-D417</f>
        <v>0</v>
      </c>
    </row>
    <row r="418" spans="1:6" s="9" customFormat="1" ht="27.6" hidden="1" customHeight="1" x14ac:dyDescent="0.2">
      <c r="A418" s="30"/>
      <c r="B418" s="131" t="s">
        <v>24</v>
      </c>
      <c r="C418" s="131"/>
      <c r="D418" s="61"/>
      <c r="E418" s="61"/>
      <c r="F418" s="61">
        <f t="shared" si="191"/>
        <v>0</v>
      </c>
    </row>
    <row r="419" spans="1:6" s="9" customFormat="1" ht="30" hidden="1" customHeight="1" x14ac:dyDescent="0.2">
      <c r="A419" s="30"/>
      <c r="B419" s="124" t="s">
        <v>25</v>
      </c>
      <c r="C419" s="124"/>
      <c r="D419" s="61"/>
      <c r="E419" s="61"/>
      <c r="F419" s="61">
        <f t="shared" si="191"/>
        <v>0</v>
      </c>
    </row>
    <row r="420" spans="1:6" s="9" customFormat="1" ht="28.15" hidden="1" customHeight="1" x14ac:dyDescent="0.2">
      <c r="A420" s="30"/>
      <c r="B420" s="124" t="s">
        <v>26</v>
      </c>
      <c r="C420" s="124"/>
      <c r="D420" s="61"/>
      <c r="E420" s="61"/>
      <c r="F420" s="61">
        <f t="shared" si="191"/>
        <v>0</v>
      </c>
    </row>
    <row r="421" spans="1:6" s="9" customFormat="1" ht="18.600000000000001" hidden="1" customHeight="1" x14ac:dyDescent="0.2">
      <c r="A421" s="30"/>
      <c r="B421" s="15" t="s">
        <v>27</v>
      </c>
      <c r="C421" s="16"/>
      <c r="D421" s="61"/>
      <c r="E421" s="61"/>
      <c r="F421" s="61">
        <f t="shared" si="191"/>
        <v>0</v>
      </c>
    </row>
    <row r="422" spans="1:6" s="9" customFormat="1" x14ac:dyDescent="0.2">
      <c r="A422" s="29"/>
      <c r="B422" s="15" t="s">
        <v>28</v>
      </c>
      <c r="C422" s="16"/>
      <c r="D422" s="61">
        <v>210000</v>
      </c>
      <c r="E422" s="61">
        <v>210000</v>
      </c>
      <c r="F422" s="61">
        <f t="shared" si="191"/>
        <v>0</v>
      </c>
    </row>
    <row r="423" spans="1:6" s="9" customFormat="1" ht="15" hidden="1" customHeight="1" x14ac:dyDescent="0.2">
      <c r="A423" s="21" t="s">
        <v>29</v>
      </c>
      <c r="B423" s="16"/>
      <c r="C423" s="31"/>
      <c r="D423" s="60">
        <f t="shared" ref="D423" si="192">D424</f>
        <v>0</v>
      </c>
      <c r="E423" s="60"/>
      <c r="F423" s="60"/>
    </row>
    <row r="424" spans="1:6" s="9" customFormat="1" ht="14.45" hidden="1" customHeight="1" x14ac:dyDescent="0.2">
      <c r="A424" s="29"/>
      <c r="B424" s="19" t="s">
        <v>30</v>
      </c>
      <c r="C424" s="16"/>
      <c r="D424" s="61"/>
      <c r="E424" s="62"/>
      <c r="F424" s="62"/>
    </row>
    <row r="425" spans="1:6" s="9" customFormat="1" ht="18.600000000000001" hidden="1" customHeight="1" x14ac:dyDescent="0.2">
      <c r="A425" s="21" t="s">
        <v>31</v>
      </c>
      <c r="B425" s="16"/>
      <c r="C425" s="19"/>
      <c r="D425" s="60">
        <f t="shared" ref="D425" si="193">D426</f>
        <v>0</v>
      </c>
      <c r="E425" s="60"/>
      <c r="F425" s="60"/>
    </row>
    <row r="426" spans="1:6" s="9" customFormat="1" ht="16.5" hidden="1" customHeight="1" x14ac:dyDescent="0.2">
      <c r="A426" s="21"/>
      <c r="B426" s="19" t="s">
        <v>32</v>
      </c>
      <c r="C426" s="16"/>
      <c r="D426" s="61"/>
      <c r="E426" s="62"/>
      <c r="F426" s="62"/>
    </row>
    <row r="427" spans="1:6" s="9" customFormat="1" ht="12.6" hidden="1" customHeight="1" x14ac:dyDescent="0.2">
      <c r="A427" s="21" t="s">
        <v>89</v>
      </c>
      <c r="B427" s="16"/>
      <c r="C427" s="19"/>
      <c r="D427" s="60">
        <f t="shared" ref="D427" si="194">D428+D429+D431</f>
        <v>0</v>
      </c>
      <c r="E427" s="60"/>
      <c r="F427" s="60"/>
    </row>
    <row r="428" spans="1:6" s="9" customFormat="1" hidden="1" x14ac:dyDescent="0.2">
      <c r="A428" s="21"/>
      <c r="B428" s="16" t="s">
        <v>33</v>
      </c>
      <c r="C428" s="19"/>
      <c r="D428" s="61"/>
      <c r="E428" s="62"/>
      <c r="F428" s="62"/>
    </row>
    <row r="429" spans="1:6" s="32" customFormat="1" ht="12.75" hidden="1" x14ac:dyDescent="0.25">
      <c r="A429" s="22"/>
      <c r="B429" s="128" t="s">
        <v>90</v>
      </c>
      <c r="C429" s="129"/>
      <c r="D429" s="60">
        <f t="shared" ref="D429" si="195">D430</f>
        <v>0</v>
      </c>
      <c r="E429" s="60"/>
      <c r="F429" s="60"/>
    </row>
    <row r="430" spans="1:6" s="32" customFormat="1" ht="33" hidden="1" customHeight="1" x14ac:dyDescent="0.2">
      <c r="A430" s="22"/>
      <c r="B430" s="33"/>
      <c r="C430" s="33" t="s">
        <v>35</v>
      </c>
      <c r="D430" s="61"/>
      <c r="E430" s="62"/>
      <c r="F430" s="62"/>
    </row>
    <row r="431" spans="1:6" s="9" customFormat="1" ht="15" hidden="1" customHeight="1" x14ac:dyDescent="0.2">
      <c r="A431" s="21"/>
      <c r="B431" s="15" t="s">
        <v>36</v>
      </c>
      <c r="C431" s="16"/>
      <c r="D431" s="61"/>
      <c r="E431" s="61"/>
      <c r="F431" s="61"/>
    </row>
    <row r="432" spans="1:6" s="9" customFormat="1" x14ac:dyDescent="0.2">
      <c r="A432" s="123" t="s">
        <v>155</v>
      </c>
      <c r="B432" s="123"/>
      <c r="C432" s="123"/>
      <c r="D432" s="60">
        <f t="shared" ref="D432:E432" si="196">D434+D435+D433</f>
        <v>190811</v>
      </c>
      <c r="E432" s="60">
        <f t="shared" si="196"/>
        <v>190811</v>
      </c>
      <c r="F432" s="60">
        <f t="shared" ref="F432" si="197">F434+F435+F433</f>
        <v>0</v>
      </c>
    </row>
    <row r="433" spans="1:6" s="9" customFormat="1" x14ac:dyDescent="0.2">
      <c r="A433" s="13"/>
      <c r="B433" s="15" t="s">
        <v>37</v>
      </c>
      <c r="C433" s="16"/>
      <c r="D433" s="62">
        <v>190811</v>
      </c>
      <c r="E433" s="62">
        <v>190811</v>
      </c>
      <c r="F433" s="61">
        <f>E433-D433</f>
        <v>0</v>
      </c>
    </row>
    <row r="434" spans="1:6" s="9" customFormat="1" ht="26.25" hidden="1" customHeight="1" x14ac:dyDescent="0.2">
      <c r="A434" s="13"/>
      <c r="B434" s="124" t="s">
        <v>92</v>
      </c>
      <c r="C434" s="124"/>
      <c r="D434" s="61"/>
      <c r="E434" s="61"/>
      <c r="F434" s="61"/>
    </row>
    <row r="435" spans="1:6" s="9" customFormat="1" hidden="1" x14ac:dyDescent="0.2">
      <c r="A435" s="13"/>
      <c r="B435" s="15" t="s">
        <v>39</v>
      </c>
      <c r="C435" s="16"/>
      <c r="D435" s="61"/>
      <c r="E435" s="61"/>
      <c r="F435" s="61"/>
    </row>
    <row r="436" spans="1:6" s="25" customFormat="1" ht="12.75" hidden="1" x14ac:dyDescent="0.25">
      <c r="A436" s="22" t="s">
        <v>44</v>
      </c>
      <c r="B436" s="36"/>
      <c r="C436" s="37"/>
      <c r="D436" s="64">
        <f t="shared" ref="D436" si="198">D437+D440</f>
        <v>0</v>
      </c>
      <c r="E436" s="64"/>
      <c r="F436" s="64"/>
    </row>
    <row r="437" spans="1:6" s="28" customFormat="1" hidden="1" x14ac:dyDescent="0.25">
      <c r="A437" s="133" t="s">
        <v>93</v>
      </c>
      <c r="B437" s="133"/>
      <c r="C437" s="133"/>
      <c r="D437" s="64">
        <f t="shared" ref="D437:D438" si="199">D438</f>
        <v>0</v>
      </c>
      <c r="E437" s="64"/>
      <c r="F437" s="64"/>
    </row>
    <row r="438" spans="1:6" s="28" customFormat="1" hidden="1" x14ac:dyDescent="0.25">
      <c r="A438" s="38"/>
      <c r="B438" s="134" t="s">
        <v>94</v>
      </c>
      <c r="C438" s="134"/>
      <c r="D438" s="64">
        <f t="shared" si="199"/>
        <v>0</v>
      </c>
      <c r="E438" s="64"/>
      <c r="F438" s="64"/>
    </row>
    <row r="439" spans="1:6" s="28" customFormat="1" ht="25.5" hidden="1" x14ac:dyDescent="0.2">
      <c r="A439" s="38"/>
      <c r="B439" s="39"/>
      <c r="C439" s="40" t="s">
        <v>45</v>
      </c>
      <c r="D439" s="61"/>
      <c r="E439" s="61"/>
      <c r="F439" s="61"/>
    </row>
    <row r="440" spans="1:6" s="25" customFormat="1" ht="12.75" hidden="1" x14ac:dyDescent="0.25">
      <c r="A440" s="22" t="s">
        <v>48</v>
      </c>
      <c r="B440" s="40"/>
      <c r="C440" s="40"/>
      <c r="D440" s="60">
        <f t="shared" ref="D440" si="200">D441+D442</f>
        <v>0</v>
      </c>
      <c r="E440" s="60"/>
      <c r="F440" s="60"/>
    </row>
    <row r="441" spans="1:6" s="28" customFormat="1" hidden="1" x14ac:dyDescent="0.2">
      <c r="A441" s="22"/>
      <c r="B441" s="131" t="s">
        <v>49</v>
      </c>
      <c r="C441" s="131"/>
      <c r="D441" s="61"/>
      <c r="E441" s="62"/>
      <c r="F441" s="62"/>
    </row>
    <row r="442" spans="1:6" s="28" customFormat="1" hidden="1" x14ac:dyDescent="0.2">
      <c r="A442" s="22"/>
      <c r="B442" s="131" t="s">
        <v>50</v>
      </c>
      <c r="C442" s="129"/>
      <c r="D442" s="61"/>
      <c r="E442" s="61"/>
      <c r="F442" s="61"/>
    </row>
    <row r="443" spans="1:6" s="9" customFormat="1" hidden="1" x14ac:dyDescent="0.2">
      <c r="A443" s="17" t="s">
        <v>95</v>
      </c>
      <c r="B443" s="19"/>
      <c r="C443" s="19"/>
      <c r="D443" s="64">
        <f t="shared" ref="D443" si="201">D444+D445</f>
        <v>0</v>
      </c>
      <c r="E443" s="64"/>
      <c r="F443" s="64"/>
    </row>
    <row r="444" spans="1:6" s="9" customFormat="1" hidden="1" x14ac:dyDescent="0.2">
      <c r="A444" s="17"/>
      <c r="B444" s="19" t="s">
        <v>53</v>
      </c>
      <c r="C444" s="19"/>
      <c r="D444" s="61"/>
      <c r="E444" s="61"/>
      <c r="F444" s="61"/>
    </row>
    <row r="445" spans="1:6" s="9" customFormat="1" hidden="1" x14ac:dyDescent="0.2">
      <c r="A445" s="17"/>
      <c r="B445" s="130" t="s">
        <v>96</v>
      </c>
      <c r="C445" s="130"/>
      <c r="D445" s="61"/>
      <c r="E445" s="62"/>
      <c r="F445" s="62"/>
    </row>
    <row r="446" spans="1:6" s="9" customFormat="1" x14ac:dyDescent="0.2">
      <c r="A446" s="123" t="s">
        <v>159</v>
      </c>
      <c r="B446" s="123"/>
      <c r="C446" s="123"/>
      <c r="D446" s="60">
        <f t="shared" ref="D446:E446" si="202">D447+D448+D449+D450</f>
        <v>6750000</v>
      </c>
      <c r="E446" s="60">
        <f t="shared" si="202"/>
        <v>6750000</v>
      </c>
      <c r="F446" s="60">
        <f t="shared" ref="F446" si="203">F447+F448+F449+F450</f>
        <v>0</v>
      </c>
    </row>
    <row r="447" spans="1:6" s="9" customFormat="1" x14ac:dyDescent="0.2">
      <c r="A447" s="17"/>
      <c r="B447" s="15" t="s">
        <v>57</v>
      </c>
      <c r="C447" s="16"/>
      <c r="D447" s="61">
        <v>6750000</v>
      </c>
      <c r="E447" s="61">
        <v>6750000</v>
      </c>
      <c r="F447" s="61">
        <f>E447-D447</f>
        <v>0</v>
      </c>
    </row>
    <row r="448" spans="1:6" s="9" customFormat="1" ht="39" hidden="1" customHeight="1" x14ac:dyDescent="0.2">
      <c r="A448" s="17"/>
      <c r="B448" s="124" t="s">
        <v>58</v>
      </c>
      <c r="C448" s="124"/>
      <c r="D448" s="61"/>
      <c r="E448" s="62"/>
      <c r="F448" s="62"/>
    </row>
    <row r="449" spans="1:6" s="9" customFormat="1" ht="18" hidden="1" customHeight="1" x14ac:dyDescent="0.2">
      <c r="A449" s="17"/>
      <c r="B449" s="124" t="s">
        <v>60</v>
      </c>
      <c r="C449" s="124"/>
      <c r="D449" s="61"/>
      <c r="E449" s="61"/>
      <c r="F449" s="61"/>
    </row>
    <row r="450" spans="1:6" s="9" customFormat="1" ht="30.6" hidden="1" customHeight="1" x14ac:dyDescent="0.2">
      <c r="A450" s="17"/>
      <c r="B450" s="131" t="s">
        <v>70</v>
      </c>
      <c r="C450" s="129"/>
      <c r="D450" s="61"/>
      <c r="E450" s="62"/>
      <c r="F450" s="62"/>
    </row>
    <row r="451" spans="1:6" s="51" customFormat="1" ht="18" x14ac:dyDescent="0.25">
      <c r="A451" s="132" t="s">
        <v>162</v>
      </c>
      <c r="B451" s="129"/>
      <c r="C451" s="129"/>
      <c r="D451" s="59">
        <f>D452</f>
        <v>0</v>
      </c>
      <c r="E451" s="59">
        <f>E452</f>
        <v>0</v>
      </c>
      <c r="F451" s="59">
        <f>F452</f>
        <v>0</v>
      </c>
    </row>
    <row r="452" spans="1:6" s="121" customFormat="1" ht="18" x14ac:dyDescent="0.25">
      <c r="A452" s="17" t="s">
        <v>191</v>
      </c>
      <c r="B452" s="19"/>
      <c r="C452" s="19"/>
      <c r="D452" s="64">
        <f t="shared" ref="D452:F452" si="204">D453</f>
        <v>0</v>
      </c>
      <c r="E452" s="64">
        <f t="shared" si="204"/>
        <v>0</v>
      </c>
      <c r="F452" s="64">
        <f t="shared" si="204"/>
        <v>0</v>
      </c>
    </row>
    <row r="453" spans="1:6" s="121" customFormat="1" ht="18" x14ac:dyDescent="0.25">
      <c r="A453" s="123" t="s">
        <v>192</v>
      </c>
      <c r="B453" s="123"/>
      <c r="C453" s="123"/>
      <c r="D453" s="64">
        <f t="shared" ref="D453:F453" si="205">D454+D458</f>
        <v>0</v>
      </c>
      <c r="E453" s="64">
        <f t="shared" si="205"/>
        <v>0</v>
      </c>
      <c r="F453" s="64">
        <f t="shared" si="205"/>
        <v>0</v>
      </c>
    </row>
    <row r="454" spans="1:6" s="121" customFormat="1" ht="18" x14ac:dyDescent="0.25">
      <c r="A454" s="123" t="s">
        <v>159</v>
      </c>
      <c r="B454" s="123"/>
      <c r="C454" s="123"/>
      <c r="D454" s="60">
        <f>D455</f>
        <v>0</v>
      </c>
      <c r="E454" s="60">
        <f>E455</f>
        <v>0</v>
      </c>
      <c r="F454" s="60">
        <f>F455</f>
        <v>0</v>
      </c>
    </row>
    <row r="455" spans="1:6" s="51" customFormat="1" ht="18" x14ac:dyDescent="0.25">
      <c r="A455" s="17"/>
      <c r="B455" s="124" t="s">
        <v>69</v>
      </c>
      <c r="C455" s="124"/>
      <c r="D455" s="65">
        <v>0</v>
      </c>
      <c r="E455" s="65">
        <v>0</v>
      </c>
      <c r="F455" s="61">
        <f>E455-D455</f>
        <v>0</v>
      </c>
    </row>
    <row r="456" spans="1:6" s="9" customFormat="1" ht="35.450000000000003" customHeight="1" x14ac:dyDescent="0.2">
      <c r="A456" s="151" t="s">
        <v>198</v>
      </c>
      <c r="B456" s="152"/>
      <c r="C456" s="152"/>
      <c r="D456" s="117">
        <f>D457+D510</f>
        <v>6654650</v>
      </c>
      <c r="E456" s="117">
        <f>E457+E510</f>
        <v>6705042</v>
      </c>
      <c r="F456" s="117">
        <f>F457+F510</f>
        <v>50392</v>
      </c>
    </row>
    <row r="457" spans="1:6" s="51" customFormat="1" ht="18" x14ac:dyDescent="0.25">
      <c r="A457" s="132" t="s">
        <v>157</v>
      </c>
      <c r="B457" s="129"/>
      <c r="C457" s="129"/>
      <c r="D457" s="8">
        <f>D469+D508</f>
        <v>6654650</v>
      </c>
      <c r="E457" s="8">
        <f>E469+E508</f>
        <v>6705042</v>
      </c>
      <c r="F457" s="8">
        <f>F469+F508</f>
        <v>50392</v>
      </c>
    </row>
    <row r="458" spans="1:6" s="9" customFormat="1" ht="18.600000000000001" hidden="1" customHeight="1" x14ac:dyDescent="0.2">
      <c r="A458" s="13" t="s">
        <v>4</v>
      </c>
      <c r="B458" s="19"/>
      <c r="C458" s="106"/>
      <c r="D458" s="60">
        <f t="shared" ref="D458" si="206">D459+D467</f>
        <v>0</v>
      </c>
      <c r="E458" s="60"/>
      <c r="F458" s="60"/>
    </row>
    <row r="459" spans="1:6" s="9" customFormat="1" ht="18.600000000000001" hidden="1" customHeight="1" x14ac:dyDescent="0.2">
      <c r="A459" s="13" t="s">
        <v>5</v>
      </c>
      <c r="B459" s="16"/>
      <c r="C459" s="106"/>
      <c r="D459" s="60">
        <f t="shared" ref="D459" si="207">D460+D462+D465+D466</f>
        <v>0</v>
      </c>
      <c r="E459" s="60"/>
      <c r="F459" s="60"/>
    </row>
    <row r="460" spans="1:6" s="9" customFormat="1" ht="16.899999999999999" hidden="1" customHeight="1" x14ac:dyDescent="0.2">
      <c r="A460" s="21"/>
      <c r="B460" s="15" t="s">
        <v>6</v>
      </c>
      <c r="C460" s="16"/>
      <c r="D460" s="60">
        <f t="shared" ref="D460" si="208">D461</f>
        <v>0</v>
      </c>
      <c r="E460" s="60"/>
      <c r="F460" s="60"/>
    </row>
    <row r="461" spans="1:6" s="25" customFormat="1" ht="18" hidden="1" customHeight="1" x14ac:dyDescent="0.2">
      <c r="A461" s="22"/>
      <c r="B461" s="23"/>
      <c r="C461" s="24" t="s">
        <v>7</v>
      </c>
      <c r="D461" s="62"/>
      <c r="E461" s="61"/>
      <c r="F461" s="61"/>
    </row>
    <row r="462" spans="1:6" s="9" customFormat="1" ht="13.9" hidden="1" customHeight="1" x14ac:dyDescent="0.2">
      <c r="A462" s="21"/>
      <c r="B462" s="15" t="s">
        <v>8</v>
      </c>
      <c r="C462" s="16"/>
      <c r="D462" s="63">
        <f t="shared" ref="D462" si="209">D463+D464</f>
        <v>0</v>
      </c>
      <c r="E462" s="63"/>
      <c r="F462" s="63"/>
    </row>
    <row r="463" spans="1:6" s="9" customFormat="1" ht="19.149999999999999" hidden="1" customHeight="1" x14ac:dyDescent="0.2">
      <c r="A463" s="21"/>
      <c r="B463" s="15"/>
      <c r="C463" s="16" t="s">
        <v>9</v>
      </c>
      <c r="D463" s="61"/>
      <c r="E463" s="61"/>
      <c r="F463" s="61"/>
    </row>
    <row r="464" spans="1:6" s="28" customFormat="1" ht="26.25" hidden="1" customHeight="1" x14ac:dyDescent="0.25">
      <c r="A464" s="26"/>
      <c r="B464" s="23"/>
      <c r="C464" s="27" t="s">
        <v>10</v>
      </c>
      <c r="D464" s="62"/>
      <c r="E464" s="62"/>
      <c r="F464" s="62"/>
    </row>
    <row r="465" spans="1:6" s="9" customFormat="1" ht="15.6" hidden="1" customHeight="1" x14ac:dyDescent="0.2">
      <c r="A465" s="17"/>
      <c r="B465" s="15" t="s">
        <v>11</v>
      </c>
      <c r="C465" s="16"/>
      <c r="D465" s="61"/>
      <c r="E465" s="61"/>
      <c r="F465" s="61"/>
    </row>
    <row r="466" spans="1:6" s="9" customFormat="1" ht="15.6" hidden="1" customHeight="1" x14ac:dyDescent="0.2">
      <c r="A466" s="17"/>
      <c r="B466" s="15" t="s">
        <v>12</v>
      </c>
      <c r="C466" s="16"/>
      <c r="D466" s="61"/>
      <c r="E466" s="61"/>
      <c r="F466" s="61"/>
    </row>
    <row r="467" spans="1:6" s="9" customFormat="1" ht="18.600000000000001" hidden="1" customHeight="1" x14ac:dyDescent="0.2">
      <c r="A467" s="17" t="s">
        <v>13</v>
      </c>
      <c r="B467" s="15"/>
      <c r="C467" s="16"/>
      <c r="D467" s="60">
        <f t="shared" ref="D467" si="210">D468</f>
        <v>0</v>
      </c>
      <c r="E467" s="60"/>
      <c r="F467" s="60"/>
    </row>
    <row r="468" spans="1:6" s="9" customFormat="1" ht="14.25" hidden="1" customHeight="1" x14ac:dyDescent="0.2">
      <c r="A468" s="17"/>
      <c r="B468" s="15" t="s">
        <v>14</v>
      </c>
      <c r="C468" s="16"/>
      <c r="D468" s="61"/>
      <c r="E468" s="61"/>
      <c r="F468" s="61"/>
    </row>
    <row r="469" spans="1:6" s="9" customFormat="1" x14ac:dyDescent="0.2">
      <c r="A469" s="123" t="s">
        <v>158</v>
      </c>
      <c r="B469" s="123"/>
      <c r="C469" s="123"/>
      <c r="D469" s="60">
        <f>D470+D494</f>
        <v>189650</v>
      </c>
      <c r="E469" s="60">
        <f>E470+E494</f>
        <v>240042</v>
      </c>
      <c r="F469" s="60">
        <f>F470+F494</f>
        <v>50392</v>
      </c>
    </row>
    <row r="470" spans="1:6" s="9" customFormat="1" x14ac:dyDescent="0.2">
      <c r="A470" s="123" t="s">
        <v>153</v>
      </c>
      <c r="B470" s="123"/>
      <c r="C470" s="123"/>
      <c r="D470" s="60">
        <f t="shared" ref="D470:E470" si="211">SUM(D471:D484)</f>
        <v>68640</v>
      </c>
      <c r="E470" s="60">
        <f t="shared" si="211"/>
        <v>68640</v>
      </c>
      <c r="F470" s="60">
        <f t="shared" ref="F470" si="212">SUM(F471:F484)</f>
        <v>0</v>
      </c>
    </row>
    <row r="471" spans="1:6" s="9" customFormat="1" ht="18.600000000000001" hidden="1" customHeight="1" x14ac:dyDescent="0.2">
      <c r="A471" s="21"/>
      <c r="B471" s="15" t="s">
        <v>15</v>
      </c>
      <c r="C471" s="16"/>
      <c r="D471" s="61"/>
      <c r="E471" s="61"/>
      <c r="F471" s="61"/>
    </row>
    <row r="472" spans="1:6" s="9" customFormat="1" ht="18.600000000000001" hidden="1" customHeight="1" x14ac:dyDescent="0.2">
      <c r="A472" s="21"/>
      <c r="B472" s="15" t="s">
        <v>16</v>
      </c>
      <c r="C472" s="16"/>
      <c r="D472" s="61"/>
      <c r="E472" s="61"/>
      <c r="F472" s="61"/>
    </row>
    <row r="473" spans="1:6" s="9" customFormat="1" ht="18" hidden="1" customHeight="1" x14ac:dyDescent="0.2">
      <c r="A473" s="21"/>
      <c r="B473" s="136" t="s">
        <v>17</v>
      </c>
      <c r="C473" s="136"/>
      <c r="D473" s="61"/>
      <c r="E473" s="61"/>
      <c r="F473" s="61"/>
    </row>
    <row r="474" spans="1:6" s="9" customFormat="1" ht="18.600000000000001" hidden="1" customHeight="1" x14ac:dyDescent="0.2">
      <c r="A474" s="21"/>
      <c r="B474" s="15" t="s">
        <v>18</v>
      </c>
      <c r="C474" s="16"/>
      <c r="D474" s="61"/>
      <c r="E474" s="62"/>
      <c r="F474" s="62"/>
    </row>
    <row r="475" spans="1:6" s="9" customFormat="1" ht="18.600000000000001" hidden="1" customHeight="1" x14ac:dyDescent="0.2">
      <c r="A475" s="29"/>
      <c r="B475" s="15" t="s">
        <v>19</v>
      </c>
      <c r="C475" s="16"/>
      <c r="D475" s="61"/>
      <c r="E475" s="61"/>
      <c r="F475" s="61"/>
    </row>
    <row r="476" spans="1:6" s="9" customFormat="1" ht="32.25" hidden="1" customHeight="1" x14ac:dyDescent="0.2">
      <c r="A476" s="30"/>
      <c r="B476" s="131" t="s">
        <v>20</v>
      </c>
      <c r="C476" s="131"/>
      <c r="D476" s="61"/>
      <c r="E476" s="61"/>
      <c r="F476" s="61"/>
    </row>
    <row r="477" spans="1:6" s="9" customFormat="1" hidden="1" x14ac:dyDescent="0.2">
      <c r="A477" s="30"/>
      <c r="B477" s="124" t="s">
        <v>21</v>
      </c>
      <c r="C477" s="124"/>
      <c r="D477" s="61"/>
      <c r="E477" s="61"/>
      <c r="F477" s="61"/>
    </row>
    <row r="478" spans="1:6" s="9" customFormat="1" hidden="1" x14ac:dyDescent="0.2">
      <c r="A478" s="30"/>
      <c r="B478" s="131" t="s">
        <v>22</v>
      </c>
      <c r="C478" s="131"/>
      <c r="D478" s="61"/>
      <c r="E478" s="61"/>
      <c r="F478" s="61"/>
    </row>
    <row r="479" spans="1:6" s="9" customFormat="1" hidden="1" x14ac:dyDescent="0.2">
      <c r="A479" s="30"/>
      <c r="B479" s="135" t="s">
        <v>23</v>
      </c>
      <c r="C479" s="135"/>
      <c r="D479" s="61"/>
      <c r="E479" s="61"/>
      <c r="F479" s="61"/>
    </row>
    <row r="480" spans="1:6" s="9" customFormat="1" hidden="1" x14ac:dyDescent="0.2">
      <c r="A480" s="30"/>
      <c r="B480" s="131" t="s">
        <v>24</v>
      </c>
      <c r="C480" s="131"/>
      <c r="D480" s="61"/>
      <c r="E480" s="61"/>
      <c r="F480" s="61"/>
    </row>
    <row r="481" spans="1:6" s="9" customFormat="1" hidden="1" x14ac:dyDescent="0.2">
      <c r="A481" s="30"/>
      <c r="B481" s="124" t="s">
        <v>25</v>
      </c>
      <c r="C481" s="124"/>
      <c r="D481" s="61"/>
      <c r="E481" s="61"/>
      <c r="F481" s="61"/>
    </row>
    <row r="482" spans="1:6" s="9" customFormat="1" hidden="1" x14ac:dyDescent="0.2">
      <c r="A482" s="30"/>
      <c r="B482" s="124" t="s">
        <v>26</v>
      </c>
      <c r="C482" s="124"/>
      <c r="D482" s="61"/>
      <c r="E482" s="61"/>
      <c r="F482" s="61"/>
    </row>
    <row r="483" spans="1:6" s="9" customFormat="1" hidden="1" x14ac:dyDescent="0.2">
      <c r="A483" s="30"/>
      <c r="B483" s="15" t="s">
        <v>27</v>
      </c>
      <c r="C483" s="16"/>
      <c r="D483" s="61"/>
      <c r="E483" s="61"/>
      <c r="F483" s="61"/>
    </row>
    <row r="484" spans="1:6" s="9" customFormat="1" ht="14.25" customHeight="1" x14ac:dyDescent="0.2">
      <c r="A484" s="29"/>
      <c r="B484" s="15" t="s">
        <v>28</v>
      </c>
      <c r="C484" s="16"/>
      <c r="D484" s="61">
        <v>68640</v>
      </c>
      <c r="E484" s="61">
        <v>68640</v>
      </c>
      <c r="F484" s="61">
        <f>E484-D484</f>
        <v>0</v>
      </c>
    </row>
    <row r="485" spans="1:6" s="9" customFormat="1" ht="15" hidden="1" customHeight="1" x14ac:dyDescent="0.2">
      <c r="A485" s="21" t="s">
        <v>29</v>
      </c>
      <c r="B485" s="16"/>
      <c r="C485" s="31"/>
      <c r="D485" s="60">
        <f t="shared" ref="D485" si="213">D486</f>
        <v>0</v>
      </c>
      <c r="E485" s="60"/>
      <c r="F485" s="60"/>
    </row>
    <row r="486" spans="1:6" s="9" customFormat="1" ht="14.45" hidden="1" customHeight="1" x14ac:dyDescent="0.2">
      <c r="A486" s="29"/>
      <c r="B486" s="19" t="s">
        <v>30</v>
      </c>
      <c r="C486" s="16"/>
      <c r="D486" s="61"/>
      <c r="E486" s="62"/>
      <c r="F486" s="62"/>
    </row>
    <row r="487" spans="1:6" s="9" customFormat="1" ht="18.600000000000001" hidden="1" customHeight="1" x14ac:dyDescent="0.2">
      <c r="A487" s="21" t="s">
        <v>31</v>
      </c>
      <c r="B487" s="16"/>
      <c r="C487" s="19"/>
      <c r="D487" s="60">
        <f t="shared" ref="D487" si="214">D488</f>
        <v>0</v>
      </c>
      <c r="E487" s="60"/>
      <c r="F487" s="60"/>
    </row>
    <row r="488" spans="1:6" s="9" customFormat="1" ht="16.5" hidden="1" customHeight="1" x14ac:dyDescent="0.2">
      <c r="A488" s="21"/>
      <c r="B488" s="19" t="s">
        <v>32</v>
      </c>
      <c r="C488" s="16"/>
      <c r="D488" s="61"/>
      <c r="E488" s="62"/>
      <c r="F488" s="62"/>
    </row>
    <row r="489" spans="1:6" s="9" customFormat="1" ht="12.6" hidden="1" customHeight="1" x14ac:dyDescent="0.2">
      <c r="A489" s="21" t="s">
        <v>89</v>
      </c>
      <c r="B489" s="16"/>
      <c r="C489" s="19"/>
      <c r="D489" s="60">
        <f t="shared" ref="D489" si="215">D490+D491+D493</f>
        <v>0</v>
      </c>
      <c r="E489" s="60"/>
      <c r="F489" s="60"/>
    </row>
    <row r="490" spans="1:6" s="9" customFormat="1" hidden="1" x14ac:dyDescent="0.2">
      <c r="A490" s="21"/>
      <c r="B490" s="16" t="s">
        <v>33</v>
      </c>
      <c r="C490" s="19"/>
      <c r="D490" s="61"/>
      <c r="E490" s="62"/>
      <c r="F490" s="62"/>
    </row>
    <row r="491" spans="1:6" s="32" customFormat="1" ht="12.75" hidden="1" x14ac:dyDescent="0.25">
      <c r="A491" s="22"/>
      <c r="B491" s="128" t="s">
        <v>90</v>
      </c>
      <c r="C491" s="129"/>
      <c r="D491" s="60">
        <f t="shared" ref="D491" si="216">D492</f>
        <v>0</v>
      </c>
      <c r="E491" s="60"/>
      <c r="F491" s="60"/>
    </row>
    <row r="492" spans="1:6" s="32" customFormat="1" ht="33" hidden="1" customHeight="1" x14ac:dyDescent="0.2">
      <c r="A492" s="22"/>
      <c r="B492" s="105"/>
      <c r="C492" s="105" t="s">
        <v>35</v>
      </c>
      <c r="D492" s="61"/>
      <c r="E492" s="62"/>
      <c r="F492" s="62"/>
    </row>
    <row r="493" spans="1:6" s="9" customFormat="1" ht="15" hidden="1" customHeight="1" x14ac:dyDescent="0.2">
      <c r="A493" s="21"/>
      <c r="B493" s="15" t="s">
        <v>36</v>
      </c>
      <c r="C493" s="16"/>
      <c r="D493" s="61"/>
      <c r="E493" s="61"/>
      <c r="F493" s="61"/>
    </row>
    <row r="494" spans="1:6" s="9" customFormat="1" x14ac:dyDescent="0.2">
      <c r="A494" s="123" t="s">
        <v>155</v>
      </c>
      <c r="B494" s="123"/>
      <c r="C494" s="123"/>
      <c r="D494" s="60">
        <f t="shared" ref="D494:E494" si="217">D496+D497+D495</f>
        <v>121010</v>
      </c>
      <c r="E494" s="60">
        <f t="shared" si="217"/>
        <v>171402</v>
      </c>
      <c r="F494" s="60">
        <f t="shared" ref="F494" si="218">F496+F497+F495</f>
        <v>50392</v>
      </c>
    </row>
    <row r="495" spans="1:6" s="9" customFormat="1" ht="13.5" customHeight="1" x14ac:dyDescent="0.2">
      <c r="A495" s="13"/>
      <c r="B495" s="15" t="s">
        <v>37</v>
      </c>
      <c r="C495" s="16"/>
      <c r="D495" s="61">
        <v>121010</v>
      </c>
      <c r="E495" s="62">
        <v>171402</v>
      </c>
      <c r="F495" s="62">
        <f>E495-D495</f>
        <v>50392</v>
      </c>
    </row>
    <row r="496" spans="1:6" s="9" customFormat="1" ht="30.6" hidden="1" customHeight="1" x14ac:dyDescent="0.2">
      <c r="A496" s="13"/>
      <c r="B496" s="124" t="s">
        <v>92</v>
      </c>
      <c r="C496" s="124"/>
      <c r="D496" s="61"/>
      <c r="E496" s="61"/>
      <c r="F496" s="61"/>
    </row>
    <row r="497" spans="1:6" s="9" customFormat="1" ht="18.600000000000001" hidden="1" customHeight="1" x14ac:dyDescent="0.2">
      <c r="A497" s="13"/>
      <c r="B497" s="15" t="s">
        <v>39</v>
      </c>
      <c r="C497" s="16"/>
      <c r="D497" s="61"/>
      <c r="E497" s="61"/>
      <c r="F497" s="61"/>
    </row>
    <row r="498" spans="1:6" s="25" customFormat="1" ht="13.9" hidden="1" customHeight="1" x14ac:dyDescent="0.25">
      <c r="A498" s="22" t="s">
        <v>44</v>
      </c>
      <c r="B498" s="36"/>
      <c r="C498" s="37"/>
      <c r="D498" s="64">
        <f t="shared" ref="D498" si="219">D499+D502</f>
        <v>0</v>
      </c>
      <c r="E498" s="64"/>
      <c r="F498" s="64"/>
    </row>
    <row r="499" spans="1:6" s="28" customFormat="1" ht="22.15" hidden="1" customHeight="1" x14ac:dyDescent="0.25">
      <c r="A499" s="133" t="s">
        <v>93</v>
      </c>
      <c r="B499" s="133"/>
      <c r="C499" s="133"/>
      <c r="D499" s="64">
        <f t="shared" ref="D499:D500" si="220">D500</f>
        <v>0</v>
      </c>
      <c r="E499" s="64"/>
      <c r="F499" s="64"/>
    </row>
    <row r="500" spans="1:6" s="28" customFormat="1" ht="30.75" hidden="1" customHeight="1" x14ac:dyDescent="0.25">
      <c r="A500" s="107"/>
      <c r="B500" s="134" t="s">
        <v>94</v>
      </c>
      <c r="C500" s="134"/>
      <c r="D500" s="64">
        <f t="shared" si="220"/>
        <v>0</v>
      </c>
      <c r="E500" s="64"/>
      <c r="F500" s="64"/>
    </row>
    <row r="501" spans="1:6" s="28" customFormat="1" ht="30.75" hidden="1" customHeight="1" x14ac:dyDescent="0.2">
      <c r="A501" s="107"/>
      <c r="B501" s="108"/>
      <c r="C501" s="104" t="s">
        <v>45</v>
      </c>
      <c r="D501" s="61"/>
      <c r="E501" s="61"/>
      <c r="F501" s="61"/>
    </row>
    <row r="502" spans="1:6" s="25" customFormat="1" ht="18" hidden="1" customHeight="1" x14ac:dyDescent="0.25">
      <c r="A502" s="22" t="s">
        <v>48</v>
      </c>
      <c r="B502" s="104"/>
      <c r="C502" s="104"/>
      <c r="D502" s="60">
        <f t="shared" ref="D502" si="221">D503+D504</f>
        <v>0</v>
      </c>
      <c r="E502" s="60"/>
      <c r="F502" s="60"/>
    </row>
    <row r="503" spans="1:6" s="28" customFormat="1" ht="29.25" hidden="1" customHeight="1" x14ac:dyDescent="0.2">
      <c r="A503" s="22"/>
      <c r="B503" s="131" t="s">
        <v>49</v>
      </c>
      <c r="C503" s="131"/>
      <c r="D503" s="61"/>
      <c r="E503" s="62"/>
      <c r="F503" s="62"/>
    </row>
    <row r="504" spans="1:6" s="28" customFormat="1" ht="23.45" hidden="1" customHeight="1" x14ac:dyDescent="0.2">
      <c r="A504" s="22"/>
      <c r="B504" s="131" t="s">
        <v>50</v>
      </c>
      <c r="C504" s="129"/>
      <c r="D504" s="61"/>
      <c r="E504" s="61"/>
      <c r="F504" s="61"/>
    </row>
    <row r="505" spans="1:6" s="9" customFormat="1" ht="18.600000000000001" hidden="1" customHeight="1" x14ac:dyDescent="0.2">
      <c r="A505" s="17" t="s">
        <v>95</v>
      </c>
      <c r="B505" s="19"/>
      <c r="C505" s="19"/>
      <c r="D505" s="64">
        <f t="shared" ref="D505" si="222">D506+D507</f>
        <v>0</v>
      </c>
      <c r="E505" s="64"/>
      <c r="F505" s="64"/>
    </row>
    <row r="506" spans="1:6" s="9" customFormat="1" ht="18.600000000000001" hidden="1" customHeight="1" x14ac:dyDescent="0.2">
      <c r="A506" s="17"/>
      <c r="B506" s="19" t="s">
        <v>53</v>
      </c>
      <c r="C506" s="19"/>
      <c r="D506" s="61"/>
      <c r="E506" s="61"/>
      <c r="F506" s="61"/>
    </row>
    <row r="507" spans="1:6" s="9" customFormat="1" ht="45.6" hidden="1" customHeight="1" x14ac:dyDescent="0.2">
      <c r="A507" s="17"/>
      <c r="B507" s="130" t="s">
        <v>96</v>
      </c>
      <c r="C507" s="130"/>
      <c r="D507" s="61"/>
      <c r="E507" s="62"/>
      <c r="F507" s="62"/>
    </row>
    <row r="508" spans="1:6" s="9" customFormat="1" x14ac:dyDescent="0.2">
      <c r="A508" s="123" t="s">
        <v>159</v>
      </c>
      <c r="B508" s="123"/>
      <c r="C508" s="123"/>
      <c r="D508" s="60">
        <f>D509</f>
        <v>6465000</v>
      </c>
      <c r="E508" s="60">
        <f>E509</f>
        <v>6465000</v>
      </c>
      <c r="F508" s="60">
        <f>F509</f>
        <v>0</v>
      </c>
    </row>
    <row r="509" spans="1:6" s="9" customFormat="1" x14ac:dyDescent="0.2">
      <c r="A509" s="17"/>
      <c r="B509" s="15" t="s">
        <v>57</v>
      </c>
      <c r="C509" s="16"/>
      <c r="D509" s="61">
        <v>6465000</v>
      </c>
      <c r="E509" s="61">
        <v>6465000</v>
      </c>
      <c r="F509" s="61">
        <f>E509-D509</f>
        <v>0</v>
      </c>
    </row>
    <row r="510" spans="1:6" s="51" customFormat="1" ht="18" x14ac:dyDescent="0.25">
      <c r="A510" s="132" t="s">
        <v>162</v>
      </c>
      <c r="B510" s="129"/>
      <c r="C510" s="129"/>
      <c r="D510" s="59">
        <f t="shared" ref="D510:E510" si="223">D511+D519+D523+D528+D546+D608</f>
        <v>0</v>
      </c>
      <c r="E510" s="59">
        <f t="shared" si="223"/>
        <v>0</v>
      </c>
      <c r="F510" s="59">
        <f t="shared" ref="F510" si="224">F511+F519+F523+F528+F546+F608</f>
        <v>0</v>
      </c>
    </row>
    <row r="511" spans="1:6" s="9" customFormat="1" ht="13.9" hidden="1" customHeight="1" x14ac:dyDescent="0.2">
      <c r="A511" s="10" t="s">
        <v>98</v>
      </c>
      <c r="B511" s="11"/>
      <c r="C511" s="12"/>
      <c r="D511" s="60">
        <f t="shared" ref="D511:F512" si="225">D512</f>
        <v>0</v>
      </c>
      <c r="E511" s="60">
        <f t="shared" si="225"/>
        <v>0</v>
      </c>
      <c r="F511" s="60">
        <f t="shared" si="225"/>
        <v>0</v>
      </c>
    </row>
    <row r="512" spans="1:6" s="9" customFormat="1" ht="14.45" hidden="1" customHeight="1" x14ac:dyDescent="0.2">
      <c r="A512" s="17" t="s">
        <v>99</v>
      </c>
      <c r="B512" s="18"/>
      <c r="C512" s="19"/>
      <c r="D512" s="60">
        <f t="shared" si="225"/>
        <v>0</v>
      </c>
      <c r="E512" s="60">
        <f t="shared" si="225"/>
        <v>0</v>
      </c>
      <c r="F512" s="60">
        <f t="shared" si="225"/>
        <v>0</v>
      </c>
    </row>
    <row r="513" spans="1:6" s="9" customFormat="1" ht="18.600000000000001" hidden="1" customHeight="1" x14ac:dyDescent="0.2">
      <c r="A513" s="17" t="s">
        <v>100</v>
      </c>
      <c r="B513" s="19"/>
      <c r="C513" s="19"/>
      <c r="D513" s="60">
        <f t="shared" ref="D513:E513" si="226">D514+D517</f>
        <v>0</v>
      </c>
      <c r="E513" s="60">
        <f t="shared" si="226"/>
        <v>0</v>
      </c>
      <c r="F513" s="60">
        <f t="shared" ref="F513" si="227">F514+F517</f>
        <v>0</v>
      </c>
    </row>
    <row r="514" spans="1:6" s="9" customFormat="1" hidden="1" x14ac:dyDescent="0.2">
      <c r="A514" s="21" t="s">
        <v>101</v>
      </c>
      <c r="B514" s="16"/>
      <c r="C514" s="19"/>
      <c r="D514" s="60">
        <f t="shared" ref="D514:F515" si="228">D515</f>
        <v>0</v>
      </c>
      <c r="E514" s="60">
        <f t="shared" si="228"/>
        <v>0</v>
      </c>
      <c r="F514" s="60">
        <f t="shared" si="228"/>
        <v>0</v>
      </c>
    </row>
    <row r="515" spans="1:6" s="32" customFormat="1" ht="27.6" hidden="1" customHeight="1" x14ac:dyDescent="0.25">
      <c r="A515" s="22"/>
      <c r="B515" s="128" t="s">
        <v>102</v>
      </c>
      <c r="C515" s="129"/>
      <c r="D515" s="64">
        <f t="shared" si="228"/>
        <v>0</v>
      </c>
      <c r="E515" s="64">
        <f t="shared" si="228"/>
        <v>0</v>
      </c>
      <c r="F515" s="64">
        <f t="shared" si="228"/>
        <v>0</v>
      </c>
    </row>
    <row r="516" spans="1:6" s="32" customFormat="1" ht="27" hidden="1" customHeight="1" x14ac:dyDescent="0.25">
      <c r="A516" s="22"/>
      <c r="B516" s="33"/>
      <c r="C516" s="33" t="s">
        <v>34</v>
      </c>
      <c r="D516" s="62"/>
      <c r="E516" s="62"/>
      <c r="F516" s="62"/>
    </row>
    <row r="517" spans="1:6" s="9" customFormat="1" ht="18.600000000000001" hidden="1" customHeight="1" x14ac:dyDescent="0.2">
      <c r="A517" s="13" t="s">
        <v>103</v>
      </c>
      <c r="B517" s="14"/>
      <c r="C517" s="14"/>
      <c r="D517" s="60">
        <f t="shared" ref="D517:F517" si="229">D518</f>
        <v>0</v>
      </c>
      <c r="E517" s="60">
        <f t="shared" si="229"/>
        <v>0</v>
      </c>
      <c r="F517" s="60">
        <f t="shared" si="229"/>
        <v>0</v>
      </c>
    </row>
    <row r="518" spans="1:6" s="9" customFormat="1" ht="16.149999999999999" hidden="1" customHeight="1" x14ac:dyDescent="0.2">
      <c r="A518" s="19"/>
      <c r="B518" s="15" t="s">
        <v>38</v>
      </c>
      <c r="C518" s="15"/>
      <c r="D518" s="61"/>
      <c r="E518" s="61"/>
      <c r="F518" s="61"/>
    </row>
    <row r="519" spans="1:6" s="9" customFormat="1" ht="18.600000000000001" hidden="1" customHeight="1" x14ac:dyDescent="0.2">
      <c r="A519" s="21" t="s">
        <v>40</v>
      </c>
      <c r="B519" s="34"/>
      <c r="C519" s="35"/>
      <c r="D519" s="60">
        <f t="shared" ref="D519:F519" si="230">D520</f>
        <v>0</v>
      </c>
      <c r="E519" s="60">
        <f t="shared" si="230"/>
        <v>0</v>
      </c>
      <c r="F519" s="60">
        <f t="shared" si="230"/>
        <v>0</v>
      </c>
    </row>
    <row r="520" spans="1:6" s="9" customFormat="1" ht="18.600000000000001" hidden="1" customHeight="1" x14ac:dyDescent="0.2">
      <c r="A520" s="21" t="s">
        <v>41</v>
      </c>
      <c r="B520" s="16"/>
      <c r="C520" s="19"/>
      <c r="D520" s="60">
        <f t="shared" ref="D520:E520" si="231">D521+D522</f>
        <v>0</v>
      </c>
      <c r="E520" s="60">
        <f t="shared" si="231"/>
        <v>0</v>
      </c>
      <c r="F520" s="60">
        <f t="shared" ref="F520" si="232">F521+F522</f>
        <v>0</v>
      </c>
    </row>
    <row r="521" spans="1:6" s="9" customFormat="1" ht="18.600000000000001" hidden="1" customHeight="1" x14ac:dyDescent="0.2">
      <c r="A521" s="21"/>
      <c r="B521" s="19" t="s">
        <v>42</v>
      </c>
      <c r="C521" s="16"/>
      <c r="D521" s="61"/>
      <c r="E521" s="61"/>
      <c r="F521" s="61"/>
    </row>
    <row r="522" spans="1:6" s="9" customFormat="1" ht="18.600000000000001" hidden="1" customHeight="1" x14ac:dyDescent="0.2">
      <c r="A522" s="21"/>
      <c r="B522" s="19" t="s">
        <v>43</v>
      </c>
      <c r="C522" s="16"/>
      <c r="D522" s="61"/>
      <c r="E522" s="61"/>
      <c r="F522" s="61"/>
    </row>
    <row r="523" spans="1:6" s="28" customFormat="1" ht="18" hidden="1" customHeight="1" x14ac:dyDescent="0.25">
      <c r="A523" s="22" t="s">
        <v>104</v>
      </c>
      <c r="B523" s="36"/>
      <c r="C523" s="37"/>
      <c r="D523" s="64">
        <f t="shared" ref="D523:F523" si="233">D524</f>
        <v>0</v>
      </c>
      <c r="E523" s="64">
        <f t="shared" si="233"/>
        <v>0</v>
      </c>
      <c r="F523" s="64">
        <f t="shared" si="233"/>
        <v>0</v>
      </c>
    </row>
    <row r="524" spans="1:6" s="28" customFormat="1" ht="26.25" hidden="1" customHeight="1" x14ac:dyDescent="0.25">
      <c r="A524" s="133" t="s">
        <v>105</v>
      </c>
      <c r="B524" s="133"/>
      <c r="C524" s="133"/>
      <c r="D524" s="64">
        <f t="shared" ref="D524:E524" si="234">D525+D527</f>
        <v>0</v>
      </c>
      <c r="E524" s="64">
        <f t="shared" si="234"/>
        <v>0</v>
      </c>
      <c r="F524" s="64">
        <f t="shared" ref="F524" si="235">F525+F527</f>
        <v>0</v>
      </c>
    </row>
    <row r="525" spans="1:6" s="28" customFormat="1" ht="30.75" hidden="1" customHeight="1" x14ac:dyDescent="0.25">
      <c r="A525" s="38"/>
      <c r="B525" s="134" t="s">
        <v>106</v>
      </c>
      <c r="C525" s="134"/>
      <c r="D525" s="64">
        <f t="shared" ref="D525:F525" si="236">D526</f>
        <v>0</v>
      </c>
      <c r="E525" s="64">
        <f t="shared" si="236"/>
        <v>0</v>
      </c>
      <c r="F525" s="64">
        <f t="shared" si="236"/>
        <v>0</v>
      </c>
    </row>
    <row r="526" spans="1:6" s="28" customFormat="1" ht="30.75" hidden="1" customHeight="1" x14ac:dyDescent="0.25">
      <c r="A526" s="38"/>
      <c r="B526" s="39"/>
      <c r="C526" s="40" t="s">
        <v>46</v>
      </c>
      <c r="D526" s="65"/>
      <c r="E526" s="65"/>
      <c r="F526" s="65"/>
    </row>
    <row r="527" spans="1:6" s="28" customFormat="1" ht="18" hidden="1" customHeight="1" x14ac:dyDescent="0.25">
      <c r="A527" s="22"/>
      <c r="B527" s="131" t="s">
        <v>47</v>
      </c>
      <c r="C527" s="131"/>
      <c r="D527" s="65"/>
      <c r="E527" s="65"/>
      <c r="F527" s="65"/>
    </row>
    <row r="528" spans="1:6" s="9" customFormat="1" ht="13.9" hidden="1" customHeight="1" x14ac:dyDescent="0.2">
      <c r="A528" s="17" t="s">
        <v>191</v>
      </c>
      <c r="B528" s="19"/>
      <c r="C528" s="19"/>
      <c r="D528" s="64">
        <f t="shared" ref="D528:F528" si="237">D529</f>
        <v>0</v>
      </c>
      <c r="E528" s="64">
        <f t="shared" si="237"/>
        <v>0</v>
      </c>
      <c r="F528" s="64">
        <f t="shared" si="237"/>
        <v>0</v>
      </c>
    </row>
    <row r="529" spans="1:6" s="9" customFormat="1" hidden="1" x14ac:dyDescent="0.2">
      <c r="A529" s="123" t="s">
        <v>192</v>
      </c>
      <c r="B529" s="123"/>
      <c r="C529" s="123"/>
      <c r="D529" s="64">
        <f t="shared" ref="D529:E529" si="238">D530+D534</f>
        <v>0</v>
      </c>
      <c r="E529" s="64">
        <f t="shared" si="238"/>
        <v>0</v>
      </c>
      <c r="F529" s="64">
        <f t="shared" ref="F529" si="239">F530+F534</f>
        <v>0</v>
      </c>
    </row>
    <row r="530" spans="1:6" s="9" customFormat="1" ht="18.600000000000001" hidden="1" customHeight="1" x14ac:dyDescent="0.2">
      <c r="A530" s="17" t="s">
        <v>107</v>
      </c>
      <c r="B530" s="19"/>
      <c r="C530" s="19"/>
      <c r="D530" s="64">
        <f t="shared" ref="D530:E530" si="240">D531+D532+D533</f>
        <v>0</v>
      </c>
      <c r="E530" s="64">
        <f t="shared" si="240"/>
        <v>0</v>
      </c>
      <c r="F530" s="64">
        <f t="shared" ref="F530" si="241">F531+F532+F533</f>
        <v>0</v>
      </c>
    </row>
    <row r="531" spans="1:6" s="9" customFormat="1" ht="42" hidden="1" customHeight="1" x14ac:dyDescent="0.2">
      <c r="A531" s="17"/>
      <c r="B531" s="130" t="s">
        <v>54</v>
      </c>
      <c r="C531" s="130"/>
      <c r="D531" s="65"/>
      <c r="E531" s="65"/>
      <c r="F531" s="65"/>
    </row>
    <row r="532" spans="1:6" s="25" customFormat="1" ht="15" hidden="1" customHeight="1" x14ac:dyDescent="0.2">
      <c r="A532" s="26"/>
      <c r="B532" s="149" t="s">
        <v>55</v>
      </c>
      <c r="C532" s="149"/>
      <c r="D532" s="65"/>
      <c r="E532" s="65"/>
      <c r="F532" s="65"/>
    </row>
    <row r="533" spans="1:6" s="25" customFormat="1" ht="65.45" hidden="1" customHeight="1" x14ac:dyDescent="0.25">
      <c r="A533" s="26"/>
      <c r="B533" s="150" t="s">
        <v>56</v>
      </c>
      <c r="C533" s="142"/>
      <c r="D533" s="65"/>
      <c r="E533" s="65"/>
      <c r="F533" s="65"/>
    </row>
    <row r="534" spans="1:6" s="9" customFormat="1" hidden="1" x14ac:dyDescent="0.2">
      <c r="A534" s="123" t="s">
        <v>159</v>
      </c>
      <c r="B534" s="123"/>
      <c r="C534" s="123"/>
      <c r="D534" s="60">
        <f t="shared" ref="D534:E534" si="242">D535+D536+D540+D544+D545</f>
        <v>0</v>
      </c>
      <c r="E534" s="60">
        <f t="shared" si="242"/>
        <v>0</v>
      </c>
      <c r="F534" s="60">
        <f t="shared" ref="F534" si="243">F535+F536+F540+F544+F545</f>
        <v>0</v>
      </c>
    </row>
    <row r="535" spans="1:6" s="9" customFormat="1" ht="32.450000000000003" hidden="1" customHeight="1" x14ac:dyDescent="0.2">
      <c r="A535" s="17"/>
      <c r="B535" s="124" t="s">
        <v>59</v>
      </c>
      <c r="C535" s="124"/>
      <c r="D535" s="61"/>
      <c r="E535" s="61"/>
      <c r="F535" s="61"/>
    </row>
    <row r="536" spans="1:6" s="9" customFormat="1" ht="30.75" hidden="1" customHeight="1" x14ac:dyDescent="0.2">
      <c r="A536" s="17"/>
      <c r="B536" s="124" t="s">
        <v>61</v>
      </c>
      <c r="C536" s="124"/>
      <c r="D536" s="60">
        <f t="shared" ref="D536:E536" si="244">D537+D538+D539</f>
        <v>0</v>
      </c>
      <c r="E536" s="60">
        <f t="shared" si="244"/>
        <v>0</v>
      </c>
      <c r="F536" s="60">
        <f t="shared" ref="F536" si="245">F537+F538+F539</f>
        <v>0</v>
      </c>
    </row>
    <row r="537" spans="1:6" s="9" customFormat="1" ht="48" hidden="1" customHeight="1" x14ac:dyDescent="0.2">
      <c r="A537" s="17"/>
      <c r="B537" s="41"/>
      <c r="C537" s="20" t="s">
        <v>62</v>
      </c>
      <c r="D537" s="65"/>
      <c r="E537" s="65"/>
      <c r="F537" s="65"/>
    </row>
    <row r="538" spans="1:6" s="9" customFormat="1" ht="28.5" hidden="1" customHeight="1" x14ac:dyDescent="0.2">
      <c r="A538" s="17"/>
      <c r="B538" s="41"/>
      <c r="C538" s="20" t="s">
        <v>63</v>
      </c>
      <c r="D538" s="65"/>
      <c r="E538" s="65"/>
      <c r="F538" s="65"/>
    </row>
    <row r="539" spans="1:6" s="9" customFormat="1" ht="31.15" hidden="1" customHeight="1" x14ac:dyDescent="0.2">
      <c r="A539" s="17"/>
      <c r="B539" s="41"/>
      <c r="C539" s="20" t="s">
        <v>64</v>
      </c>
      <c r="D539" s="65"/>
      <c r="E539" s="65"/>
      <c r="F539" s="65"/>
    </row>
    <row r="540" spans="1:6" s="9" customFormat="1" ht="44.25" hidden="1" customHeight="1" x14ac:dyDescent="0.2">
      <c r="A540" s="17"/>
      <c r="B540" s="124" t="s">
        <v>65</v>
      </c>
      <c r="C540" s="124"/>
      <c r="D540" s="60">
        <f t="shared" ref="D540:E540" si="246">D541+D542+D543</f>
        <v>0</v>
      </c>
      <c r="E540" s="60">
        <f t="shared" si="246"/>
        <v>0</v>
      </c>
      <c r="F540" s="60">
        <f t="shared" ref="F540" si="247">F541+F542+F543</f>
        <v>0</v>
      </c>
    </row>
    <row r="541" spans="1:6" s="9" customFormat="1" ht="45" hidden="1" customHeight="1" x14ac:dyDescent="0.2">
      <c r="A541" s="17"/>
      <c r="B541" s="41"/>
      <c r="C541" s="20" t="s">
        <v>66</v>
      </c>
      <c r="D541" s="65"/>
      <c r="E541" s="65"/>
      <c r="F541" s="65"/>
    </row>
    <row r="542" spans="1:6" s="9" customFormat="1" ht="43.15" hidden="1" customHeight="1" x14ac:dyDescent="0.2">
      <c r="A542" s="17"/>
      <c r="B542" s="41"/>
      <c r="C542" s="20" t="s">
        <v>67</v>
      </c>
      <c r="D542" s="65"/>
      <c r="E542" s="65"/>
      <c r="F542" s="65"/>
    </row>
    <row r="543" spans="1:6" s="9" customFormat="1" ht="30.75" hidden="1" customHeight="1" x14ac:dyDescent="0.2">
      <c r="A543" s="17"/>
      <c r="B543" s="41"/>
      <c r="C543" s="20" t="s">
        <v>68</v>
      </c>
      <c r="D543" s="65"/>
      <c r="E543" s="65"/>
      <c r="F543" s="65"/>
    </row>
    <row r="544" spans="1:6" s="9" customFormat="1" hidden="1" x14ac:dyDescent="0.2">
      <c r="A544" s="17"/>
      <c r="B544" s="124" t="s">
        <v>69</v>
      </c>
      <c r="C544" s="124"/>
      <c r="D544" s="65">
        <v>0</v>
      </c>
      <c r="E544" s="65">
        <v>0</v>
      </c>
      <c r="F544" s="61">
        <f>E544-D544</f>
        <v>0</v>
      </c>
    </row>
    <row r="545" spans="1:6" s="9" customFormat="1" ht="31.5" hidden="1" customHeight="1" x14ac:dyDescent="0.2">
      <c r="A545" s="17"/>
      <c r="B545" s="131" t="s">
        <v>109</v>
      </c>
      <c r="C545" s="146"/>
      <c r="D545" s="65"/>
      <c r="E545" s="65"/>
      <c r="F545" s="65"/>
    </row>
    <row r="546" spans="1:6" s="9" customFormat="1" ht="42" hidden="1" customHeight="1" x14ac:dyDescent="0.2">
      <c r="A546" s="145" t="s">
        <v>110</v>
      </c>
      <c r="B546" s="145"/>
      <c r="C546" s="145"/>
      <c r="D546" s="64">
        <f t="shared" ref="D546:E546" si="248">D547+D550+D553+D556+D561+D564+D569+D574+D579+D584+D589+D594+D598+D603</f>
        <v>0</v>
      </c>
      <c r="E546" s="64">
        <f t="shared" si="248"/>
        <v>0</v>
      </c>
      <c r="F546" s="64">
        <f t="shared" ref="F546" si="249">F547+F550+F553+F556+F561+F564+F569+F574+F579+F584+F589+F594+F598+F603</f>
        <v>0</v>
      </c>
    </row>
    <row r="547" spans="1:6" s="9" customFormat="1" ht="19.5" hidden="1" customHeight="1" x14ac:dyDescent="0.2">
      <c r="A547" s="42"/>
      <c r="B547" s="124" t="s">
        <v>111</v>
      </c>
      <c r="C547" s="124"/>
      <c r="D547" s="64">
        <f>D548+D549</f>
        <v>0</v>
      </c>
      <c r="E547" s="64">
        <f t="shared" ref="E547:F547" si="250">E548+E549</f>
        <v>0</v>
      </c>
      <c r="F547" s="64">
        <f t="shared" si="250"/>
        <v>0</v>
      </c>
    </row>
    <row r="548" spans="1:6" s="9" customFormat="1" ht="18.600000000000001" hidden="1" customHeight="1" x14ac:dyDescent="0.2">
      <c r="A548" s="42"/>
      <c r="B548" s="41"/>
      <c r="C548" s="19" t="s">
        <v>71</v>
      </c>
      <c r="D548" s="66"/>
      <c r="E548" s="67"/>
      <c r="F548" s="67"/>
    </row>
    <row r="549" spans="1:6" s="46" customFormat="1" ht="18.600000000000001" hidden="1" customHeight="1" x14ac:dyDescent="0.2">
      <c r="A549" s="43"/>
      <c r="B549" s="44"/>
      <c r="C549" s="45" t="s">
        <v>72</v>
      </c>
      <c r="D549" s="66"/>
      <c r="E549" s="66"/>
      <c r="F549" s="66"/>
    </row>
    <row r="550" spans="1:6" s="46" customFormat="1" ht="29.25" hidden="1" customHeight="1" x14ac:dyDescent="0.2">
      <c r="A550" s="43"/>
      <c r="B550" s="147" t="s">
        <v>112</v>
      </c>
      <c r="C550" s="147"/>
      <c r="D550" s="64">
        <f>D551+D552</f>
        <v>0</v>
      </c>
      <c r="E550" s="64">
        <f t="shared" ref="E550:F550" si="251">E551+E552</f>
        <v>0</v>
      </c>
      <c r="F550" s="64">
        <f t="shared" si="251"/>
        <v>0</v>
      </c>
    </row>
    <row r="551" spans="1:6" s="46" customFormat="1" ht="18.600000000000001" hidden="1" customHeight="1" x14ac:dyDescent="0.2">
      <c r="A551" s="43"/>
      <c r="B551" s="44"/>
      <c r="C551" s="47" t="s">
        <v>71</v>
      </c>
      <c r="D551" s="66"/>
      <c r="E551" s="67"/>
      <c r="F551" s="67"/>
    </row>
    <row r="552" spans="1:6" s="46" customFormat="1" ht="18.600000000000001" hidden="1" customHeight="1" x14ac:dyDescent="0.2">
      <c r="A552" s="43"/>
      <c r="B552" s="44"/>
      <c r="C552" s="45" t="s">
        <v>72</v>
      </c>
      <c r="D552" s="66"/>
      <c r="E552" s="66"/>
      <c r="F552" s="66"/>
    </row>
    <row r="553" spans="1:6" s="46" customFormat="1" ht="33" hidden="1" customHeight="1" x14ac:dyDescent="0.2">
      <c r="A553" s="43"/>
      <c r="B553" s="148" t="s">
        <v>113</v>
      </c>
      <c r="C553" s="148"/>
      <c r="D553" s="64">
        <f>D554+D555</f>
        <v>0</v>
      </c>
      <c r="E553" s="64">
        <f t="shared" ref="E553:F553" si="252">E554+E555</f>
        <v>0</v>
      </c>
      <c r="F553" s="64">
        <f t="shared" si="252"/>
        <v>0</v>
      </c>
    </row>
    <row r="554" spans="1:6" s="46" customFormat="1" ht="18.600000000000001" hidden="1" customHeight="1" x14ac:dyDescent="0.2">
      <c r="A554" s="43"/>
      <c r="B554" s="44"/>
      <c r="C554" s="47" t="s">
        <v>71</v>
      </c>
      <c r="D554" s="66"/>
      <c r="E554" s="67"/>
      <c r="F554" s="67"/>
    </row>
    <row r="555" spans="1:6" s="46" customFormat="1" ht="18.600000000000001" hidden="1" customHeight="1" x14ac:dyDescent="0.2">
      <c r="A555" s="43"/>
      <c r="B555" s="44"/>
      <c r="C555" s="45" t="s">
        <v>72</v>
      </c>
      <c r="D555" s="66"/>
      <c r="E555" s="66"/>
      <c r="F555" s="66"/>
    </row>
    <row r="556" spans="1:6" s="9" customFormat="1" ht="30" hidden="1" customHeight="1" x14ac:dyDescent="0.2">
      <c r="A556" s="42"/>
      <c r="B556" s="124" t="s">
        <v>114</v>
      </c>
      <c r="C556" s="124"/>
      <c r="D556" s="64">
        <f t="shared" ref="D556:E556" si="253">D557+D558+D559+D560</f>
        <v>0</v>
      </c>
      <c r="E556" s="64">
        <f t="shared" si="253"/>
        <v>0</v>
      </c>
      <c r="F556" s="64">
        <f t="shared" ref="F556" si="254">F557+F558+F559+F560</f>
        <v>0</v>
      </c>
    </row>
    <row r="557" spans="1:6" s="9" customFormat="1" ht="18.600000000000001" hidden="1" customHeight="1" x14ac:dyDescent="0.2">
      <c r="A557" s="42"/>
      <c r="B557" s="41"/>
      <c r="C557" s="19" t="s">
        <v>73</v>
      </c>
      <c r="D557" s="66"/>
      <c r="E557" s="67"/>
      <c r="F557" s="67"/>
    </row>
    <row r="558" spans="1:6" s="9" customFormat="1" ht="18.600000000000001" hidden="1" customHeight="1" x14ac:dyDescent="0.2">
      <c r="A558" s="42"/>
      <c r="B558" s="41"/>
      <c r="C558" s="19" t="s">
        <v>71</v>
      </c>
      <c r="D558" s="66"/>
      <c r="E558" s="66"/>
      <c r="F558" s="66"/>
    </row>
    <row r="559" spans="1:6" s="9" customFormat="1" ht="18.600000000000001" hidden="1" customHeight="1" x14ac:dyDescent="0.2">
      <c r="A559" s="42"/>
      <c r="B559" s="41"/>
      <c r="C559" s="19" t="s">
        <v>74</v>
      </c>
      <c r="D559" s="66"/>
      <c r="E559" s="67"/>
      <c r="F559" s="67"/>
    </row>
    <row r="560" spans="1:6" s="9" customFormat="1" ht="18.600000000000001" hidden="1" customHeight="1" x14ac:dyDescent="0.2">
      <c r="A560" s="42"/>
      <c r="B560" s="41"/>
      <c r="C560" s="23" t="s">
        <v>72</v>
      </c>
      <c r="D560" s="66"/>
      <c r="E560" s="66"/>
      <c r="F560" s="66"/>
    </row>
    <row r="561" spans="1:6" s="9" customFormat="1" ht="18.75" hidden="1" customHeight="1" x14ac:dyDescent="0.2">
      <c r="A561" s="42"/>
      <c r="B561" s="124" t="s">
        <v>115</v>
      </c>
      <c r="C561" s="124"/>
      <c r="D561" s="64">
        <f>D562+D563</f>
        <v>0</v>
      </c>
      <c r="E561" s="64">
        <f t="shared" ref="E561:F561" si="255">E562+E563</f>
        <v>0</v>
      </c>
      <c r="F561" s="64">
        <f t="shared" si="255"/>
        <v>0</v>
      </c>
    </row>
    <row r="562" spans="1:6" s="9" customFormat="1" ht="18.600000000000001" hidden="1" customHeight="1" x14ac:dyDescent="0.2">
      <c r="A562" s="42"/>
      <c r="B562" s="41"/>
      <c r="C562" s="19" t="s">
        <v>71</v>
      </c>
      <c r="D562" s="66"/>
      <c r="E562" s="67"/>
      <c r="F562" s="67"/>
    </row>
    <row r="563" spans="1:6" s="46" customFormat="1" ht="18.600000000000001" hidden="1" customHeight="1" x14ac:dyDescent="0.2">
      <c r="A563" s="43"/>
      <c r="B563" s="44"/>
      <c r="C563" s="45" t="s">
        <v>72</v>
      </c>
      <c r="D563" s="66"/>
      <c r="E563" s="66"/>
      <c r="F563" s="66"/>
    </row>
    <row r="564" spans="1:6" s="9" customFormat="1" ht="28.15" hidden="1" customHeight="1" x14ac:dyDescent="0.2">
      <c r="A564" s="42"/>
      <c r="B564" s="124" t="s">
        <v>116</v>
      </c>
      <c r="C564" s="124"/>
      <c r="D564" s="64">
        <f t="shared" ref="D564:E564" si="256">D565+D566+D567+D568</f>
        <v>0</v>
      </c>
      <c r="E564" s="64">
        <f t="shared" si="256"/>
        <v>0</v>
      </c>
      <c r="F564" s="64">
        <f t="shared" ref="F564" si="257">F565+F566+F567+F568</f>
        <v>0</v>
      </c>
    </row>
    <row r="565" spans="1:6" s="9" customFormat="1" ht="18.600000000000001" hidden="1" customHeight="1" x14ac:dyDescent="0.2">
      <c r="A565" s="42"/>
      <c r="B565" s="41"/>
      <c r="C565" s="19" t="s">
        <v>73</v>
      </c>
      <c r="D565" s="66"/>
      <c r="E565" s="67"/>
      <c r="F565" s="67"/>
    </row>
    <row r="566" spans="1:6" s="9" customFormat="1" ht="18.600000000000001" hidden="1" customHeight="1" x14ac:dyDescent="0.2">
      <c r="A566" s="42"/>
      <c r="B566" s="41"/>
      <c r="C566" s="19" t="s">
        <v>71</v>
      </c>
      <c r="D566" s="66"/>
      <c r="E566" s="66"/>
      <c r="F566" s="66"/>
    </row>
    <row r="567" spans="1:6" s="9" customFormat="1" ht="18.600000000000001" hidden="1" customHeight="1" x14ac:dyDescent="0.2">
      <c r="A567" s="42"/>
      <c r="B567" s="41"/>
      <c r="C567" s="19" t="s">
        <v>74</v>
      </c>
      <c r="D567" s="66"/>
      <c r="E567" s="67"/>
      <c r="F567" s="67"/>
    </row>
    <row r="568" spans="1:6" s="9" customFormat="1" ht="18.600000000000001" hidden="1" customHeight="1" x14ac:dyDescent="0.2">
      <c r="A568" s="42"/>
      <c r="B568" s="41"/>
      <c r="C568" s="23" t="s">
        <v>72</v>
      </c>
      <c r="D568" s="66"/>
      <c r="E568" s="66"/>
      <c r="F568" s="66"/>
    </row>
    <row r="569" spans="1:6" s="9" customFormat="1" ht="27.75" hidden="1" customHeight="1" x14ac:dyDescent="0.2">
      <c r="A569" s="42"/>
      <c r="B569" s="124" t="s">
        <v>117</v>
      </c>
      <c r="C569" s="124"/>
      <c r="D569" s="64">
        <f t="shared" ref="D569:E569" si="258">D570+D571+D572+D573</f>
        <v>0</v>
      </c>
      <c r="E569" s="64">
        <f t="shared" si="258"/>
        <v>0</v>
      </c>
      <c r="F569" s="64">
        <f t="shared" ref="F569" si="259">F570+F571+F572+F573</f>
        <v>0</v>
      </c>
    </row>
    <row r="570" spans="1:6" s="9" customFormat="1" ht="18.600000000000001" hidden="1" customHeight="1" x14ac:dyDescent="0.2">
      <c r="A570" s="42"/>
      <c r="B570" s="41"/>
      <c r="C570" s="19" t="s">
        <v>73</v>
      </c>
      <c r="D570" s="66"/>
      <c r="E570" s="67"/>
      <c r="F570" s="67"/>
    </row>
    <row r="571" spans="1:6" s="9" customFormat="1" ht="18.600000000000001" hidden="1" customHeight="1" x14ac:dyDescent="0.2">
      <c r="A571" s="42"/>
      <c r="B571" s="41"/>
      <c r="C571" s="19" t="s">
        <v>71</v>
      </c>
      <c r="D571" s="66"/>
      <c r="E571" s="66"/>
      <c r="F571" s="66"/>
    </row>
    <row r="572" spans="1:6" s="9" customFormat="1" ht="18.600000000000001" hidden="1" customHeight="1" x14ac:dyDescent="0.2">
      <c r="A572" s="42"/>
      <c r="B572" s="41"/>
      <c r="C572" s="19" t="s">
        <v>74</v>
      </c>
      <c r="D572" s="66"/>
      <c r="E572" s="67"/>
      <c r="F572" s="67"/>
    </row>
    <row r="573" spans="1:6" s="9" customFormat="1" ht="18.600000000000001" hidden="1" customHeight="1" x14ac:dyDescent="0.2">
      <c r="A573" s="42"/>
      <c r="B573" s="41"/>
      <c r="C573" s="23" t="s">
        <v>72</v>
      </c>
      <c r="D573" s="66"/>
      <c r="E573" s="66"/>
      <c r="F573" s="66"/>
    </row>
    <row r="574" spans="1:6" s="9" customFormat="1" ht="33.6" hidden="1" customHeight="1" x14ac:dyDescent="0.2">
      <c r="A574" s="42"/>
      <c r="B574" s="124" t="s">
        <v>118</v>
      </c>
      <c r="C574" s="124"/>
      <c r="D574" s="64">
        <f t="shared" ref="D574:E574" si="260">D575+D576+D577+D578</f>
        <v>0</v>
      </c>
      <c r="E574" s="64">
        <f t="shared" si="260"/>
        <v>0</v>
      </c>
      <c r="F574" s="64">
        <f t="shared" ref="F574" si="261">F575+F576+F577+F578</f>
        <v>0</v>
      </c>
    </row>
    <row r="575" spans="1:6" s="9" customFormat="1" ht="18.600000000000001" hidden="1" customHeight="1" x14ac:dyDescent="0.2">
      <c r="A575" s="42"/>
      <c r="B575" s="41"/>
      <c r="C575" s="19" t="s">
        <v>73</v>
      </c>
      <c r="D575" s="66"/>
      <c r="E575" s="67"/>
      <c r="F575" s="67"/>
    </row>
    <row r="576" spans="1:6" s="9" customFormat="1" ht="18.600000000000001" hidden="1" customHeight="1" x14ac:dyDescent="0.2">
      <c r="A576" s="42"/>
      <c r="B576" s="41"/>
      <c r="C576" s="19" t="s">
        <v>71</v>
      </c>
      <c r="D576" s="66"/>
      <c r="E576" s="66"/>
      <c r="F576" s="66"/>
    </row>
    <row r="577" spans="1:6" s="9" customFormat="1" ht="18.600000000000001" hidden="1" customHeight="1" x14ac:dyDescent="0.2">
      <c r="A577" s="42"/>
      <c r="B577" s="41"/>
      <c r="C577" s="19" t="s">
        <v>74</v>
      </c>
      <c r="D577" s="66"/>
      <c r="E577" s="67"/>
      <c r="F577" s="67"/>
    </row>
    <row r="578" spans="1:6" s="9" customFormat="1" ht="18.600000000000001" hidden="1" customHeight="1" x14ac:dyDescent="0.2">
      <c r="A578" s="42"/>
      <c r="B578" s="41"/>
      <c r="C578" s="23" t="s">
        <v>72</v>
      </c>
      <c r="D578" s="66"/>
      <c r="E578" s="66"/>
      <c r="F578" s="66"/>
    </row>
    <row r="579" spans="1:6" s="9" customFormat="1" ht="30" hidden="1" customHeight="1" x14ac:dyDescent="0.2">
      <c r="A579" s="42"/>
      <c r="B579" s="124" t="s">
        <v>119</v>
      </c>
      <c r="C579" s="124"/>
      <c r="D579" s="64">
        <f t="shared" ref="D579:E579" si="262">D580+D581+D582+D583</f>
        <v>0</v>
      </c>
      <c r="E579" s="64">
        <f t="shared" si="262"/>
        <v>0</v>
      </c>
      <c r="F579" s="64">
        <f t="shared" ref="F579" si="263">F580+F581+F582+F583</f>
        <v>0</v>
      </c>
    </row>
    <row r="580" spans="1:6" s="9" customFormat="1" ht="18.600000000000001" hidden="1" customHeight="1" x14ac:dyDescent="0.2">
      <c r="A580" s="42"/>
      <c r="B580" s="41"/>
      <c r="C580" s="19" t="s">
        <v>73</v>
      </c>
      <c r="D580" s="66"/>
      <c r="E580" s="67"/>
      <c r="F580" s="67"/>
    </row>
    <row r="581" spans="1:6" s="9" customFormat="1" ht="18.600000000000001" hidden="1" customHeight="1" x14ac:dyDescent="0.2">
      <c r="A581" s="42"/>
      <c r="B581" s="41"/>
      <c r="C581" s="19" t="s">
        <v>71</v>
      </c>
      <c r="D581" s="66"/>
      <c r="E581" s="66"/>
      <c r="F581" s="66"/>
    </row>
    <row r="582" spans="1:6" s="9" customFormat="1" ht="18.600000000000001" hidden="1" customHeight="1" x14ac:dyDescent="0.2">
      <c r="A582" s="42"/>
      <c r="B582" s="41"/>
      <c r="C582" s="19" t="s">
        <v>74</v>
      </c>
      <c r="D582" s="66"/>
      <c r="E582" s="67"/>
      <c r="F582" s="67"/>
    </row>
    <row r="583" spans="1:6" s="9" customFormat="1" ht="18.600000000000001" hidden="1" customHeight="1" x14ac:dyDescent="0.2">
      <c r="A583" s="42"/>
      <c r="B583" s="41"/>
      <c r="C583" s="23" t="s">
        <v>72</v>
      </c>
      <c r="D583" s="66"/>
      <c r="E583" s="66"/>
      <c r="F583" s="66"/>
    </row>
    <row r="584" spans="1:6" s="9" customFormat="1" ht="30" hidden="1" customHeight="1" x14ac:dyDescent="0.2">
      <c r="A584" s="42"/>
      <c r="B584" s="124" t="s">
        <v>75</v>
      </c>
      <c r="C584" s="124"/>
      <c r="D584" s="64">
        <f t="shared" ref="D584:E584" si="264">D585+D586+D587+D588</f>
        <v>0</v>
      </c>
      <c r="E584" s="64">
        <f t="shared" si="264"/>
        <v>0</v>
      </c>
      <c r="F584" s="64">
        <f t="shared" ref="F584" si="265">F585+F586+F587+F588</f>
        <v>0</v>
      </c>
    </row>
    <row r="585" spans="1:6" s="9" customFormat="1" ht="18.600000000000001" hidden="1" customHeight="1" x14ac:dyDescent="0.2">
      <c r="A585" s="42"/>
      <c r="B585" s="41"/>
      <c r="C585" s="19" t="s">
        <v>73</v>
      </c>
      <c r="D585" s="66"/>
      <c r="E585" s="67"/>
      <c r="F585" s="67"/>
    </row>
    <row r="586" spans="1:6" s="9" customFormat="1" ht="18.600000000000001" hidden="1" customHeight="1" x14ac:dyDescent="0.2">
      <c r="A586" s="42"/>
      <c r="B586" s="41"/>
      <c r="C586" s="19" t="s">
        <v>71</v>
      </c>
      <c r="D586" s="66"/>
      <c r="E586" s="66"/>
      <c r="F586" s="66"/>
    </row>
    <row r="587" spans="1:6" s="9" customFormat="1" ht="18.600000000000001" hidden="1" customHeight="1" x14ac:dyDescent="0.2">
      <c r="A587" s="42"/>
      <c r="B587" s="41"/>
      <c r="C587" s="23" t="s">
        <v>74</v>
      </c>
      <c r="D587" s="66"/>
      <c r="E587" s="67"/>
      <c r="F587" s="67"/>
    </row>
    <row r="588" spans="1:6" s="9" customFormat="1" ht="18.600000000000001" hidden="1" customHeight="1" x14ac:dyDescent="0.2">
      <c r="A588" s="42"/>
      <c r="B588" s="41"/>
      <c r="C588" s="23" t="s">
        <v>72</v>
      </c>
      <c r="D588" s="66"/>
      <c r="E588" s="66"/>
      <c r="F588" s="66"/>
    </row>
    <row r="589" spans="1:6" s="25" customFormat="1" ht="29.25" hidden="1" customHeight="1" x14ac:dyDescent="0.25">
      <c r="A589" s="48"/>
      <c r="B589" s="131" t="s">
        <v>76</v>
      </c>
      <c r="C589" s="131"/>
      <c r="D589" s="64">
        <f t="shared" ref="D589:E589" si="266">D590+D591+D592+D593</f>
        <v>0</v>
      </c>
      <c r="E589" s="64">
        <f t="shared" si="266"/>
        <v>0</v>
      </c>
      <c r="F589" s="64">
        <f t="shared" ref="F589" si="267">F590+F591+F592+F593</f>
        <v>0</v>
      </c>
    </row>
    <row r="590" spans="1:6" s="9" customFormat="1" ht="18.600000000000001" hidden="1" customHeight="1" x14ac:dyDescent="0.2">
      <c r="A590" s="42"/>
      <c r="B590" s="41"/>
      <c r="C590" s="19" t="s">
        <v>73</v>
      </c>
      <c r="D590" s="66"/>
      <c r="E590" s="67"/>
      <c r="F590" s="67"/>
    </row>
    <row r="591" spans="1:6" s="9" customFormat="1" ht="18.600000000000001" hidden="1" customHeight="1" x14ac:dyDescent="0.2">
      <c r="A591" s="42"/>
      <c r="B591" s="41"/>
      <c r="C591" s="19" t="s">
        <v>71</v>
      </c>
      <c r="D591" s="66"/>
      <c r="E591" s="66"/>
      <c r="F591" s="66"/>
    </row>
    <row r="592" spans="1:6" s="9" customFormat="1" ht="18.600000000000001" hidden="1" customHeight="1" x14ac:dyDescent="0.2">
      <c r="A592" s="42"/>
      <c r="B592" s="41"/>
      <c r="C592" s="23" t="s">
        <v>74</v>
      </c>
      <c r="D592" s="66"/>
      <c r="E592" s="67"/>
      <c r="F592" s="67"/>
    </row>
    <row r="593" spans="1:6" s="9" customFormat="1" ht="18.600000000000001" hidden="1" customHeight="1" x14ac:dyDescent="0.2">
      <c r="A593" s="42"/>
      <c r="B593" s="41"/>
      <c r="C593" s="23" t="s">
        <v>72</v>
      </c>
      <c r="D593" s="66"/>
      <c r="E593" s="66"/>
      <c r="F593" s="66"/>
    </row>
    <row r="594" spans="1:6" s="9" customFormat="1" ht="43.5" hidden="1" customHeight="1" x14ac:dyDescent="0.2">
      <c r="A594" s="42"/>
      <c r="B594" s="137" t="s">
        <v>120</v>
      </c>
      <c r="C594" s="137"/>
      <c r="D594" s="64">
        <f t="shared" ref="D594:E594" si="268">D595+D596+D597</f>
        <v>0</v>
      </c>
      <c r="E594" s="64">
        <f t="shared" si="268"/>
        <v>0</v>
      </c>
      <c r="F594" s="64">
        <f t="shared" ref="F594" si="269">F595+F596+F597</f>
        <v>0</v>
      </c>
    </row>
    <row r="595" spans="1:6" s="9" customFormat="1" ht="18.600000000000001" hidden="1" customHeight="1" x14ac:dyDescent="0.2">
      <c r="A595" s="42"/>
      <c r="B595" s="49"/>
      <c r="C595" s="19" t="s">
        <v>73</v>
      </c>
      <c r="D595" s="66"/>
      <c r="E595" s="67"/>
      <c r="F595" s="67"/>
    </row>
    <row r="596" spans="1:6" s="9" customFormat="1" ht="18.600000000000001" hidden="1" customHeight="1" x14ac:dyDescent="0.2">
      <c r="A596" s="42"/>
      <c r="B596" s="49"/>
      <c r="C596" s="19" t="s">
        <v>71</v>
      </c>
      <c r="D596" s="66"/>
      <c r="E596" s="66"/>
      <c r="F596" s="66"/>
    </row>
    <row r="597" spans="1:6" s="9" customFormat="1" ht="18.600000000000001" hidden="1" customHeight="1" x14ac:dyDescent="0.2">
      <c r="A597" s="42"/>
      <c r="B597" s="41"/>
      <c r="C597" s="23" t="s">
        <v>72</v>
      </c>
      <c r="D597" s="66"/>
      <c r="E597" s="67"/>
      <c r="F597" s="67"/>
    </row>
    <row r="598" spans="1:6" s="9" customFormat="1" ht="30" hidden="1" customHeight="1" x14ac:dyDescent="0.2">
      <c r="A598" s="50"/>
      <c r="B598" s="137" t="s">
        <v>77</v>
      </c>
      <c r="C598" s="137"/>
      <c r="D598" s="64">
        <f t="shared" ref="D598:E598" si="270">D599+D600+D601+D602</f>
        <v>0</v>
      </c>
      <c r="E598" s="64">
        <f t="shared" si="270"/>
        <v>0</v>
      </c>
      <c r="F598" s="64">
        <f t="shared" ref="F598" si="271">F599+F600+F601+F602</f>
        <v>0</v>
      </c>
    </row>
    <row r="599" spans="1:6" s="9" customFormat="1" ht="18.600000000000001" hidden="1" customHeight="1" x14ac:dyDescent="0.2">
      <c r="A599" s="50"/>
      <c r="B599" s="50"/>
      <c r="C599" s="23" t="s">
        <v>73</v>
      </c>
      <c r="D599" s="66"/>
      <c r="E599" s="67"/>
      <c r="F599" s="67"/>
    </row>
    <row r="600" spans="1:6" s="9" customFormat="1" ht="18.600000000000001" hidden="1" customHeight="1" x14ac:dyDescent="0.2">
      <c r="A600" s="50"/>
      <c r="B600" s="50"/>
      <c r="C600" s="23" t="s">
        <v>71</v>
      </c>
      <c r="D600" s="66"/>
      <c r="E600" s="66"/>
      <c r="F600" s="66"/>
    </row>
    <row r="601" spans="1:6" s="9" customFormat="1" ht="18.600000000000001" hidden="1" customHeight="1" x14ac:dyDescent="0.2">
      <c r="A601" s="50"/>
      <c r="B601" s="50"/>
      <c r="C601" s="23" t="s">
        <v>74</v>
      </c>
      <c r="D601" s="66"/>
      <c r="E601" s="67"/>
      <c r="F601" s="67"/>
    </row>
    <row r="602" spans="1:6" s="9" customFormat="1" ht="18.600000000000001" hidden="1" customHeight="1" x14ac:dyDescent="0.2">
      <c r="A602" s="42"/>
      <c r="B602" s="41"/>
      <c r="C602" s="23" t="s">
        <v>72</v>
      </c>
      <c r="D602" s="66"/>
      <c r="E602" s="66"/>
      <c r="F602" s="66"/>
    </row>
    <row r="603" spans="1:6" s="9" customFormat="1" ht="40.9" hidden="1" customHeight="1" x14ac:dyDescent="0.2">
      <c r="A603" s="50"/>
      <c r="B603" s="137" t="s">
        <v>78</v>
      </c>
      <c r="C603" s="137"/>
      <c r="D603" s="64">
        <f t="shared" ref="D603:E603" si="272">D604+D605+D606+D607</f>
        <v>0</v>
      </c>
      <c r="E603" s="64">
        <f t="shared" si="272"/>
        <v>0</v>
      </c>
      <c r="F603" s="64">
        <f t="shared" ref="F603" si="273">F604+F605+F606+F607</f>
        <v>0</v>
      </c>
    </row>
    <row r="604" spans="1:6" s="9" customFormat="1" ht="18.600000000000001" hidden="1" customHeight="1" x14ac:dyDescent="0.2">
      <c r="A604" s="50"/>
      <c r="B604" s="50"/>
      <c r="C604" s="23" t="s">
        <v>73</v>
      </c>
      <c r="D604" s="66"/>
      <c r="E604" s="67"/>
      <c r="F604" s="67"/>
    </row>
    <row r="605" spans="1:6" s="9" customFormat="1" ht="18.600000000000001" hidden="1" customHeight="1" x14ac:dyDescent="0.2">
      <c r="A605" s="50"/>
      <c r="B605" s="50"/>
      <c r="C605" s="23" t="s">
        <v>71</v>
      </c>
      <c r="D605" s="66"/>
      <c r="E605" s="66"/>
      <c r="F605" s="66"/>
    </row>
    <row r="606" spans="1:6" s="9" customFormat="1" ht="18.600000000000001" hidden="1" customHeight="1" x14ac:dyDescent="0.2">
      <c r="A606" s="50"/>
      <c r="B606" s="50"/>
      <c r="C606" s="23" t="s">
        <v>74</v>
      </c>
      <c r="D606" s="66"/>
      <c r="E606" s="67"/>
      <c r="F606" s="67"/>
    </row>
    <row r="607" spans="1:6" s="9" customFormat="1" ht="18.600000000000001" hidden="1" customHeight="1" x14ac:dyDescent="0.2">
      <c r="A607" s="42"/>
      <c r="B607" s="41"/>
      <c r="C607" s="23" t="s">
        <v>72</v>
      </c>
      <c r="D607" s="66"/>
      <c r="E607" s="66"/>
      <c r="F607" s="66"/>
    </row>
    <row r="608" spans="1:6" s="25" customFormat="1" ht="47.45" hidden="1" customHeight="1" x14ac:dyDescent="0.25">
      <c r="A608" s="145" t="s">
        <v>79</v>
      </c>
      <c r="B608" s="142"/>
      <c r="C608" s="142"/>
      <c r="D608" s="64">
        <f t="shared" ref="D608:E608" si="274">D609+D613+D617+D621+D625+D629+D633+D637+D640</f>
        <v>0</v>
      </c>
      <c r="E608" s="64">
        <f t="shared" si="274"/>
        <v>0</v>
      </c>
      <c r="F608" s="64">
        <f t="shared" ref="F608" si="275">F609+F613+F617+F621+F625+F629+F633+F637+F640</f>
        <v>0</v>
      </c>
    </row>
    <row r="609" spans="1:6" s="25" customFormat="1" ht="28.15" hidden="1" customHeight="1" x14ac:dyDescent="0.25">
      <c r="A609" s="48"/>
      <c r="B609" s="131" t="s">
        <v>80</v>
      </c>
      <c r="C609" s="142"/>
      <c r="D609" s="64">
        <f t="shared" ref="D609:E609" si="276">D610+D611+D612</f>
        <v>0</v>
      </c>
      <c r="E609" s="64">
        <f t="shared" si="276"/>
        <v>0</v>
      </c>
      <c r="F609" s="64">
        <f t="shared" ref="F609" si="277">F610+F611+F612</f>
        <v>0</v>
      </c>
    </row>
    <row r="610" spans="1:6" s="25" customFormat="1" ht="12.75" hidden="1" x14ac:dyDescent="0.25">
      <c r="A610" s="50"/>
      <c r="B610" s="50"/>
      <c r="C610" s="23" t="s">
        <v>73</v>
      </c>
      <c r="D610" s="65"/>
      <c r="E610" s="65"/>
      <c r="F610" s="65"/>
    </row>
    <row r="611" spans="1:6" s="25" customFormat="1" ht="12.75" hidden="1" x14ac:dyDescent="0.25">
      <c r="A611" s="50"/>
      <c r="B611" s="50"/>
      <c r="C611" s="23" t="s">
        <v>71</v>
      </c>
      <c r="D611" s="65"/>
      <c r="E611" s="65"/>
      <c r="F611" s="65"/>
    </row>
    <row r="612" spans="1:6" s="25" customFormat="1" ht="12.75" hidden="1" x14ac:dyDescent="0.25">
      <c r="A612" s="50"/>
      <c r="B612" s="50"/>
      <c r="C612" s="23" t="s">
        <v>74</v>
      </c>
      <c r="D612" s="65"/>
      <c r="E612" s="65"/>
      <c r="F612" s="65"/>
    </row>
    <row r="613" spans="1:6" s="25" customFormat="1" ht="31.9" hidden="1" customHeight="1" x14ac:dyDescent="0.25">
      <c r="A613" s="50"/>
      <c r="B613" s="143" t="s">
        <v>81</v>
      </c>
      <c r="C613" s="144"/>
      <c r="D613" s="64">
        <f t="shared" ref="D613:E613" si="278">D614+D615+D616</f>
        <v>0</v>
      </c>
      <c r="E613" s="64">
        <f t="shared" si="278"/>
        <v>0</v>
      </c>
      <c r="F613" s="64">
        <f t="shared" ref="F613" si="279">F614+F615+F616</f>
        <v>0</v>
      </c>
    </row>
    <row r="614" spans="1:6" s="25" customFormat="1" ht="12.75" hidden="1" x14ac:dyDescent="0.25">
      <c r="A614" s="50"/>
      <c r="B614" s="50"/>
      <c r="C614" s="23" t="s">
        <v>73</v>
      </c>
      <c r="D614" s="65"/>
      <c r="E614" s="65"/>
      <c r="F614" s="65"/>
    </row>
    <row r="615" spans="1:6" s="25" customFormat="1" ht="12.75" hidden="1" x14ac:dyDescent="0.25">
      <c r="A615" s="50"/>
      <c r="B615" s="50"/>
      <c r="C615" s="23" t="s">
        <v>71</v>
      </c>
      <c r="D615" s="65"/>
      <c r="E615" s="65"/>
      <c r="F615" s="65"/>
    </row>
    <row r="616" spans="1:6" s="25" customFormat="1" ht="12.75" hidden="1" x14ac:dyDescent="0.25">
      <c r="A616" s="50"/>
      <c r="B616" s="50"/>
      <c r="C616" s="23" t="s">
        <v>74</v>
      </c>
      <c r="D616" s="65"/>
      <c r="E616" s="65"/>
      <c r="F616" s="65"/>
    </row>
    <row r="617" spans="1:6" s="25" customFormat="1" ht="18" hidden="1" customHeight="1" x14ac:dyDescent="0.25">
      <c r="A617" s="50"/>
      <c r="B617" s="143" t="s">
        <v>82</v>
      </c>
      <c r="C617" s="144"/>
      <c r="D617" s="64">
        <f t="shared" ref="D617:E617" si="280">D618+D619+D620</f>
        <v>0</v>
      </c>
      <c r="E617" s="64">
        <f t="shared" si="280"/>
        <v>0</v>
      </c>
      <c r="F617" s="64">
        <f t="shared" ref="F617" si="281">F618+F619+F620</f>
        <v>0</v>
      </c>
    </row>
    <row r="618" spans="1:6" s="25" customFormat="1" ht="12.75" hidden="1" x14ac:dyDescent="0.25">
      <c r="A618" s="50"/>
      <c r="B618" s="50"/>
      <c r="C618" s="23" t="s">
        <v>73</v>
      </c>
      <c r="D618" s="65"/>
      <c r="E618" s="65"/>
      <c r="F618" s="65"/>
    </row>
    <row r="619" spans="1:6" s="25" customFormat="1" ht="12.75" hidden="1" x14ac:dyDescent="0.25">
      <c r="A619" s="50"/>
      <c r="B619" s="50"/>
      <c r="C619" s="23" t="s">
        <v>71</v>
      </c>
      <c r="D619" s="65"/>
      <c r="E619" s="65"/>
      <c r="F619" s="65"/>
    </row>
    <row r="620" spans="1:6" s="25" customFormat="1" ht="12.75" hidden="1" x14ac:dyDescent="0.25">
      <c r="A620" s="50"/>
      <c r="B620" s="50"/>
      <c r="C620" s="23" t="s">
        <v>74</v>
      </c>
      <c r="D620" s="65"/>
      <c r="E620" s="65"/>
      <c r="F620" s="65"/>
    </row>
    <row r="621" spans="1:6" s="25" customFormat="1" ht="27.6" hidden="1" customHeight="1" x14ac:dyDescent="0.25">
      <c r="A621" s="50"/>
      <c r="B621" s="137" t="s">
        <v>83</v>
      </c>
      <c r="C621" s="138"/>
      <c r="D621" s="64">
        <f t="shared" ref="D621:E621" si="282">D622+D623+D624</f>
        <v>0</v>
      </c>
      <c r="E621" s="64">
        <f t="shared" si="282"/>
        <v>0</v>
      </c>
      <c r="F621" s="64">
        <f t="shared" ref="F621" si="283">F622+F623+F624</f>
        <v>0</v>
      </c>
    </row>
    <row r="622" spans="1:6" s="25" customFormat="1" ht="12.75" hidden="1" x14ac:dyDescent="0.25">
      <c r="A622" s="50"/>
      <c r="B622" s="50"/>
      <c r="C622" s="23" t="s">
        <v>73</v>
      </c>
      <c r="D622" s="65"/>
      <c r="E622" s="65"/>
      <c r="F622" s="65"/>
    </row>
    <row r="623" spans="1:6" s="25" customFormat="1" ht="12.75" hidden="1" x14ac:dyDescent="0.25">
      <c r="A623" s="50"/>
      <c r="B623" s="50"/>
      <c r="C623" s="23" t="s">
        <v>71</v>
      </c>
      <c r="D623" s="65"/>
      <c r="E623" s="65"/>
      <c r="F623" s="65"/>
    </row>
    <row r="624" spans="1:6" s="25" customFormat="1" ht="12.75" hidden="1" x14ac:dyDescent="0.25">
      <c r="A624" s="50"/>
      <c r="B624" s="50"/>
      <c r="C624" s="23" t="s">
        <v>74</v>
      </c>
      <c r="D624" s="65"/>
      <c r="E624" s="65"/>
      <c r="F624" s="65"/>
    </row>
    <row r="625" spans="1:6" s="25" customFormat="1" ht="29.45" hidden="1" customHeight="1" x14ac:dyDescent="0.25">
      <c r="A625" s="50"/>
      <c r="B625" s="137" t="s">
        <v>84</v>
      </c>
      <c r="C625" s="138"/>
      <c r="D625" s="64">
        <f t="shared" ref="D625:E625" si="284">D626+D627+D628</f>
        <v>0</v>
      </c>
      <c r="E625" s="64">
        <f t="shared" si="284"/>
        <v>0</v>
      </c>
      <c r="F625" s="64">
        <f t="shared" ref="F625" si="285">F626+F627+F628</f>
        <v>0</v>
      </c>
    </row>
    <row r="626" spans="1:6" s="25" customFormat="1" ht="12.75" hidden="1" x14ac:dyDescent="0.25">
      <c r="A626" s="50"/>
      <c r="B626" s="50"/>
      <c r="C626" s="23" t="s">
        <v>73</v>
      </c>
      <c r="D626" s="65"/>
      <c r="E626" s="65"/>
      <c r="F626" s="65"/>
    </row>
    <row r="627" spans="1:6" s="25" customFormat="1" ht="12.75" hidden="1" x14ac:dyDescent="0.25">
      <c r="A627" s="50"/>
      <c r="B627" s="50"/>
      <c r="C627" s="23" t="s">
        <v>71</v>
      </c>
      <c r="D627" s="65"/>
      <c r="E627" s="65"/>
      <c r="F627" s="65"/>
    </row>
    <row r="628" spans="1:6" s="25" customFormat="1" ht="12.75" hidden="1" x14ac:dyDescent="0.25">
      <c r="A628" s="50"/>
      <c r="B628" s="50"/>
      <c r="C628" s="23" t="s">
        <v>74</v>
      </c>
      <c r="D628" s="65"/>
      <c r="E628" s="65"/>
      <c r="F628" s="65"/>
    </row>
    <row r="629" spans="1:6" s="25" customFormat="1" ht="28.15" hidden="1" customHeight="1" x14ac:dyDescent="0.25">
      <c r="A629" s="50"/>
      <c r="B629" s="137" t="s">
        <v>85</v>
      </c>
      <c r="C629" s="138"/>
      <c r="D629" s="64">
        <f t="shared" ref="D629:E629" si="286">D630+D631+D632</f>
        <v>0</v>
      </c>
      <c r="E629" s="64">
        <f t="shared" si="286"/>
        <v>0</v>
      </c>
      <c r="F629" s="64">
        <f t="shared" ref="F629" si="287">F630+F631+F632</f>
        <v>0</v>
      </c>
    </row>
    <row r="630" spans="1:6" s="25" customFormat="1" ht="12.75" hidden="1" x14ac:dyDescent="0.25">
      <c r="A630" s="50"/>
      <c r="B630" s="50"/>
      <c r="C630" s="23" t="s">
        <v>73</v>
      </c>
      <c r="D630" s="65"/>
      <c r="E630" s="65"/>
      <c r="F630" s="65"/>
    </row>
    <row r="631" spans="1:6" s="25" customFormat="1" ht="12.75" hidden="1" x14ac:dyDescent="0.25">
      <c r="A631" s="50"/>
      <c r="B631" s="50"/>
      <c r="C631" s="23" t="s">
        <v>71</v>
      </c>
      <c r="D631" s="65"/>
      <c r="E631" s="65"/>
      <c r="F631" s="65"/>
    </row>
    <row r="632" spans="1:6" s="25" customFormat="1" ht="12.75" hidden="1" x14ac:dyDescent="0.25">
      <c r="A632" s="50"/>
      <c r="B632" s="50"/>
      <c r="C632" s="23" t="s">
        <v>74</v>
      </c>
      <c r="D632" s="65"/>
      <c r="E632" s="65"/>
      <c r="F632" s="65"/>
    </row>
    <row r="633" spans="1:6" s="25" customFormat="1" ht="28.15" hidden="1" customHeight="1" x14ac:dyDescent="0.25">
      <c r="A633" s="50"/>
      <c r="B633" s="137" t="s">
        <v>86</v>
      </c>
      <c r="C633" s="138"/>
      <c r="D633" s="64">
        <f t="shared" ref="D633:E633" si="288">D634+D635+D636</f>
        <v>0</v>
      </c>
      <c r="E633" s="64">
        <f t="shared" si="288"/>
        <v>0</v>
      </c>
      <c r="F633" s="64">
        <f t="shared" ref="F633" si="289">F634+F635+F636</f>
        <v>0</v>
      </c>
    </row>
    <row r="634" spans="1:6" s="25" customFormat="1" ht="12.75" hidden="1" x14ac:dyDescent="0.25">
      <c r="A634" s="50"/>
      <c r="B634" s="50"/>
      <c r="C634" s="23" t="s">
        <v>73</v>
      </c>
      <c r="D634" s="65"/>
      <c r="E634" s="65"/>
      <c r="F634" s="65"/>
    </row>
    <row r="635" spans="1:6" s="25" customFormat="1" ht="12.75" hidden="1" x14ac:dyDescent="0.25">
      <c r="A635" s="50"/>
      <c r="B635" s="50"/>
      <c r="C635" s="23" t="s">
        <v>71</v>
      </c>
      <c r="D635" s="65"/>
      <c r="E635" s="65"/>
      <c r="F635" s="65"/>
    </row>
    <row r="636" spans="1:6" s="25" customFormat="1" ht="12.75" hidden="1" x14ac:dyDescent="0.25">
      <c r="A636" s="50"/>
      <c r="B636" s="50"/>
      <c r="C636" s="23" t="s">
        <v>74</v>
      </c>
      <c r="D636" s="65"/>
      <c r="E636" s="65"/>
      <c r="F636" s="65"/>
    </row>
    <row r="637" spans="1:6" s="32" customFormat="1" ht="25.15" hidden="1" customHeight="1" x14ac:dyDescent="0.25">
      <c r="A637" s="50"/>
      <c r="B637" s="137" t="s">
        <v>87</v>
      </c>
      <c r="C637" s="138"/>
      <c r="D637" s="64">
        <f t="shared" ref="D637:E637" si="290">D638+D639</f>
        <v>0</v>
      </c>
      <c r="E637" s="64">
        <f t="shared" si="290"/>
        <v>0</v>
      </c>
      <c r="F637" s="64">
        <f t="shared" ref="F637" si="291">F638+F639</f>
        <v>0</v>
      </c>
    </row>
    <row r="638" spans="1:6" s="32" customFormat="1" ht="12.75" hidden="1" x14ac:dyDescent="0.25">
      <c r="A638" s="50"/>
      <c r="B638" s="50"/>
      <c r="C638" s="23" t="s">
        <v>73</v>
      </c>
      <c r="D638" s="65"/>
      <c r="E638" s="65"/>
      <c r="F638" s="65"/>
    </row>
    <row r="639" spans="1:6" s="32" customFormat="1" ht="12.75" hidden="1" x14ac:dyDescent="0.25">
      <c r="A639" s="50"/>
      <c r="B639" s="50"/>
      <c r="C639" s="23" t="s">
        <v>71</v>
      </c>
      <c r="D639" s="65"/>
      <c r="E639" s="65"/>
      <c r="F639" s="65"/>
    </row>
    <row r="640" spans="1:6" s="32" customFormat="1" ht="27" hidden="1" customHeight="1" x14ac:dyDescent="0.25">
      <c r="A640" s="50"/>
      <c r="B640" s="137" t="s">
        <v>88</v>
      </c>
      <c r="C640" s="138"/>
      <c r="D640" s="64">
        <f t="shared" ref="D640:E640" si="292">D641+D642+D643</f>
        <v>0</v>
      </c>
      <c r="E640" s="64">
        <f t="shared" si="292"/>
        <v>0</v>
      </c>
      <c r="F640" s="64">
        <f t="shared" ref="F640" si="293">F641+F642+F643</f>
        <v>0</v>
      </c>
    </row>
    <row r="641" spans="1:6" s="32" customFormat="1" ht="12.75" hidden="1" x14ac:dyDescent="0.25">
      <c r="A641" s="50"/>
      <c r="B641" s="50"/>
      <c r="C641" s="23" t="s">
        <v>73</v>
      </c>
      <c r="D641" s="65"/>
      <c r="E641" s="65"/>
      <c r="F641" s="65"/>
    </row>
    <row r="642" spans="1:6" s="32" customFormat="1" ht="12.75" hidden="1" x14ac:dyDescent="0.25">
      <c r="A642" s="50"/>
      <c r="B642" s="50"/>
      <c r="C642" s="23" t="s">
        <v>71</v>
      </c>
      <c r="D642" s="65"/>
      <c r="E642" s="65"/>
      <c r="F642" s="65"/>
    </row>
    <row r="643" spans="1:6" s="32" customFormat="1" ht="12.75" hidden="1" x14ac:dyDescent="0.25">
      <c r="A643" s="50"/>
      <c r="B643" s="50"/>
      <c r="C643" s="23" t="s">
        <v>74</v>
      </c>
      <c r="D643" s="65"/>
      <c r="E643" s="65"/>
      <c r="F643" s="65"/>
    </row>
    <row r="644" spans="1:6" s="9" customFormat="1" ht="21.75" customHeight="1" x14ac:dyDescent="0.2">
      <c r="A644" s="140" t="s">
        <v>123</v>
      </c>
      <c r="B644" s="141"/>
      <c r="C644" s="141"/>
      <c r="D644" s="141"/>
      <c r="E644" s="141"/>
      <c r="F644" s="141"/>
    </row>
    <row r="645" spans="1:6" s="9" customFormat="1" ht="15.75" customHeight="1" x14ac:dyDescent="0.2">
      <c r="A645" s="132" t="s">
        <v>150</v>
      </c>
      <c r="B645" s="139"/>
      <c r="C645" s="139"/>
      <c r="D645" s="58">
        <f>D646+D702</f>
        <v>9752095</v>
      </c>
      <c r="E645" s="58">
        <f t="shared" ref="E645:F645" si="294">E646+E702</f>
        <v>9752095</v>
      </c>
      <c r="F645" s="58">
        <f t="shared" si="294"/>
        <v>0</v>
      </c>
    </row>
    <row r="646" spans="1:6" s="51" customFormat="1" ht="18" x14ac:dyDescent="0.25">
      <c r="A646" s="132" t="s">
        <v>157</v>
      </c>
      <c r="B646" s="129"/>
      <c r="C646" s="129"/>
      <c r="D646" s="59">
        <f>D647+D656</f>
        <v>8177095</v>
      </c>
      <c r="E646" s="59">
        <f t="shared" ref="E646:F646" si="295">E647+E656</f>
        <v>8177095</v>
      </c>
      <c r="F646" s="59">
        <f t="shared" si="295"/>
        <v>0</v>
      </c>
    </row>
    <row r="647" spans="1:6" s="9" customFormat="1" ht="18.600000000000001" customHeight="1" x14ac:dyDescent="0.2">
      <c r="A647" s="13" t="s">
        <v>163</v>
      </c>
      <c r="B647" s="19"/>
      <c r="C647" s="20"/>
      <c r="D647" s="60">
        <f>D648+D654</f>
        <v>1204000</v>
      </c>
      <c r="E647" s="60">
        <f t="shared" ref="E647:F647" si="296">E648+E654</f>
        <v>1204000</v>
      </c>
      <c r="F647" s="60">
        <f t="shared" si="296"/>
        <v>0</v>
      </c>
    </row>
    <row r="648" spans="1:6" s="9" customFormat="1" ht="16.899999999999999" customHeight="1" x14ac:dyDescent="0.2">
      <c r="A648" s="21"/>
      <c r="B648" s="15" t="s">
        <v>164</v>
      </c>
      <c r="C648" s="16"/>
      <c r="D648" s="60">
        <f t="shared" ref="D648:F648" si="297">D649</f>
        <v>1200000</v>
      </c>
      <c r="E648" s="60">
        <f t="shared" si="297"/>
        <v>1200000</v>
      </c>
      <c r="F648" s="60">
        <f t="shared" si="297"/>
        <v>0</v>
      </c>
    </row>
    <row r="649" spans="1:6" s="25" customFormat="1" ht="14.25" customHeight="1" x14ac:dyDescent="0.25">
      <c r="A649" s="22"/>
      <c r="B649" s="23"/>
      <c r="C649" s="24" t="s">
        <v>7</v>
      </c>
      <c r="D649" s="62">
        <v>1200000</v>
      </c>
      <c r="E649" s="62">
        <v>1200000</v>
      </c>
      <c r="F649" s="62">
        <f>E649-D649</f>
        <v>0</v>
      </c>
    </row>
    <row r="650" spans="1:6" s="9" customFormat="1" ht="13.9" hidden="1" customHeight="1" x14ac:dyDescent="0.2">
      <c r="A650" s="21"/>
      <c r="B650" s="15" t="s">
        <v>8</v>
      </c>
      <c r="C650" s="16"/>
      <c r="D650" s="63"/>
      <c r="E650" s="63"/>
      <c r="F650" s="63"/>
    </row>
    <row r="651" spans="1:6" s="9" customFormat="1" ht="19.149999999999999" hidden="1" customHeight="1" x14ac:dyDescent="0.2">
      <c r="A651" s="21"/>
      <c r="B651" s="15"/>
      <c r="C651" s="16" t="s">
        <v>9</v>
      </c>
      <c r="D651" s="61"/>
      <c r="E651" s="61"/>
      <c r="F651" s="61"/>
    </row>
    <row r="652" spans="1:6" s="28" customFormat="1" ht="26.25" hidden="1" customHeight="1" x14ac:dyDescent="0.25">
      <c r="A652" s="26"/>
      <c r="B652" s="23"/>
      <c r="C652" s="27" t="s">
        <v>10</v>
      </c>
      <c r="D652" s="62"/>
      <c r="E652" s="62"/>
      <c r="F652" s="62"/>
    </row>
    <row r="653" spans="1:6" s="9" customFormat="1" ht="15.6" hidden="1" customHeight="1" x14ac:dyDescent="0.2">
      <c r="A653" s="17"/>
      <c r="B653" s="15" t="s">
        <v>11</v>
      </c>
      <c r="C653" s="16"/>
      <c r="D653" s="61"/>
      <c r="E653" s="61"/>
      <c r="F653" s="61"/>
    </row>
    <row r="654" spans="1:6" s="9" customFormat="1" x14ac:dyDescent="0.2">
      <c r="A654" s="17" t="s">
        <v>165</v>
      </c>
      <c r="B654" s="15"/>
      <c r="C654" s="16"/>
      <c r="D654" s="60">
        <f t="shared" ref="D654:F654" si="298">D655</f>
        <v>4000</v>
      </c>
      <c r="E654" s="60">
        <f t="shared" si="298"/>
        <v>4000</v>
      </c>
      <c r="F654" s="60">
        <f t="shared" si="298"/>
        <v>0</v>
      </c>
    </row>
    <row r="655" spans="1:6" s="9" customFormat="1" x14ac:dyDescent="0.2">
      <c r="A655" s="17"/>
      <c r="B655" s="15" t="s">
        <v>14</v>
      </c>
      <c r="C655" s="16"/>
      <c r="D655" s="61">
        <v>4000</v>
      </c>
      <c r="E655" s="61">
        <v>4000</v>
      </c>
      <c r="F655" s="62">
        <f>E655-D655</f>
        <v>0</v>
      </c>
    </row>
    <row r="656" spans="1:6" s="9" customFormat="1" x14ac:dyDescent="0.2">
      <c r="A656" s="123" t="s">
        <v>158</v>
      </c>
      <c r="B656" s="123"/>
      <c r="C656" s="123"/>
      <c r="D656" s="60">
        <f>D657+D674+D681</f>
        <v>6973095</v>
      </c>
      <c r="E656" s="60">
        <f t="shared" ref="E656:F656" si="299">E657+E674+E681</f>
        <v>6973095</v>
      </c>
      <c r="F656" s="60">
        <f t="shared" si="299"/>
        <v>0</v>
      </c>
    </row>
    <row r="657" spans="1:6" s="9" customFormat="1" x14ac:dyDescent="0.2">
      <c r="A657" s="123" t="s">
        <v>166</v>
      </c>
      <c r="B657" s="123"/>
      <c r="C657" s="123"/>
      <c r="D657" s="60">
        <f t="shared" ref="D657:E657" si="300">SUM(D658:D671)</f>
        <v>8544095</v>
      </c>
      <c r="E657" s="60">
        <f t="shared" si="300"/>
        <v>8544095</v>
      </c>
      <c r="F657" s="60">
        <f t="shared" ref="F657" si="301">SUM(F658:F671)</f>
        <v>0</v>
      </c>
    </row>
    <row r="658" spans="1:6" s="9" customFormat="1" ht="18.600000000000001" hidden="1" customHeight="1" x14ac:dyDescent="0.2">
      <c r="A658" s="21"/>
      <c r="B658" s="15" t="s">
        <v>15</v>
      </c>
      <c r="C658" s="16"/>
      <c r="D658" s="61"/>
      <c r="E658" s="61"/>
      <c r="F658" s="61"/>
    </row>
    <row r="659" spans="1:6" s="9" customFormat="1" x14ac:dyDescent="0.2">
      <c r="A659" s="21"/>
      <c r="B659" s="15" t="s">
        <v>16</v>
      </c>
      <c r="C659" s="16"/>
      <c r="D659" s="61">
        <v>6130000</v>
      </c>
      <c r="E659" s="61">
        <v>6130000</v>
      </c>
      <c r="F659" s="62">
        <f>E659-D659</f>
        <v>0</v>
      </c>
    </row>
    <row r="660" spans="1:6" s="9" customFormat="1" hidden="1" x14ac:dyDescent="0.2">
      <c r="A660" s="21"/>
      <c r="B660" s="136" t="s">
        <v>17</v>
      </c>
      <c r="C660" s="136"/>
      <c r="D660" s="61"/>
      <c r="E660" s="61"/>
      <c r="F660" s="61"/>
    </row>
    <row r="661" spans="1:6" s="9" customFormat="1" hidden="1" x14ac:dyDescent="0.2">
      <c r="A661" s="21"/>
      <c r="B661" s="15" t="s">
        <v>18</v>
      </c>
      <c r="C661" s="16"/>
      <c r="D661" s="61"/>
      <c r="E661" s="61"/>
      <c r="F661" s="61"/>
    </row>
    <row r="662" spans="1:6" s="9" customFormat="1" ht="18.600000000000001" hidden="1" customHeight="1" x14ac:dyDescent="0.2">
      <c r="A662" s="29"/>
      <c r="B662" s="15" t="s">
        <v>19</v>
      </c>
      <c r="C662" s="16"/>
      <c r="D662" s="61"/>
      <c r="E662" s="61"/>
      <c r="F662" s="61"/>
    </row>
    <row r="663" spans="1:6" s="9" customFormat="1" ht="32.25" hidden="1" customHeight="1" x14ac:dyDescent="0.2">
      <c r="A663" s="30"/>
      <c r="B663" s="131" t="s">
        <v>20</v>
      </c>
      <c r="C663" s="131"/>
      <c r="D663" s="61"/>
      <c r="E663" s="61"/>
      <c r="F663" s="61"/>
    </row>
    <row r="664" spans="1:6" s="9" customFormat="1" ht="27.6" hidden="1" customHeight="1" x14ac:dyDescent="0.2">
      <c r="A664" s="30"/>
      <c r="B664" s="124" t="s">
        <v>21</v>
      </c>
      <c r="C664" s="124"/>
      <c r="D664" s="61"/>
      <c r="E664" s="61"/>
      <c r="F664" s="61"/>
    </row>
    <row r="665" spans="1:6" s="9" customFormat="1" ht="26.45" hidden="1" customHeight="1" x14ac:dyDescent="0.2">
      <c r="A665" s="30"/>
      <c r="B665" s="131" t="s">
        <v>22</v>
      </c>
      <c r="C665" s="131"/>
      <c r="D665" s="61"/>
      <c r="E665" s="61"/>
      <c r="F665" s="61"/>
    </row>
    <row r="666" spans="1:6" s="9" customFormat="1" ht="18.600000000000001" hidden="1" customHeight="1" x14ac:dyDescent="0.2">
      <c r="A666" s="30"/>
      <c r="B666" s="135" t="s">
        <v>23</v>
      </c>
      <c r="C666" s="135"/>
      <c r="D666" s="61"/>
      <c r="E666" s="61"/>
      <c r="F666" s="61"/>
    </row>
    <row r="667" spans="1:6" s="9" customFormat="1" ht="27.6" hidden="1" customHeight="1" x14ac:dyDescent="0.2">
      <c r="A667" s="30"/>
      <c r="B667" s="131" t="s">
        <v>24</v>
      </c>
      <c r="C667" s="131"/>
      <c r="D667" s="61"/>
      <c r="E667" s="61"/>
      <c r="F667" s="61"/>
    </row>
    <row r="668" spans="1:6" s="9" customFormat="1" ht="30" hidden="1" customHeight="1" x14ac:dyDescent="0.2">
      <c r="A668" s="30"/>
      <c r="B668" s="124" t="s">
        <v>25</v>
      </c>
      <c r="C668" s="124"/>
      <c r="D668" s="61"/>
      <c r="E668" s="61"/>
      <c r="F668" s="61"/>
    </row>
    <row r="669" spans="1:6" s="9" customFormat="1" ht="28.15" hidden="1" customHeight="1" x14ac:dyDescent="0.2">
      <c r="A669" s="30"/>
      <c r="B669" s="124" t="s">
        <v>26</v>
      </c>
      <c r="C669" s="124"/>
      <c r="D669" s="61"/>
      <c r="E669" s="61"/>
      <c r="F669" s="61"/>
    </row>
    <row r="670" spans="1:6" s="9" customFormat="1" ht="18.600000000000001" hidden="1" customHeight="1" x14ac:dyDescent="0.2">
      <c r="A670" s="30"/>
      <c r="B670" s="15" t="s">
        <v>27</v>
      </c>
      <c r="C670" s="16"/>
      <c r="D670" s="61"/>
      <c r="E670" s="61"/>
      <c r="F670" s="61"/>
    </row>
    <row r="671" spans="1:6" s="9" customFormat="1" ht="18.600000000000001" customHeight="1" x14ac:dyDescent="0.2">
      <c r="A671" s="29"/>
      <c r="B671" s="15" t="s">
        <v>28</v>
      </c>
      <c r="C671" s="16"/>
      <c r="D671" s="61">
        <v>2414095</v>
      </c>
      <c r="E671" s="61">
        <v>2414095</v>
      </c>
      <c r="F671" s="62">
        <f>E671-D671</f>
        <v>0</v>
      </c>
    </row>
    <row r="672" spans="1:6" s="9" customFormat="1" ht="15" hidden="1" customHeight="1" x14ac:dyDescent="0.2">
      <c r="A672" s="21" t="s">
        <v>29</v>
      </c>
      <c r="B672" s="16"/>
      <c r="C672" s="31"/>
      <c r="D672" s="60">
        <f t="shared" ref="D672:F672" si="302">D673</f>
        <v>0</v>
      </c>
      <c r="E672" s="60">
        <f t="shared" si="302"/>
        <v>0</v>
      </c>
      <c r="F672" s="60">
        <f t="shared" si="302"/>
        <v>0</v>
      </c>
    </row>
    <row r="673" spans="1:6" s="9" customFormat="1" ht="14.45" hidden="1" customHeight="1" x14ac:dyDescent="0.2">
      <c r="A673" s="29"/>
      <c r="B673" s="19" t="s">
        <v>30</v>
      </c>
      <c r="C673" s="16"/>
      <c r="D673" s="61"/>
      <c r="E673" s="61"/>
      <c r="F673" s="61"/>
    </row>
    <row r="674" spans="1:6" s="9" customFormat="1" x14ac:dyDescent="0.2">
      <c r="A674" s="21" t="s">
        <v>167</v>
      </c>
      <c r="B674" s="16"/>
      <c r="C674" s="19"/>
      <c r="D674" s="60">
        <f t="shared" ref="D674:F674" si="303">D675</f>
        <v>4000</v>
      </c>
      <c r="E674" s="60">
        <f t="shared" si="303"/>
        <v>4000</v>
      </c>
      <c r="F674" s="60">
        <f t="shared" si="303"/>
        <v>0</v>
      </c>
    </row>
    <row r="675" spans="1:6" s="9" customFormat="1" x14ac:dyDescent="0.2">
      <c r="A675" s="21"/>
      <c r="B675" s="19" t="s">
        <v>32</v>
      </c>
      <c r="C675" s="16"/>
      <c r="D675" s="61">
        <v>4000</v>
      </c>
      <c r="E675" s="61">
        <v>4000</v>
      </c>
      <c r="F675" s="62">
        <f>E675-D675</f>
        <v>0</v>
      </c>
    </row>
    <row r="676" spans="1:6" s="9" customFormat="1" ht="12.6" hidden="1" customHeight="1" x14ac:dyDescent="0.2">
      <c r="A676" s="21" t="s">
        <v>89</v>
      </c>
      <c r="B676" s="16"/>
      <c r="C676" s="19"/>
      <c r="D676" s="60">
        <f t="shared" ref="D676:E676" si="304">D677+D678+D680</f>
        <v>0</v>
      </c>
      <c r="E676" s="60">
        <f t="shared" si="304"/>
        <v>0</v>
      </c>
      <c r="F676" s="60">
        <f t="shared" ref="F676" si="305">F677+F678+F680</f>
        <v>0</v>
      </c>
    </row>
    <row r="677" spans="1:6" s="9" customFormat="1" hidden="1" x14ac:dyDescent="0.2">
      <c r="A677" s="21"/>
      <c r="B677" s="16" t="s">
        <v>33</v>
      </c>
      <c r="C677" s="19"/>
      <c r="D677" s="61"/>
      <c r="E677" s="61"/>
      <c r="F677" s="61"/>
    </row>
    <row r="678" spans="1:6" s="32" customFormat="1" ht="12.75" hidden="1" x14ac:dyDescent="0.25">
      <c r="A678" s="22"/>
      <c r="B678" s="128" t="s">
        <v>90</v>
      </c>
      <c r="C678" s="129"/>
      <c r="D678" s="60">
        <f t="shared" ref="D678:F678" si="306">D679</f>
        <v>0</v>
      </c>
      <c r="E678" s="60">
        <f t="shared" si="306"/>
        <v>0</v>
      </c>
      <c r="F678" s="60">
        <f t="shared" si="306"/>
        <v>0</v>
      </c>
    </row>
    <row r="679" spans="1:6" s="32" customFormat="1" ht="33" hidden="1" customHeight="1" x14ac:dyDescent="0.2">
      <c r="A679" s="22"/>
      <c r="B679" s="33"/>
      <c r="C679" s="33" t="s">
        <v>35</v>
      </c>
      <c r="D679" s="61"/>
      <c r="E679" s="61"/>
      <c r="F679" s="61"/>
    </row>
    <row r="680" spans="1:6" s="9" customFormat="1" ht="15" hidden="1" customHeight="1" x14ac:dyDescent="0.2">
      <c r="A680" s="21"/>
      <c r="B680" s="15" t="s">
        <v>36</v>
      </c>
      <c r="C680" s="16"/>
      <c r="D680" s="61"/>
      <c r="E680" s="61"/>
      <c r="F680" s="61"/>
    </row>
    <row r="681" spans="1:6" s="9" customFormat="1" x14ac:dyDescent="0.2">
      <c r="A681" s="123" t="s">
        <v>155</v>
      </c>
      <c r="B681" s="123"/>
      <c r="C681" s="123"/>
      <c r="D681" s="60">
        <f t="shared" ref="D681:E681" si="307">D683+D684+D682</f>
        <v>-1575000</v>
      </c>
      <c r="E681" s="60">
        <f t="shared" si="307"/>
        <v>-1575000</v>
      </c>
      <c r="F681" s="60">
        <f t="shared" ref="F681" si="308">F683+F684+F682</f>
        <v>0</v>
      </c>
    </row>
    <row r="682" spans="1:6" s="9" customFormat="1" ht="18.600000000000001" hidden="1" customHeight="1" x14ac:dyDescent="0.2">
      <c r="A682" s="13"/>
      <c r="B682" s="15" t="s">
        <v>37</v>
      </c>
      <c r="C682" s="16"/>
      <c r="D682" s="61"/>
      <c r="E682" s="61"/>
      <c r="F682" s="61"/>
    </row>
    <row r="683" spans="1:6" s="9" customFormat="1" ht="24.75" customHeight="1" x14ac:dyDescent="0.2">
      <c r="A683" s="13"/>
      <c r="B683" s="124" t="s">
        <v>92</v>
      </c>
      <c r="C683" s="124"/>
      <c r="D683" s="122">
        <v>-1575000</v>
      </c>
      <c r="E683" s="122">
        <v>-1575000</v>
      </c>
      <c r="F683" s="62">
        <f>E683-D683</f>
        <v>0</v>
      </c>
    </row>
    <row r="684" spans="1:6" s="9" customFormat="1" ht="18.600000000000001" hidden="1" customHeight="1" x14ac:dyDescent="0.2">
      <c r="A684" s="13"/>
      <c r="B684" s="15" t="s">
        <v>39</v>
      </c>
      <c r="C684" s="16"/>
      <c r="D684" s="61"/>
      <c r="E684" s="61"/>
      <c r="F684" s="61"/>
    </row>
    <row r="685" spans="1:6" s="25" customFormat="1" ht="13.9" hidden="1" customHeight="1" x14ac:dyDescent="0.25">
      <c r="A685" s="22" t="s">
        <v>44</v>
      </c>
      <c r="B685" s="36"/>
      <c r="C685" s="37"/>
      <c r="D685" s="64">
        <f t="shared" ref="D685" si="309">D686+D689</f>
        <v>0</v>
      </c>
      <c r="E685" s="64"/>
      <c r="F685" s="64"/>
    </row>
    <row r="686" spans="1:6" s="28" customFormat="1" ht="22.15" hidden="1" customHeight="1" x14ac:dyDescent="0.25">
      <c r="A686" s="133" t="s">
        <v>93</v>
      </c>
      <c r="B686" s="133"/>
      <c r="C686" s="133"/>
      <c r="D686" s="64">
        <f t="shared" ref="D686:D687" si="310">D687</f>
        <v>0</v>
      </c>
      <c r="E686" s="64"/>
      <c r="F686" s="64"/>
    </row>
    <row r="687" spans="1:6" s="28" customFormat="1" ht="30.75" hidden="1" customHeight="1" x14ac:dyDescent="0.25">
      <c r="A687" s="38"/>
      <c r="B687" s="134" t="s">
        <v>94</v>
      </c>
      <c r="C687" s="134"/>
      <c r="D687" s="64">
        <f t="shared" si="310"/>
        <v>0</v>
      </c>
      <c r="E687" s="64"/>
      <c r="F687" s="64"/>
    </row>
    <row r="688" spans="1:6" s="28" customFormat="1" ht="30.75" hidden="1" customHeight="1" x14ac:dyDescent="0.2">
      <c r="A688" s="38"/>
      <c r="B688" s="39"/>
      <c r="C688" s="40" t="s">
        <v>45</v>
      </c>
      <c r="D688" s="61"/>
      <c r="E688" s="61"/>
      <c r="F688" s="61"/>
    </row>
    <row r="689" spans="1:6" s="25" customFormat="1" ht="18" hidden="1" customHeight="1" x14ac:dyDescent="0.25">
      <c r="A689" s="22" t="s">
        <v>48</v>
      </c>
      <c r="B689" s="40"/>
      <c r="C689" s="40"/>
      <c r="D689" s="60">
        <f t="shared" ref="D689" si="311">D690+D691</f>
        <v>0</v>
      </c>
      <c r="E689" s="60"/>
      <c r="F689" s="60"/>
    </row>
    <row r="690" spans="1:6" s="28" customFormat="1" ht="29.25" hidden="1" customHeight="1" x14ac:dyDescent="0.2">
      <c r="A690" s="22"/>
      <c r="B690" s="131" t="s">
        <v>49</v>
      </c>
      <c r="C690" s="131"/>
      <c r="D690" s="61"/>
      <c r="E690" s="62"/>
      <c r="F690" s="62"/>
    </row>
    <row r="691" spans="1:6" s="28" customFormat="1" ht="23.45" hidden="1" customHeight="1" x14ac:dyDescent="0.2">
      <c r="A691" s="22"/>
      <c r="B691" s="131" t="s">
        <v>50</v>
      </c>
      <c r="C691" s="129"/>
      <c r="D691" s="61"/>
      <c r="E691" s="61"/>
      <c r="F691" s="61"/>
    </row>
    <row r="692" spans="1:6" s="9" customFormat="1" ht="15.6" hidden="1" customHeight="1" x14ac:dyDescent="0.2">
      <c r="A692" s="17" t="s">
        <v>51</v>
      </c>
      <c r="B692" s="19"/>
      <c r="C692" s="19"/>
      <c r="D692" s="64">
        <f t="shared" ref="D692" si="312">D693</f>
        <v>0</v>
      </c>
      <c r="E692" s="64"/>
      <c r="F692" s="64"/>
    </row>
    <row r="693" spans="1:6" s="9" customFormat="1" ht="28.5" hidden="1" customHeight="1" x14ac:dyDescent="0.2">
      <c r="A693" s="123" t="s">
        <v>52</v>
      </c>
      <c r="B693" s="123"/>
      <c r="C693" s="123"/>
      <c r="D693" s="64">
        <f t="shared" ref="D693" si="313">D694+D697</f>
        <v>0</v>
      </c>
      <c r="E693" s="64"/>
      <c r="F693" s="64"/>
    </row>
    <row r="694" spans="1:6" s="9" customFormat="1" ht="18.600000000000001" hidden="1" customHeight="1" x14ac:dyDescent="0.2">
      <c r="A694" s="17" t="s">
        <v>95</v>
      </c>
      <c r="B694" s="19"/>
      <c r="C694" s="19"/>
      <c r="D694" s="64">
        <f t="shared" ref="D694" si="314">D695+D696</f>
        <v>0</v>
      </c>
      <c r="E694" s="64"/>
      <c r="F694" s="64"/>
    </row>
    <row r="695" spans="1:6" s="9" customFormat="1" ht="18.600000000000001" hidden="1" customHeight="1" x14ac:dyDescent="0.2">
      <c r="A695" s="17"/>
      <c r="B695" s="19" t="s">
        <v>53</v>
      </c>
      <c r="C695" s="19"/>
      <c r="D695" s="61"/>
      <c r="E695" s="61"/>
      <c r="F695" s="61"/>
    </row>
    <row r="696" spans="1:6" s="9" customFormat="1" ht="45.6" hidden="1" customHeight="1" x14ac:dyDescent="0.2">
      <c r="A696" s="17"/>
      <c r="B696" s="130" t="s">
        <v>96</v>
      </c>
      <c r="C696" s="130"/>
      <c r="D696" s="61"/>
      <c r="E696" s="62"/>
      <c r="F696" s="62"/>
    </row>
    <row r="697" spans="1:6" s="9" customFormat="1" ht="30" hidden="1" customHeight="1" x14ac:dyDescent="0.2">
      <c r="A697" s="123" t="s">
        <v>97</v>
      </c>
      <c r="B697" s="123"/>
      <c r="C697" s="123"/>
      <c r="D697" s="60">
        <f t="shared" ref="D697" si="315">D698+D699+D700+D701</f>
        <v>0</v>
      </c>
      <c r="E697" s="60"/>
      <c r="F697" s="60"/>
    </row>
    <row r="698" spans="1:6" s="9" customFormat="1" ht="18.600000000000001" hidden="1" customHeight="1" x14ac:dyDescent="0.2">
      <c r="A698" s="17"/>
      <c r="B698" s="15" t="s">
        <v>57</v>
      </c>
      <c r="C698" s="16"/>
      <c r="D698" s="61"/>
      <c r="E698" s="61"/>
      <c r="F698" s="61"/>
    </row>
    <row r="699" spans="1:6" s="9" customFormat="1" ht="39" hidden="1" customHeight="1" x14ac:dyDescent="0.2">
      <c r="A699" s="17"/>
      <c r="B699" s="124" t="s">
        <v>58</v>
      </c>
      <c r="C699" s="124"/>
      <c r="D699" s="61"/>
      <c r="E699" s="62"/>
      <c r="F699" s="62"/>
    </row>
    <row r="700" spans="1:6" s="9" customFormat="1" ht="18" hidden="1" customHeight="1" x14ac:dyDescent="0.2">
      <c r="A700" s="17"/>
      <c r="B700" s="124" t="s">
        <v>60</v>
      </c>
      <c r="C700" s="124"/>
      <c r="D700" s="61"/>
      <c r="E700" s="61"/>
      <c r="F700" s="61"/>
    </row>
    <row r="701" spans="1:6" s="9" customFormat="1" ht="30.6" hidden="1" customHeight="1" x14ac:dyDescent="0.2">
      <c r="A701" s="17"/>
      <c r="B701" s="131" t="s">
        <v>70</v>
      </c>
      <c r="C701" s="129"/>
      <c r="D701" s="61"/>
      <c r="E701" s="62"/>
      <c r="F701" s="62"/>
    </row>
    <row r="702" spans="1:6" s="51" customFormat="1" ht="18" x14ac:dyDescent="0.25">
      <c r="A702" s="132" t="s">
        <v>156</v>
      </c>
      <c r="B702" s="129"/>
      <c r="C702" s="129"/>
      <c r="D702" s="8">
        <f>D703</f>
        <v>1575000</v>
      </c>
      <c r="E702" s="8">
        <f t="shared" ref="E702:F702" si="316">E703</f>
        <v>1575000</v>
      </c>
      <c r="F702" s="8">
        <f t="shared" si="316"/>
        <v>0</v>
      </c>
    </row>
    <row r="703" spans="1:6" s="9" customFormat="1" ht="18.600000000000001" customHeight="1" x14ac:dyDescent="0.2">
      <c r="A703" s="17" t="s">
        <v>158</v>
      </c>
      <c r="B703" s="19"/>
      <c r="C703" s="19"/>
      <c r="D703" s="60">
        <f t="shared" ref="D703:E703" si="317">D704+D707</f>
        <v>1575000</v>
      </c>
      <c r="E703" s="60">
        <f t="shared" si="317"/>
        <v>1575000</v>
      </c>
      <c r="F703" s="60">
        <f t="shared" ref="F703" si="318">F704+F707</f>
        <v>0</v>
      </c>
    </row>
    <row r="704" spans="1:6" s="9" customFormat="1" hidden="1" x14ac:dyDescent="0.2">
      <c r="A704" s="21" t="s">
        <v>101</v>
      </c>
      <c r="B704" s="16"/>
      <c r="C704" s="19"/>
      <c r="D704" s="60">
        <f t="shared" ref="D704:F705" si="319">D705</f>
        <v>0</v>
      </c>
      <c r="E704" s="60">
        <f t="shared" si="319"/>
        <v>0</v>
      </c>
      <c r="F704" s="60">
        <f t="shared" si="319"/>
        <v>0</v>
      </c>
    </row>
    <row r="705" spans="1:6" s="32" customFormat="1" ht="27.6" hidden="1" customHeight="1" x14ac:dyDescent="0.25">
      <c r="A705" s="22"/>
      <c r="B705" s="128" t="s">
        <v>102</v>
      </c>
      <c r="C705" s="129"/>
      <c r="D705" s="64">
        <f t="shared" si="319"/>
        <v>0</v>
      </c>
      <c r="E705" s="64">
        <f t="shared" si="319"/>
        <v>0</v>
      </c>
      <c r="F705" s="64">
        <f t="shared" si="319"/>
        <v>0</v>
      </c>
    </row>
    <row r="706" spans="1:6" s="32" customFormat="1" ht="27" hidden="1" customHeight="1" x14ac:dyDescent="0.25">
      <c r="A706" s="22"/>
      <c r="B706" s="33"/>
      <c r="C706" s="33" t="s">
        <v>34</v>
      </c>
      <c r="D706" s="62"/>
      <c r="E706" s="62"/>
      <c r="F706" s="62"/>
    </row>
    <row r="707" spans="1:6" s="9" customFormat="1" ht="18.600000000000001" customHeight="1" x14ac:dyDescent="0.2">
      <c r="A707" s="13" t="s">
        <v>155</v>
      </c>
      <c r="B707" s="14"/>
      <c r="C707" s="14"/>
      <c r="D707" s="60">
        <f t="shared" ref="D707:F707" si="320">D708</f>
        <v>1575000</v>
      </c>
      <c r="E707" s="60">
        <f t="shared" si="320"/>
        <v>1575000</v>
      </c>
      <c r="F707" s="60">
        <f t="shared" si="320"/>
        <v>0</v>
      </c>
    </row>
    <row r="708" spans="1:6" s="9" customFormat="1" ht="16.149999999999999" customHeight="1" x14ac:dyDescent="0.2">
      <c r="A708" s="19"/>
      <c r="B708" s="15" t="s">
        <v>38</v>
      </c>
      <c r="C708" s="15"/>
      <c r="D708" s="61">
        <v>1575000</v>
      </c>
      <c r="E708" s="61">
        <v>1575000</v>
      </c>
      <c r="F708" s="62">
        <f>E708-D708</f>
        <v>0</v>
      </c>
    </row>
    <row r="711" spans="1:6" x14ac:dyDescent="0.2">
      <c r="A711" s="100" t="s">
        <v>178</v>
      </c>
      <c r="B711" s="100"/>
      <c r="C711" s="100"/>
      <c r="D711" s="100"/>
      <c r="E711" s="100"/>
    </row>
    <row r="712" spans="1:6" x14ac:dyDescent="0.2">
      <c r="A712" s="100" t="s">
        <v>194</v>
      </c>
      <c r="B712" s="100"/>
      <c r="C712" s="100"/>
      <c r="D712" s="100"/>
      <c r="E712" s="100"/>
    </row>
    <row r="713" spans="1:6" x14ac:dyDescent="0.2">
      <c r="A713" s="125" t="s">
        <v>168</v>
      </c>
      <c r="B713" s="125"/>
      <c r="C713" s="125"/>
      <c r="D713" s="125"/>
      <c r="E713" s="125"/>
    </row>
  </sheetData>
  <mergeCells count="259">
    <mergeCell ref="B504:C504"/>
    <mergeCell ref="B507:C507"/>
    <mergeCell ref="A218:C218"/>
    <mergeCell ref="A219:C219"/>
    <mergeCell ref="B225:C225"/>
    <mergeCell ref="B226:C226"/>
    <mergeCell ref="B227:C227"/>
    <mergeCell ref="B84:C84"/>
    <mergeCell ref="B156:C156"/>
    <mergeCell ref="A161:C161"/>
    <mergeCell ref="B109:C109"/>
    <mergeCell ref="B114:C114"/>
    <mergeCell ref="B117:C117"/>
    <mergeCell ref="B122:C122"/>
    <mergeCell ref="B127:C127"/>
    <mergeCell ref="B132:C132"/>
    <mergeCell ref="B97:C97"/>
    <mergeCell ref="B98:C98"/>
    <mergeCell ref="A99:C99"/>
    <mergeCell ref="B100:C100"/>
    <mergeCell ref="B103:C103"/>
    <mergeCell ref="B106:C106"/>
    <mergeCell ref="B222:C222"/>
    <mergeCell ref="A87:C87"/>
    <mergeCell ref="A508:C508"/>
    <mergeCell ref="A451:C451"/>
    <mergeCell ref="A16:C16"/>
    <mergeCell ref="A14:C14"/>
    <mergeCell ref="A9:C9"/>
    <mergeCell ref="A20:C20"/>
    <mergeCell ref="A21:C21"/>
    <mergeCell ref="B24:C24"/>
    <mergeCell ref="B27:C27"/>
    <mergeCell ref="B28:C28"/>
    <mergeCell ref="B29:C29"/>
    <mergeCell ref="B88:C88"/>
    <mergeCell ref="B89:C89"/>
    <mergeCell ref="B93:C93"/>
    <mergeCell ref="B68:C68"/>
    <mergeCell ref="A77:C77"/>
    <mergeCell ref="B78:C78"/>
    <mergeCell ref="B80:C80"/>
    <mergeCell ref="A494:C494"/>
    <mergeCell ref="B496:C496"/>
    <mergeCell ref="A499:C499"/>
    <mergeCell ref="A82:C82"/>
    <mergeCell ref="B30:C30"/>
    <mergeCell ref="B31:C31"/>
    <mergeCell ref="B47:C47"/>
    <mergeCell ref="A50:C50"/>
    <mergeCell ref="B51:C51"/>
    <mergeCell ref="B54:C54"/>
    <mergeCell ref="B55:C55"/>
    <mergeCell ref="A57:C57"/>
    <mergeCell ref="B85:C85"/>
    <mergeCell ref="B86:C86"/>
    <mergeCell ref="B32:C32"/>
    <mergeCell ref="B33:C33"/>
    <mergeCell ref="B42:C42"/>
    <mergeCell ref="A45:C45"/>
    <mergeCell ref="B60:C60"/>
    <mergeCell ref="A61:C61"/>
    <mergeCell ref="B63:C63"/>
    <mergeCell ref="B64:C64"/>
    <mergeCell ref="B65:C65"/>
    <mergeCell ref="B500:C500"/>
    <mergeCell ref="B503:C503"/>
    <mergeCell ref="A10:C10"/>
    <mergeCell ref="A205:C205"/>
    <mergeCell ref="B186:C186"/>
    <mergeCell ref="B190:C190"/>
    <mergeCell ref="B193:C193"/>
    <mergeCell ref="A206:C206"/>
    <mergeCell ref="B162:C162"/>
    <mergeCell ref="B166:C166"/>
    <mergeCell ref="B170:C170"/>
    <mergeCell ref="B174:C174"/>
    <mergeCell ref="B178:C178"/>
    <mergeCell ref="B182:C182"/>
    <mergeCell ref="B137:C137"/>
    <mergeCell ref="B142:C142"/>
    <mergeCell ref="B147:C147"/>
    <mergeCell ref="B151:C151"/>
    <mergeCell ref="A202:C202"/>
    <mergeCell ref="A199:C199"/>
    <mergeCell ref="A15:C15"/>
    <mergeCell ref="A197:C197"/>
    <mergeCell ref="A198:C198"/>
    <mergeCell ref="A200:C200"/>
    <mergeCell ref="A203:F203"/>
    <mergeCell ref="A13:F13"/>
    <mergeCell ref="B267:C267"/>
    <mergeCell ref="A276:C276"/>
    <mergeCell ref="B277:C277"/>
    <mergeCell ref="B279:C279"/>
    <mergeCell ref="B281:C281"/>
    <mergeCell ref="B257:C257"/>
    <mergeCell ref="B259:C259"/>
    <mergeCell ref="B260:C260"/>
    <mergeCell ref="B261:C261"/>
    <mergeCell ref="A262:C262"/>
    <mergeCell ref="B245:C245"/>
    <mergeCell ref="A248:C248"/>
    <mergeCell ref="B249:C249"/>
    <mergeCell ref="B252:C252"/>
    <mergeCell ref="B253:C253"/>
    <mergeCell ref="B228:C228"/>
    <mergeCell ref="B229:C229"/>
    <mergeCell ref="B230:C230"/>
    <mergeCell ref="B231:C231"/>
    <mergeCell ref="B240:C240"/>
    <mergeCell ref="A243:C243"/>
    <mergeCell ref="A66:C66"/>
    <mergeCell ref="B294:C294"/>
    <mergeCell ref="B295:C295"/>
    <mergeCell ref="A296:C296"/>
    <mergeCell ref="B297:C297"/>
    <mergeCell ref="B300:C300"/>
    <mergeCell ref="B303:C303"/>
    <mergeCell ref="B282:C282"/>
    <mergeCell ref="B283:C283"/>
    <mergeCell ref="A284:C284"/>
    <mergeCell ref="B285:C285"/>
    <mergeCell ref="B286:C286"/>
    <mergeCell ref="B290:C290"/>
    <mergeCell ref="B383:C383"/>
    <mergeCell ref="B387:C387"/>
    <mergeCell ref="B390:C390"/>
    <mergeCell ref="A204:C204"/>
    <mergeCell ref="A394:C394"/>
    <mergeCell ref="A395:C395"/>
    <mergeCell ref="B359:C359"/>
    <mergeCell ref="B363:C363"/>
    <mergeCell ref="B367:C367"/>
    <mergeCell ref="B371:C371"/>
    <mergeCell ref="B375:C375"/>
    <mergeCell ref="B379:C379"/>
    <mergeCell ref="B334:C334"/>
    <mergeCell ref="B339:C339"/>
    <mergeCell ref="B344:C344"/>
    <mergeCell ref="B348:C348"/>
    <mergeCell ref="B353:C353"/>
    <mergeCell ref="A358:C358"/>
    <mergeCell ref="B306:C306"/>
    <mergeCell ref="B311:C311"/>
    <mergeCell ref="B314:C314"/>
    <mergeCell ref="B319:C319"/>
    <mergeCell ref="B324:C324"/>
    <mergeCell ref="B329:C329"/>
    <mergeCell ref="B417:C417"/>
    <mergeCell ref="B418:C418"/>
    <mergeCell ref="B419:C419"/>
    <mergeCell ref="B420:C420"/>
    <mergeCell ref="B429:C429"/>
    <mergeCell ref="A432:C432"/>
    <mergeCell ref="A407:C407"/>
    <mergeCell ref="A408:C408"/>
    <mergeCell ref="B411:C411"/>
    <mergeCell ref="B414:C414"/>
    <mergeCell ref="B415:C415"/>
    <mergeCell ref="B416:C416"/>
    <mergeCell ref="B445:C445"/>
    <mergeCell ref="A446:C446"/>
    <mergeCell ref="B448:C448"/>
    <mergeCell ref="B449:C449"/>
    <mergeCell ref="B450:C450"/>
    <mergeCell ref="A510:C510"/>
    <mergeCell ref="B434:C434"/>
    <mergeCell ref="A437:C437"/>
    <mergeCell ref="B438:C438"/>
    <mergeCell ref="B441:C441"/>
    <mergeCell ref="B442:C442"/>
    <mergeCell ref="A456:C456"/>
    <mergeCell ref="A457:C457"/>
    <mergeCell ref="A469:C469"/>
    <mergeCell ref="A470:C470"/>
    <mergeCell ref="B473:C473"/>
    <mergeCell ref="B476:C476"/>
    <mergeCell ref="B477:C477"/>
    <mergeCell ref="B478:C478"/>
    <mergeCell ref="B479:C479"/>
    <mergeCell ref="B480:C480"/>
    <mergeCell ref="B481:C481"/>
    <mergeCell ref="B482:C482"/>
    <mergeCell ref="B491:C491"/>
    <mergeCell ref="B532:C532"/>
    <mergeCell ref="B533:C533"/>
    <mergeCell ref="A534:C534"/>
    <mergeCell ref="B535:C535"/>
    <mergeCell ref="B536:C536"/>
    <mergeCell ref="B540:C540"/>
    <mergeCell ref="B515:C515"/>
    <mergeCell ref="A524:C524"/>
    <mergeCell ref="B525:C525"/>
    <mergeCell ref="B527:C527"/>
    <mergeCell ref="A529:C529"/>
    <mergeCell ref="B531:C531"/>
    <mergeCell ref="B556:C556"/>
    <mergeCell ref="B561:C561"/>
    <mergeCell ref="B564:C564"/>
    <mergeCell ref="B569:C569"/>
    <mergeCell ref="B574:C574"/>
    <mergeCell ref="B579:C579"/>
    <mergeCell ref="B544:C544"/>
    <mergeCell ref="B545:C545"/>
    <mergeCell ref="A546:C546"/>
    <mergeCell ref="B547:C547"/>
    <mergeCell ref="B550:C550"/>
    <mergeCell ref="B553:C553"/>
    <mergeCell ref="B609:C609"/>
    <mergeCell ref="B613:C613"/>
    <mergeCell ref="B617:C617"/>
    <mergeCell ref="B621:C621"/>
    <mergeCell ref="B625:C625"/>
    <mergeCell ref="B629:C629"/>
    <mergeCell ref="B584:C584"/>
    <mergeCell ref="B589:C589"/>
    <mergeCell ref="B594:C594"/>
    <mergeCell ref="B598:C598"/>
    <mergeCell ref="B603:C603"/>
    <mergeCell ref="A608:C608"/>
    <mergeCell ref="B678:C678"/>
    <mergeCell ref="A681:C681"/>
    <mergeCell ref="A656:C656"/>
    <mergeCell ref="A657:C657"/>
    <mergeCell ref="B660:C660"/>
    <mergeCell ref="B663:C663"/>
    <mergeCell ref="B664:C664"/>
    <mergeCell ref="B665:C665"/>
    <mergeCell ref="B633:C633"/>
    <mergeCell ref="B637:C637"/>
    <mergeCell ref="B640:C640"/>
    <mergeCell ref="A645:C645"/>
    <mergeCell ref="A646:C646"/>
    <mergeCell ref="A644:F644"/>
    <mergeCell ref="A453:C453"/>
    <mergeCell ref="A454:C454"/>
    <mergeCell ref="B455:C455"/>
    <mergeCell ref="A713:E713"/>
    <mergeCell ref="A6:F6"/>
    <mergeCell ref="A11:C11"/>
    <mergeCell ref="A12:C12"/>
    <mergeCell ref="B705:C705"/>
    <mergeCell ref="B696:C696"/>
    <mergeCell ref="A697:C697"/>
    <mergeCell ref="B699:C699"/>
    <mergeCell ref="B700:C700"/>
    <mergeCell ref="B701:C701"/>
    <mergeCell ref="A702:C702"/>
    <mergeCell ref="B683:C683"/>
    <mergeCell ref="A686:C686"/>
    <mergeCell ref="B687:C687"/>
    <mergeCell ref="B690:C690"/>
    <mergeCell ref="B691:C691"/>
    <mergeCell ref="A693:C693"/>
    <mergeCell ref="B666:C666"/>
    <mergeCell ref="B667:C667"/>
    <mergeCell ref="B668:C668"/>
    <mergeCell ref="B669:C669"/>
  </mergeCells>
  <printOptions horizontalCentered="1"/>
  <pageMargins left="0.23622047244094491" right="0.23622047244094491" top="0.55118110236220474" bottom="0.55118110236220474" header="0.31496062992125984" footer="0.31496062992125984"/>
  <pageSetup paperSize="9" scale="80" fitToHeight="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73"/>
  <sheetViews>
    <sheetView tabSelected="1" zoomScale="136" zoomScaleNormal="136" zoomScaleSheetLayoutView="100" workbookViewId="0">
      <selection activeCell="H13" sqref="H13"/>
    </sheetView>
  </sheetViews>
  <sheetFormatPr defaultRowHeight="12.75" x14ac:dyDescent="0.2"/>
  <cols>
    <col min="1" max="1" width="4.5703125" style="53" customWidth="1"/>
    <col min="2" max="2" width="58.85546875" style="52" customWidth="1"/>
    <col min="3" max="3" width="18.5703125" style="53" customWidth="1"/>
    <col min="4" max="5" width="20" style="53" customWidth="1"/>
    <col min="6" max="248" width="9.140625" style="53"/>
    <col min="249" max="249" width="5.140625" style="53" customWidth="1"/>
    <col min="250" max="250" width="60.42578125" style="53" customWidth="1"/>
    <col min="251" max="251" width="10" style="53" customWidth="1"/>
    <col min="252" max="252" width="10.7109375" style="53" customWidth="1"/>
    <col min="253" max="253" width="14.140625" style="53" customWidth="1"/>
    <col min="254" max="254" width="10.7109375" style="53" customWidth="1"/>
    <col min="255" max="255" width="10.140625" style="53" customWidth="1"/>
    <col min="256" max="256" width="9.85546875" style="53" customWidth="1"/>
    <col min="257" max="257" width="10.28515625" style="53" customWidth="1"/>
    <col min="258" max="504" width="9.140625" style="53"/>
    <col min="505" max="505" width="5.140625" style="53" customWidth="1"/>
    <col min="506" max="506" width="60.42578125" style="53" customWidth="1"/>
    <col min="507" max="507" width="10" style="53" customWidth="1"/>
    <col min="508" max="508" width="10.7109375" style="53" customWidth="1"/>
    <col min="509" max="509" width="14.140625" style="53" customWidth="1"/>
    <col min="510" max="510" width="10.7109375" style="53" customWidth="1"/>
    <col min="511" max="511" width="10.140625" style="53" customWidth="1"/>
    <col min="512" max="512" width="9.85546875" style="53" customWidth="1"/>
    <col min="513" max="513" width="10.28515625" style="53" customWidth="1"/>
    <col min="514" max="760" width="9.140625" style="53"/>
    <col min="761" max="761" width="5.140625" style="53" customWidth="1"/>
    <col min="762" max="762" width="60.42578125" style="53" customWidth="1"/>
    <col min="763" max="763" width="10" style="53" customWidth="1"/>
    <col min="764" max="764" width="10.7109375" style="53" customWidth="1"/>
    <col min="765" max="765" width="14.140625" style="53" customWidth="1"/>
    <col min="766" max="766" width="10.7109375" style="53" customWidth="1"/>
    <col min="767" max="767" width="10.140625" style="53" customWidth="1"/>
    <col min="768" max="768" width="9.85546875" style="53" customWidth="1"/>
    <col min="769" max="769" width="10.28515625" style="53" customWidth="1"/>
    <col min="770" max="1016" width="9.140625" style="53"/>
    <col min="1017" max="1017" width="5.140625" style="53" customWidth="1"/>
    <col min="1018" max="1018" width="60.42578125" style="53" customWidth="1"/>
    <col min="1019" max="1019" width="10" style="53" customWidth="1"/>
    <col min="1020" max="1020" width="10.7109375" style="53" customWidth="1"/>
    <col min="1021" max="1021" width="14.140625" style="53" customWidth="1"/>
    <col min="1022" max="1022" width="10.7109375" style="53" customWidth="1"/>
    <col min="1023" max="1023" width="10.140625" style="53" customWidth="1"/>
    <col min="1024" max="1024" width="9.85546875" style="53" customWidth="1"/>
    <col min="1025" max="1025" width="10.28515625" style="53" customWidth="1"/>
    <col min="1026" max="1272" width="9.140625" style="53"/>
    <col min="1273" max="1273" width="5.140625" style="53" customWidth="1"/>
    <col min="1274" max="1274" width="60.42578125" style="53" customWidth="1"/>
    <col min="1275" max="1275" width="10" style="53" customWidth="1"/>
    <col min="1276" max="1276" width="10.7109375" style="53" customWidth="1"/>
    <col min="1277" max="1277" width="14.140625" style="53" customWidth="1"/>
    <col min="1278" max="1278" width="10.7109375" style="53" customWidth="1"/>
    <col min="1279" max="1279" width="10.140625" style="53" customWidth="1"/>
    <col min="1280" max="1280" width="9.85546875" style="53" customWidth="1"/>
    <col min="1281" max="1281" width="10.28515625" style="53" customWidth="1"/>
    <col min="1282" max="1528" width="9.140625" style="53"/>
    <col min="1529" max="1529" width="5.140625" style="53" customWidth="1"/>
    <col min="1530" max="1530" width="60.42578125" style="53" customWidth="1"/>
    <col min="1531" max="1531" width="10" style="53" customWidth="1"/>
    <col min="1532" max="1532" width="10.7109375" style="53" customWidth="1"/>
    <col min="1533" max="1533" width="14.140625" style="53" customWidth="1"/>
    <col min="1534" max="1534" width="10.7109375" style="53" customWidth="1"/>
    <col min="1535" max="1535" width="10.140625" style="53" customWidth="1"/>
    <col min="1536" max="1536" width="9.85546875" style="53" customWidth="1"/>
    <col min="1537" max="1537" width="10.28515625" style="53" customWidth="1"/>
    <col min="1538" max="1784" width="9.140625" style="53"/>
    <col min="1785" max="1785" width="5.140625" style="53" customWidth="1"/>
    <col min="1786" max="1786" width="60.42578125" style="53" customWidth="1"/>
    <col min="1787" max="1787" width="10" style="53" customWidth="1"/>
    <col min="1788" max="1788" width="10.7109375" style="53" customWidth="1"/>
    <col min="1789" max="1789" width="14.140625" style="53" customWidth="1"/>
    <col min="1790" max="1790" width="10.7109375" style="53" customWidth="1"/>
    <col min="1791" max="1791" width="10.140625" style="53" customWidth="1"/>
    <col min="1792" max="1792" width="9.85546875" style="53" customWidth="1"/>
    <col min="1793" max="1793" width="10.28515625" style="53" customWidth="1"/>
    <col min="1794" max="2040" width="9.140625" style="53"/>
    <col min="2041" max="2041" width="5.140625" style="53" customWidth="1"/>
    <col min="2042" max="2042" width="60.42578125" style="53" customWidth="1"/>
    <col min="2043" max="2043" width="10" style="53" customWidth="1"/>
    <col min="2044" max="2044" width="10.7109375" style="53" customWidth="1"/>
    <col min="2045" max="2045" width="14.140625" style="53" customWidth="1"/>
    <col min="2046" max="2046" width="10.7109375" style="53" customWidth="1"/>
    <col min="2047" max="2047" width="10.140625" style="53" customWidth="1"/>
    <col min="2048" max="2048" width="9.85546875" style="53" customWidth="1"/>
    <col min="2049" max="2049" width="10.28515625" style="53" customWidth="1"/>
    <col min="2050" max="2296" width="9.140625" style="53"/>
    <col min="2297" max="2297" width="5.140625" style="53" customWidth="1"/>
    <col min="2298" max="2298" width="60.42578125" style="53" customWidth="1"/>
    <col min="2299" max="2299" width="10" style="53" customWidth="1"/>
    <col min="2300" max="2300" width="10.7109375" style="53" customWidth="1"/>
    <col min="2301" max="2301" width="14.140625" style="53" customWidth="1"/>
    <col min="2302" max="2302" width="10.7109375" style="53" customWidth="1"/>
    <col min="2303" max="2303" width="10.140625" style="53" customWidth="1"/>
    <col min="2304" max="2304" width="9.85546875" style="53" customWidth="1"/>
    <col min="2305" max="2305" width="10.28515625" style="53" customWidth="1"/>
    <col min="2306" max="2552" width="9.140625" style="53"/>
    <col min="2553" max="2553" width="5.140625" style="53" customWidth="1"/>
    <col min="2554" max="2554" width="60.42578125" style="53" customWidth="1"/>
    <col min="2555" max="2555" width="10" style="53" customWidth="1"/>
    <col min="2556" max="2556" width="10.7109375" style="53" customWidth="1"/>
    <col min="2557" max="2557" width="14.140625" style="53" customWidth="1"/>
    <col min="2558" max="2558" width="10.7109375" style="53" customWidth="1"/>
    <col min="2559" max="2559" width="10.140625" style="53" customWidth="1"/>
    <col min="2560" max="2560" width="9.85546875" style="53" customWidth="1"/>
    <col min="2561" max="2561" width="10.28515625" style="53" customWidth="1"/>
    <col min="2562" max="2808" width="9.140625" style="53"/>
    <col min="2809" max="2809" width="5.140625" style="53" customWidth="1"/>
    <col min="2810" max="2810" width="60.42578125" style="53" customWidth="1"/>
    <col min="2811" max="2811" width="10" style="53" customWidth="1"/>
    <col min="2812" max="2812" width="10.7109375" style="53" customWidth="1"/>
    <col min="2813" max="2813" width="14.140625" style="53" customWidth="1"/>
    <col min="2814" max="2814" width="10.7109375" style="53" customWidth="1"/>
    <col min="2815" max="2815" width="10.140625" style="53" customWidth="1"/>
    <col min="2816" max="2816" width="9.85546875" style="53" customWidth="1"/>
    <col min="2817" max="2817" width="10.28515625" style="53" customWidth="1"/>
    <col min="2818" max="3064" width="9.140625" style="53"/>
    <col min="3065" max="3065" width="5.140625" style="53" customWidth="1"/>
    <col min="3066" max="3066" width="60.42578125" style="53" customWidth="1"/>
    <col min="3067" max="3067" width="10" style="53" customWidth="1"/>
    <col min="3068" max="3068" width="10.7109375" style="53" customWidth="1"/>
    <col min="3069" max="3069" width="14.140625" style="53" customWidth="1"/>
    <col min="3070" max="3070" width="10.7109375" style="53" customWidth="1"/>
    <col min="3071" max="3071" width="10.140625" style="53" customWidth="1"/>
    <col min="3072" max="3072" width="9.85546875" style="53" customWidth="1"/>
    <col min="3073" max="3073" width="10.28515625" style="53" customWidth="1"/>
    <col min="3074" max="3320" width="9.140625" style="53"/>
    <col min="3321" max="3321" width="5.140625" style="53" customWidth="1"/>
    <col min="3322" max="3322" width="60.42578125" style="53" customWidth="1"/>
    <col min="3323" max="3323" width="10" style="53" customWidth="1"/>
    <col min="3324" max="3324" width="10.7109375" style="53" customWidth="1"/>
    <col min="3325" max="3325" width="14.140625" style="53" customWidth="1"/>
    <col min="3326" max="3326" width="10.7109375" style="53" customWidth="1"/>
    <col min="3327" max="3327" width="10.140625" style="53" customWidth="1"/>
    <col min="3328" max="3328" width="9.85546875" style="53" customWidth="1"/>
    <col min="3329" max="3329" width="10.28515625" style="53" customWidth="1"/>
    <col min="3330" max="3576" width="9.140625" style="53"/>
    <col min="3577" max="3577" width="5.140625" style="53" customWidth="1"/>
    <col min="3578" max="3578" width="60.42578125" style="53" customWidth="1"/>
    <col min="3579" max="3579" width="10" style="53" customWidth="1"/>
    <col min="3580" max="3580" width="10.7109375" style="53" customWidth="1"/>
    <col min="3581" max="3581" width="14.140625" style="53" customWidth="1"/>
    <col min="3582" max="3582" width="10.7109375" style="53" customWidth="1"/>
    <col min="3583" max="3583" width="10.140625" style="53" customWidth="1"/>
    <col min="3584" max="3584" width="9.85546875" style="53" customWidth="1"/>
    <col min="3585" max="3585" width="10.28515625" style="53" customWidth="1"/>
    <col min="3586" max="3832" width="9.140625" style="53"/>
    <col min="3833" max="3833" width="5.140625" style="53" customWidth="1"/>
    <col min="3834" max="3834" width="60.42578125" style="53" customWidth="1"/>
    <col min="3835" max="3835" width="10" style="53" customWidth="1"/>
    <col min="3836" max="3836" width="10.7109375" style="53" customWidth="1"/>
    <col min="3837" max="3837" width="14.140625" style="53" customWidth="1"/>
    <col min="3838" max="3838" width="10.7109375" style="53" customWidth="1"/>
    <col min="3839" max="3839" width="10.140625" style="53" customWidth="1"/>
    <col min="3840" max="3840" width="9.85546875" style="53" customWidth="1"/>
    <col min="3841" max="3841" width="10.28515625" style="53" customWidth="1"/>
    <col min="3842" max="4088" width="9.140625" style="53"/>
    <col min="4089" max="4089" width="5.140625" style="53" customWidth="1"/>
    <col min="4090" max="4090" width="60.42578125" style="53" customWidth="1"/>
    <col min="4091" max="4091" width="10" style="53" customWidth="1"/>
    <col min="4092" max="4092" width="10.7109375" style="53" customWidth="1"/>
    <col min="4093" max="4093" width="14.140625" style="53" customWidth="1"/>
    <col min="4094" max="4094" width="10.7109375" style="53" customWidth="1"/>
    <col min="4095" max="4095" width="10.140625" style="53" customWidth="1"/>
    <col min="4096" max="4096" width="9.85546875" style="53" customWidth="1"/>
    <col min="4097" max="4097" width="10.28515625" style="53" customWidth="1"/>
    <col min="4098" max="4344" width="9.140625" style="53"/>
    <col min="4345" max="4345" width="5.140625" style="53" customWidth="1"/>
    <col min="4346" max="4346" width="60.42578125" style="53" customWidth="1"/>
    <col min="4347" max="4347" width="10" style="53" customWidth="1"/>
    <col min="4348" max="4348" width="10.7109375" style="53" customWidth="1"/>
    <col min="4349" max="4349" width="14.140625" style="53" customWidth="1"/>
    <col min="4350" max="4350" width="10.7109375" style="53" customWidth="1"/>
    <col min="4351" max="4351" width="10.140625" style="53" customWidth="1"/>
    <col min="4352" max="4352" width="9.85546875" style="53" customWidth="1"/>
    <col min="4353" max="4353" width="10.28515625" style="53" customWidth="1"/>
    <col min="4354" max="4600" width="9.140625" style="53"/>
    <col min="4601" max="4601" width="5.140625" style="53" customWidth="1"/>
    <col min="4602" max="4602" width="60.42578125" style="53" customWidth="1"/>
    <col min="4603" max="4603" width="10" style="53" customWidth="1"/>
    <col min="4604" max="4604" width="10.7109375" style="53" customWidth="1"/>
    <col min="4605" max="4605" width="14.140625" style="53" customWidth="1"/>
    <col min="4606" max="4606" width="10.7109375" style="53" customWidth="1"/>
    <col min="4607" max="4607" width="10.140625" style="53" customWidth="1"/>
    <col min="4608" max="4608" width="9.85546875" style="53" customWidth="1"/>
    <col min="4609" max="4609" width="10.28515625" style="53" customWidth="1"/>
    <col min="4610" max="4856" width="9.140625" style="53"/>
    <col min="4857" max="4857" width="5.140625" style="53" customWidth="1"/>
    <col min="4858" max="4858" width="60.42578125" style="53" customWidth="1"/>
    <col min="4859" max="4859" width="10" style="53" customWidth="1"/>
    <col min="4860" max="4860" width="10.7109375" style="53" customWidth="1"/>
    <col min="4861" max="4861" width="14.140625" style="53" customWidth="1"/>
    <col min="4862" max="4862" width="10.7109375" style="53" customWidth="1"/>
    <col min="4863" max="4863" width="10.140625" style="53" customWidth="1"/>
    <col min="4864" max="4864" width="9.85546875" style="53" customWidth="1"/>
    <col min="4865" max="4865" width="10.28515625" style="53" customWidth="1"/>
    <col min="4866" max="5112" width="9.140625" style="53"/>
    <col min="5113" max="5113" width="5.140625" style="53" customWidth="1"/>
    <col min="5114" max="5114" width="60.42578125" style="53" customWidth="1"/>
    <col min="5115" max="5115" width="10" style="53" customWidth="1"/>
    <col min="5116" max="5116" width="10.7109375" style="53" customWidth="1"/>
    <col min="5117" max="5117" width="14.140625" style="53" customWidth="1"/>
    <col min="5118" max="5118" width="10.7109375" style="53" customWidth="1"/>
    <col min="5119" max="5119" width="10.140625" style="53" customWidth="1"/>
    <col min="5120" max="5120" width="9.85546875" style="53" customWidth="1"/>
    <col min="5121" max="5121" width="10.28515625" style="53" customWidth="1"/>
    <col min="5122" max="5368" width="9.140625" style="53"/>
    <col min="5369" max="5369" width="5.140625" style="53" customWidth="1"/>
    <col min="5370" max="5370" width="60.42578125" style="53" customWidth="1"/>
    <col min="5371" max="5371" width="10" style="53" customWidth="1"/>
    <col min="5372" max="5372" width="10.7109375" style="53" customWidth="1"/>
    <col min="5373" max="5373" width="14.140625" style="53" customWidth="1"/>
    <col min="5374" max="5374" width="10.7109375" style="53" customWidth="1"/>
    <col min="5375" max="5375" width="10.140625" style="53" customWidth="1"/>
    <col min="5376" max="5376" width="9.85546875" style="53" customWidth="1"/>
    <col min="5377" max="5377" width="10.28515625" style="53" customWidth="1"/>
    <col min="5378" max="5624" width="9.140625" style="53"/>
    <col min="5625" max="5625" width="5.140625" style="53" customWidth="1"/>
    <col min="5626" max="5626" width="60.42578125" style="53" customWidth="1"/>
    <col min="5627" max="5627" width="10" style="53" customWidth="1"/>
    <col min="5628" max="5628" width="10.7109375" style="53" customWidth="1"/>
    <col min="5629" max="5629" width="14.140625" style="53" customWidth="1"/>
    <col min="5630" max="5630" width="10.7109375" style="53" customWidth="1"/>
    <col min="5631" max="5631" width="10.140625" style="53" customWidth="1"/>
    <col min="5632" max="5632" width="9.85546875" style="53" customWidth="1"/>
    <col min="5633" max="5633" width="10.28515625" style="53" customWidth="1"/>
    <col min="5634" max="5880" width="9.140625" style="53"/>
    <col min="5881" max="5881" width="5.140625" style="53" customWidth="1"/>
    <col min="5882" max="5882" width="60.42578125" style="53" customWidth="1"/>
    <col min="5883" max="5883" width="10" style="53" customWidth="1"/>
    <col min="5884" max="5884" width="10.7109375" style="53" customWidth="1"/>
    <col min="5885" max="5885" width="14.140625" style="53" customWidth="1"/>
    <col min="5886" max="5886" width="10.7109375" style="53" customWidth="1"/>
    <col min="5887" max="5887" width="10.140625" style="53" customWidth="1"/>
    <col min="5888" max="5888" width="9.85546875" style="53" customWidth="1"/>
    <col min="5889" max="5889" width="10.28515625" style="53" customWidth="1"/>
    <col min="5890" max="6136" width="9.140625" style="53"/>
    <col min="6137" max="6137" width="5.140625" style="53" customWidth="1"/>
    <col min="6138" max="6138" width="60.42578125" style="53" customWidth="1"/>
    <col min="6139" max="6139" width="10" style="53" customWidth="1"/>
    <col min="6140" max="6140" width="10.7109375" style="53" customWidth="1"/>
    <col min="6141" max="6141" width="14.140625" style="53" customWidth="1"/>
    <col min="6142" max="6142" width="10.7109375" style="53" customWidth="1"/>
    <col min="6143" max="6143" width="10.140625" style="53" customWidth="1"/>
    <col min="6144" max="6144" width="9.85546875" style="53" customWidth="1"/>
    <col min="6145" max="6145" width="10.28515625" style="53" customWidth="1"/>
    <col min="6146" max="6392" width="9.140625" style="53"/>
    <col min="6393" max="6393" width="5.140625" style="53" customWidth="1"/>
    <col min="6394" max="6394" width="60.42578125" style="53" customWidth="1"/>
    <col min="6395" max="6395" width="10" style="53" customWidth="1"/>
    <col min="6396" max="6396" width="10.7109375" style="53" customWidth="1"/>
    <col min="6397" max="6397" width="14.140625" style="53" customWidth="1"/>
    <col min="6398" max="6398" width="10.7109375" style="53" customWidth="1"/>
    <col min="6399" max="6399" width="10.140625" style="53" customWidth="1"/>
    <col min="6400" max="6400" width="9.85546875" style="53" customWidth="1"/>
    <col min="6401" max="6401" width="10.28515625" style="53" customWidth="1"/>
    <col min="6402" max="6648" width="9.140625" style="53"/>
    <col min="6649" max="6649" width="5.140625" style="53" customWidth="1"/>
    <col min="6650" max="6650" width="60.42578125" style="53" customWidth="1"/>
    <col min="6651" max="6651" width="10" style="53" customWidth="1"/>
    <col min="6652" max="6652" width="10.7109375" style="53" customWidth="1"/>
    <col min="6653" max="6653" width="14.140625" style="53" customWidth="1"/>
    <col min="6654" max="6654" width="10.7109375" style="53" customWidth="1"/>
    <col min="6655" max="6655" width="10.140625" style="53" customWidth="1"/>
    <col min="6656" max="6656" width="9.85546875" style="53" customWidth="1"/>
    <col min="6657" max="6657" width="10.28515625" style="53" customWidth="1"/>
    <col min="6658" max="6904" width="9.140625" style="53"/>
    <col min="6905" max="6905" width="5.140625" style="53" customWidth="1"/>
    <col min="6906" max="6906" width="60.42578125" style="53" customWidth="1"/>
    <col min="6907" max="6907" width="10" style="53" customWidth="1"/>
    <col min="6908" max="6908" width="10.7109375" style="53" customWidth="1"/>
    <col min="6909" max="6909" width="14.140625" style="53" customWidth="1"/>
    <col min="6910" max="6910" width="10.7109375" style="53" customWidth="1"/>
    <col min="6911" max="6911" width="10.140625" style="53" customWidth="1"/>
    <col min="6912" max="6912" width="9.85546875" style="53" customWidth="1"/>
    <col min="6913" max="6913" width="10.28515625" style="53" customWidth="1"/>
    <col min="6914" max="7160" width="9.140625" style="53"/>
    <col min="7161" max="7161" width="5.140625" style="53" customWidth="1"/>
    <col min="7162" max="7162" width="60.42578125" style="53" customWidth="1"/>
    <col min="7163" max="7163" width="10" style="53" customWidth="1"/>
    <col min="7164" max="7164" width="10.7109375" style="53" customWidth="1"/>
    <col min="7165" max="7165" width="14.140625" style="53" customWidth="1"/>
    <col min="7166" max="7166" width="10.7109375" style="53" customWidth="1"/>
    <col min="7167" max="7167" width="10.140625" style="53" customWidth="1"/>
    <col min="7168" max="7168" width="9.85546875" style="53" customWidth="1"/>
    <col min="7169" max="7169" width="10.28515625" style="53" customWidth="1"/>
    <col min="7170" max="7416" width="9.140625" style="53"/>
    <col min="7417" max="7417" width="5.140625" style="53" customWidth="1"/>
    <col min="7418" max="7418" width="60.42578125" style="53" customWidth="1"/>
    <col min="7419" max="7419" width="10" style="53" customWidth="1"/>
    <col min="7420" max="7420" width="10.7109375" style="53" customWidth="1"/>
    <col min="7421" max="7421" width="14.140625" style="53" customWidth="1"/>
    <col min="7422" max="7422" width="10.7109375" style="53" customWidth="1"/>
    <col min="7423" max="7423" width="10.140625" style="53" customWidth="1"/>
    <col min="7424" max="7424" width="9.85546875" style="53" customWidth="1"/>
    <col min="7425" max="7425" width="10.28515625" style="53" customWidth="1"/>
    <col min="7426" max="7672" width="9.140625" style="53"/>
    <col min="7673" max="7673" width="5.140625" style="53" customWidth="1"/>
    <col min="7674" max="7674" width="60.42578125" style="53" customWidth="1"/>
    <col min="7675" max="7675" width="10" style="53" customWidth="1"/>
    <col min="7676" max="7676" width="10.7109375" style="53" customWidth="1"/>
    <col min="7677" max="7677" width="14.140625" style="53" customWidth="1"/>
    <col min="7678" max="7678" width="10.7109375" style="53" customWidth="1"/>
    <col min="7679" max="7679" width="10.140625" style="53" customWidth="1"/>
    <col min="7680" max="7680" width="9.85546875" style="53" customWidth="1"/>
    <col min="7681" max="7681" width="10.28515625" style="53" customWidth="1"/>
    <col min="7682" max="7928" width="9.140625" style="53"/>
    <col min="7929" max="7929" width="5.140625" style="53" customWidth="1"/>
    <col min="7930" max="7930" width="60.42578125" style="53" customWidth="1"/>
    <col min="7931" max="7931" width="10" style="53" customWidth="1"/>
    <col min="7932" max="7932" width="10.7109375" style="53" customWidth="1"/>
    <col min="7933" max="7933" width="14.140625" style="53" customWidth="1"/>
    <col min="7934" max="7934" width="10.7109375" style="53" customWidth="1"/>
    <col min="7935" max="7935" width="10.140625" style="53" customWidth="1"/>
    <col min="7936" max="7936" width="9.85546875" style="53" customWidth="1"/>
    <col min="7937" max="7937" width="10.28515625" style="53" customWidth="1"/>
    <col min="7938" max="8184" width="9.140625" style="53"/>
    <col min="8185" max="8185" width="5.140625" style="53" customWidth="1"/>
    <col min="8186" max="8186" width="60.42578125" style="53" customWidth="1"/>
    <col min="8187" max="8187" width="10" style="53" customWidth="1"/>
    <col min="8188" max="8188" width="10.7109375" style="53" customWidth="1"/>
    <col min="8189" max="8189" width="14.140625" style="53" customWidth="1"/>
    <col min="8190" max="8190" width="10.7109375" style="53" customWidth="1"/>
    <col min="8191" max="8191" width="10.140625" style="53" customWidth="1"/>
    <col min="8192" max="8192" width="9.85546875" style="53" customWidth="1"/>
    <col min="8193" max="8193" width="10.28515625" style="53" customWidth="1"/>
    <col min="8194" max="8440" width="9.140625" style="53"/>
    <col min="8441" max="8441" width="5.140625" style="53" customWidth="1"/>
    <col min="8442" max="8442" width="60.42578125" style="53" customWidth="1"/>
    <col min="8443" max="8443" width="10" style="53" customWidth="1"/>
    <col min="8444" max="8444" width="10.7109375" style="53" customWidth="1"/>
    <col min="8445" max="8445" width="14.140625" style="53" customWidth="1"/>
    <col min="8446" max="8446" width="10.7109375" style="53" customWidth="1"/>
    <col min="8447" max="8447" width="10.140625" style="53" customWidth="1"/>
    <col min="8448" max="8448" width="9.85546875" style="53" customWidth="1"/>
    <col min="8449" max="8449" width="10.28515625" style="53" customWidth="1"/>
    <col min="8450" max="8696" width="9.140625" style="53"/>
    <col min="8697" max="8697" width="5.140625" style="53" customWidth="1"/>
    <col min="8698" max="8698" width="60.42578125" style="53" customWidth="1"/>
    <col min="8699" max="8699" width="10" style="53" customWidth="1"/>
    <col min="8700" max="8700" width="10.7109375" style="53" customWidth="1"/>
    <col min="8701" max="8701" width="14.140625" style="53" customWidth="1"/>
    <col min="8702" max="8702" width="10.7109375" style="53" customWidth="1"/>
    <col min="8703" max="8703" width="10.140625" style="53" customWidth="1"/>
    <col min="8704" max="8704" width="9.85546875" style="53" customWidth="1"/>
    <col min="8705" max="8705" width="10.28515625" style="53" customWidth="1"/>
    <col min="8706" max="8952" width="9.140625" style="53"/>
    <col min="8953" max="8953" width="5.140625" style="53" customWidth="1"/>
    <col min="8954" max="8954" width="60.42578125" style="53" customWidth="1"/>
    <col min="8955" max="8955" width="10" style="53" customWidth="1"/>
    <col min="8956" max="8956" width="10.7109375" style="53" customWidth="1"/>
    <col min="8957" max="8957" width="14.140625" style="53" customWidth="1"/>
    <col min="8958" max="8958" width="10.7109375" style="53" customWidth="1"/>
    <col min="8959" max="8959" width="10.140625" style="53" customWidth="1"/>
    <col min="8960" max="8960" width="9.85546875" style="53" customWidth="1"/>
    <col min="8961" max="8961" width="10.28515625" style="53" customWidth="1"/>
    <col min="8962" max="9208" width="9.140625" style="53"/>
    <col min="9209" max="9209" width="5.140625" style="53" customWidth="1"/>
    <col min="9210" max="9210" width="60.42578125" style="53" customWidth="1"/>
    <col min="9211" max="9211" width="10" style="53" customWidth="1"/>
    <col min="9212" max="9212" width="10.7109375" style="53" customWidth="1"/>
    <col min="9213" max="9213" width="14.140625" style="53" customWidth="1"/>
    <col min="9214" max="9214" width="10.7109375" style="53" customWidth="1"/>
    <col min="9215" max="9215" width="10.140625" style="53" customWidth="1"/>
    <col min="9216" max="9216" width="9.85546875" style="53" customWidth="1"/>
    <col min="9217" max="9217" width="10.28515625" style="53" customWidth="1"/>
    <col min="9218" max="9464" width="9.140625" style="53"/>
    <col min="9465" max="9465" width="5.140625" style="53" customWidth="1"/>
    <col min="9466" max="9466" width="60.42578125" style="53" customWidth="1"/>
    <col min="9467" max="9467" width="10" style="53" customWidth="1"/>
    <col min="9468" max="9468" width="10.7109375" style="53" customWidth="1"/>
    <col min="9469" max="9469" width="14.140625" style="53" customWidth="1"/>
    <col min="9470" max="9470" width="10.7109375" style="53" customWidth="1"/>
    <col min="9471" max="9471" width="10.140625" style="53" customWidth="1"/>
    <col min="9472" max="9472" width="9.85546875" style="53" customWidth="1"/>
    <col min="9473" max="9473" width="10.28515625" style="53" customWidth="1"/>
    <col min="9474" max="9720" width="9.140625" style="53"/>
    <col min="9721" max="9721" width="5.140625" style="53" customWidth="1"/>
    <col min="9722" max="9722" width="60.42578125" style="53" customWidth="1"/>
    <col min="9723" max="9723" width="10" style="53" customWidth="1"/>
    <col min="9724" max="9724" width="10.7109375" style="53" customWidth="1"/>
    <col min="9725" max="9725" width="14.140625" style="53" customWidth="1"/>
    <col min="9726" max="9726" width="10.7109375" style="53" customWidth="1"/>
    <col min="9727" max="9727" width="10.140625" style="53" customWidth="1"/>
    <col min="9728" max="9728" width="9.85546875" style="53" customWidth="1"/>
    <col min="9729" max="9729" width="10.28515625" style="53" customWidth="1"/>
    <col min="9730" max="9976" width="9.140625" style="53"/>
    <col min="9977" max="9977" width="5.140625" style="53" customWidth="1"/>
    <col min="9978" max="9978" width="60.42578125" style="53" customWidth="1"/>
    <col min="9979" max="9979" width="10" style="53" customWidth="1"/>
    <col min="9980" max="9980" width="10.7109375" style="53" customWidth="1"/>
    <col min="9981" max="9981" width="14.140625" style="53" customWidth="1"/>
    <col min="9982" max="9982" width="10.7109375" style="53" customWidth="1"/>
    <col min="9983" max="9983" width="10.140625" style="53" customWidth="1"/>
    <col min="9984" max="9984" width="9.85546875" style="53" customWidth="1"/>
    <col min="9985" max="9985" width="10.28515625" style="53" customWidth="1"/>
    <col min="9986" max="10232" width="9.140625" style="53"/>
    <col min="10233" max="10233" width="5.140625" style="53" customWidth="1"/>
    <col min="10234" max="10234" width="60.42578125" style="53" customWidth="1"/>
    <col min="10235" max="10235" width="10" style="53" customWidth="1"/>
    <col min="10236" max="10236" width="10.7109375" style="53" customWidth="1"/>
    <col min="10237" max="10237" width="14.140625" style="53" customWidth="1"/>
    <col min="10238" max="10238" width="10.7109375" style="53" customWidth="1"/>
    <col min="10239" max="10239" width="10.140625" style="53" customWidth="1"/>
    <col min="10240" max="10240" width="9.85546875" style="53" customWidth="1"/>
    <col min="10241" max="10241" width="10.28515625" style="53" customWidth="1"/>
    <col min="10242" max="10488" width="9.140625" style="53"/>
    <col min="10489" max="10489" width="5.140625" style="53" customWidth="1"/>
    <col min="10490" max="10490" width="60.42578125" style="53" customWidth="1"/>
    <col min="10491" max="10491" width="10" style="53" customWidth="1"/>
    <col min="10492" max="10492" width="10.7109375" style="53" customWidth="1"/>
    <col min="10493" max="10493" width="14.140625" style="53" customWidth="1"/>
    <col min="10494" max="10494" width="10.7109375" style="53" customWidth="1"/>
    <col min="10495" max="10495" width="10.140625" style="53" customWidth="1"/>
    <col min="10496" max="10496" width="9.85546875" style="53" customWidth="1"/>
    <col min="10497" max="10497" width="10.28515625" style="53" customWidth="1"/>
    <col min="10498" max="10744" width="9.140625" style="53"/>
    <col min="10745" max="10745" width="5.140625" style="53" customWidth="1"/>
    <col min="10746" max="10746" width="60.42578125" style="53" customWidth="1"/>
    <col min="10747" max="10747" width="10" style="53" customWidth="1"/>
    <col min="10748" max="10748" width="10.7109375" style="53" customWidth="1"/>
    <col min="10749" max="10749" width="14.140625" style="53" customWidth="1"/>
    <col min="10750" max="10750" width="10.7109375" style="53" customWidth="1"/>
    <col min="10751" max="10751" width="10.140625" style="53" customWidth="1"/>
    <col min="10752" max="10752" width="9.85546875" style="53" customWidth="1"/>
    <col min="10753" max="10753" width="10.28515625" style="53" customWidth="1"/>
    <col min="10754" max="11000" width="9.140625" style="53"/>
    <col min="11001" max="11001" width="5.140625" style="53" customWidth="1"/>
    <col min="11002" max="11002" width="60.42578125" style="53" customWidth="1"/>
    <col min="11003" max="11003" width="10" style="53" customWidth="1"/>
    <col min="11004" max="11004" width="10.7109375" style="53" customWidth="1"/>
    <col min="11005" max="11005" width="14.140625" style="53" customWidth="1"/>
    <col min="11006" max="11006" width="10.7109375" style="53" customWidth="1"/>
    <col min="11007" max="11007" width="10.140625" style="53" customWidth="1"/>
    <col min="11008" max="11008" width="9.85546875" style="53" customWidth="1"/>
    <col min="11009" max="11009" width="10.28515625" style="53" customWidth="1"/>
    <col min="11010" max="11256" width="9.140625" style="53"/>
    <col min="11257" max="11257" width="5.140625" style="53" customWidth="1"/>
    <col min="11258" max="11258" width="60.42578125" style="53" customWidth="1"/>
    <col min="11259" max="11259" width="10" style="53" customWidth="1"/>
    <col min="11260" max="11260" width="10.7109375" style="53" customWidth="1"/>
    <col min="11261" max="11261" width="14.140625" style="53" customWidth="1"/>
    <col min="11262" max="11262" width="10.7109375" style="53" customWidth="1"/>
    <col min="11263" max="11263" width="10.140625" style="53" customWidth="1"/>
    <col min="11264" max="11264" width="9.85546875" style="53" customWidth="1"/>
    <col min="11265" max="11265" width="10.28515625" style="53" customWidth="1"/>
    <col min="11266" max="11512" width="9.140625" style="53"/>
    <col min="11513" max="11513" width="5.140625" style="53" customWidth="1"/>
    <col min="11514" max="11514" width="60.42578125" style="53" customWidth="1"/>
    <col min="11515" max="11515" width="10" style="53" customWidth="1"/>
    <col min="11516" max="11516" width="10.7109375" style="53" customWidth="1"/>
    <col min="11517" max="11517" width="14.140625" style="53" customWidth="1"/>
    <col min="11518" max="11518" width="10.7109375" style="53" customWidth="1"/>
    <col min="11519" max="11519" width="10.140625" style="53" customWidth="1"/>
    <col min="11520" max="11520" width="9.85546875" style="53" customWidth="1"/>
    <col min="11521" max="11521" width="10.28515625" style="53" customWidth="1"/>
    <col min="11522" max="11768" width="9.140625" style="53"/>
    <col min="11769" max="11769" width="5.140625" style="53" customWidth="1"/>
    <col min="11770" max="11770" width="60.42578125" style="53" customWidth="1"/>
    <col min="11771" max="11771" width="10" style="53" customWidth="1"/>
    <col min="11772" max="11772" width="10.7109375" style="53" customWidth="1"/>
    <col min="11773" max="11773" width="14.140625" style="53" customWidth="1"/>
    <col min="11774" max="11774" width="10.7109375" style="53" customWidth="1"/>
    <col min="11775" max="11775" width="10.140625" style="53" customWidth="1"/>
    <col min="11776" max="11776" width="9.85546875" style="53" customWidth="1"/>
    <col min="11777" max="11777" width="10.28515625" style="53" customWidth="1"/>
    <col min="11778" max="12024" width="9.140625" style="53"/>
    <col min="12025" max="12025" width="5.140625" style="53" customWidth="1"/>
    <col min="12026" max="12026" width="60.42578125" style="53" customWidth="1"/>
    <col min="12027" max="12027" width="10" style="53" customWidth="1"/>
    <col min="12028" max="12028" width="10.7109375" style="53" customWidth="1"/>
    <col min="12029" max="12029" width="14.140625" style="53" customWidth="1"/>
    <col min="12030" max="12030" width="10.7109375" style="53" customWidth="1"/>
    <col min="12031" max="12031" width="10.140625" style="53" customWidth="1"/>
    <col min="12032" max="12032" width="9.85546875" style="53" customWidth="1"/>
    <col min="12033" max="12033" width="10.28515625" style="53" customWidth="1"/>
    <col min="12034" max="12280" width="9.140625" style="53"/>
    <col min="12281" max="12281" width="5.140625" style="53" customWidth="1"/>
    <col min="12282" max="12282" width="60.42578125" style="53" customWidth="1"/>
    <col min="12283" max="12283" width="10" style="53" customWidth="1"/>
    <col min="12284" max="12284" width="10.7109375" style="53" customWidth="1"/>
    <col min="12285" max="12285" width="14.140625" style="53" customWidth="1"/>
    <col min="12286" max="12286" width="10.7109375" style="53" customWidth="1"/>
    <col min="12287" max="12287" width="10.140625" style="53" customWidth="1"/>
    <col min="12288" max="12288" width="9.85546875" style="53" customWidth="1"/>
    <col min="12289" max="12289" width="10.28515625" style="53" customWidth="1"/>
    <col min="12290" max="12536" width="9.140625" style="53"/>
    <col min="12537" max="12537" width="5.140625" style="53" customWidth="1"/>
    <col min="12538" max="12538" width="60.42578125" style="53" customWidth="1"/>
    <col min="12539" max="12539" width="10" style="53" customWidth="1"/>
    <col min="12540" max="12540" width="10.7109375" style="53" customWidth="1"/>
    <col min="12541" max="12541" width="14.140625" style="53" customWidth="1"/>
    <col min="12542" max="12542" width="10.7109375" style="53" customWidth="1"/>
    <col min="12543" max="12543" width="10.140625" style="53" customWidth="1"/>
    <col min="12544" max="12544" width="9.85546875" style="53" customWidth="1"/>
    <col min="12545" max="12545" width="10.28515625" style="53" customWidth="1"/>
    <col min="12546" max="12792" width="9.140625" style="53"/>
    <col min="12793" max="12793" width="5.140625" style="53" customWidth="1"/>
    <col min="12794" max="12794" width="60.42578125" style="53" customWidth="1"/>
    <col min="12795" max="12795" width="10" style="53" customWidth="1"/>
    <col min="12796" max="12796" width="10.7109375" style="53" customWidth="1"/>
    <col min="12797" max="12797" width="14.140625" style="53" customWidth="1"/>
    <col min="12798" max="12798" width="10.7109375" style="53" customWidth="1"/>
    <col min="12799" max="12799" width="10.140625" style="53" customWidth="1"/>
    <col min="12800" max="12800" width="9.85546875" style="53" customWidth="1"/>
    <col min="12801" max="12801" width="10.28515625" style="53" customWidth="1"/>
    <col min="12802" max="13048" width="9.140625" style="53"/>
    <col min="13049" max="13049" width="5.140625" style="53" customWidth="1"/>
    <col min="13050" max="13050" width="60.42578125" style="53" customWidth="1"/>
    <col min="13051" max="13051" width="10" style="53" customWidth="1"/>
    <col min="13052" max="13052" width="10.7109375" style="53" customWidth="1"/>
    <col min="13053" max="13053" width="14.140625" style="53" customWidth="1"/>
    <col min="13054" max="13054" width="10.7109375" style="53" customWidth="1"/>
    <col min="13055" max="13055" width="10.140625" style="53" customWidth="1"/>
    <col min="13056" max="13056" width="9.85546875" style="53" customWidth="1"/>
    <col min="13057" max="13057" width="10.28515625" style="53" customWidth="1"/>
    <col min="13058" max="13304" width="9.140625" style="53"/>
    <col min="13305" max="13305" width="5.140625" style="53" customWidth="1"/>
    <col min="13306" max="13306" width="60.42578125" style="53" customWidth="1"/>
    <col min="13307" max="13307" width="10" style="53" customWidth="1"/>
    <col min="13308" max="13308" width="10.7109375" style="53" customWidth="1"/>
    <col min="13309" max="13309" width="14.140625" style="53" customWidth="1"/>
    <col min="13310" max="13310" width="10.7109375" style="53" customWidth="1"/>
    <col min="13311" max="13311" width="10.140625" style="53" customWidth="1"/>
    <col min="13312" max="13312" width="9.85546875" style="53" customWidth="1"/>
    <col min="13313" max="13313" width="10.28515625" style="53" customWidth="1"/>
    <col min="13314" max="13560" width="9.140625" style="53"/>
    <col min="13561" max="13561" width="5.140625" style="53" customWidth="1"/>
    <col min="13562" max="13562" width="60.42578125" style="53" customWidth="1"/>
    <col min="13563" max="13563" width="10" style="53" customWidth="1"/>
    <col min="13564" max="13564" width="10.7109375" style="53" customWidth="1"/>
    <col min="13565" max="13565" width="14.140625" style="53" customWidth="1"/>
    <col min="13566" max="13566" width="10.7109375" style="53" customWidth="1"/>
    <col min="13567" max="13567" width="10.140625" style="53" customWidth="1"/>
    <col min="13568" max="13568" width="9.85546875" style="53" customWidth="1"/>
    <col min="13569" max="13569" width="10.28515625" style="53" customWidth="1"/>
    <col min="13570" max="13816" width="9.140625" style="53"/>
    <col min="13817" max="13817" width="5.140625" style="53" customWidth="1"/>
    <col min="13818" max="13818" width="60.42578125" style="53" customWidth="1"/>
    <col min="13819" max="13819" width="10" style="53" customWidth="1"/>
    <col min="13820" max="13820" width="10.7109375" style="53" customWidth="1"/>
    <col min="13821" max="13821" width="14.140625" style="53" customWidth="1"/>
    <col min="13822" max="13822" width="10.7109375" style="53" customWidth="1"/>
    <col min="13823" max="13823" width="10.140625" style="53" customWidth="1"/>
    <col min="13824" max="13824" width="9.85546875" style="53" customWidth="1"/>
    <col min="13825" max="13825" width="10.28515625" style="53" customWidth="1"/>
    <col min="13826" max="14072" width="9.140625" style="53"/>
    <col min="14073" max="14073" width="5.140625" style="53" customWidth="1"/>
    <col min="14074" max="14074" width="60.42578125" style="53" customWidth="1"/>
    <col min="14075" max="14075" width="10" style="53" customWidth="1"/>
    <col min="14076" max="14076" width="10.7109375" style="53" customWidth="1"/>
    <col min="14077" max="14077" width="14.140625" style="53" customWidth="1"/>
    <col min="14078" max="14078" width="10.7109375" style="53" customWidth="1"/>
    <col min="14079" max="14079" width="10.140625" style="53" customWidth="1"/>
    <col min="14080" max="14080" width="9.85546875" style="53" customWidth="1"/>
    <col min="14081" max="14081" width="10.28515625" style="53" customWidth="1"/>
    <col min="14082" max="14328" width="9.140625" style="53"/>
    <col min="14329" max="14329" width="5.140625" style="53" customWidth="1"/>
    <col min="14330" max="14330" width="60.42578125" style="53" customWidth="1"/>
    <col min="14331" max="14331" width="10" style="53" customWidth="1"/>
    <col min="14332" max="14332" width="10.7109375" style="53" customWidth="1"/>
    <col min="14333" max="14333" width="14.140625" style="53" customWidth="1"/>
    <col min="14334" max="14334" width="10.7109375" style="53" customWidth="1"/>
    <col min="14335" max="14335" width="10.140625" style="53" customWidth="1"/>
    <col min="14336" max="14336" width="9.85546875" style="53" customWidth="1"/>
    <col min="14337" max="14337" width="10.28515625" style="53" customWidth="1"/>
    <col min="14338" max="14584" width="9.140625" style="53"/>
    <col min="14585" max="14585" width="5.140625" style="53" customWidth="1"/>
    <col min="14586" max="14586" width="60.42578125" style="53" customWidth="1"/>
    <col min="14587" max="14587" width="10" style="53" customWidth="1"/>
    <col min="14588" max="14588" width="10.7109375" style="53" customWidth="1"/>
    <col min="14589" max="14589" width="14.140625" style="53" customWidth="1"/>
    <col min="14590" max="14590" width="10.7109375" style="53" customWidth="1"/>
    <col min="14591" max="14591" width="10.140625" style="53" customWidth="1"/>
    <col min="14592" max="14592" width="9.85546875" style="53" customWidth="1"/>
    <col min="14593" max="14593" width="10.28515625" style="53" customWidth="1"/>
    <col min="14594" max="14840" width="9.140625" style="53"/>
    <col min="14841" max="14841" width="5.140625" style="53" customWidth="1"/>
    <col min="14842" max="14842" width="60.42578125" style="53" customWidth="1"/>
    <col min="14843" max="14843" width="10" style="53" customWidth="1"/>
    <col min="14844" max="14844" width="10.7109375" style="53" customWidth="1"/>
    <col min="14845" max="14845" width="14.140625" style="53" customWidth="1"/>
    <col min="14846" max="14846" width="10.7109375" style="53" customWidth="1"/>
    <col min="14847" max="14847" width="10.140625" style="53" customWidth="1"/>
    <col min="14848" max="14848" width="9.85546875" style="53" customWidth="1"/>
    <col min="14849" max="14849" width="10.28515625" style="53" customWidth="1"/>
    <col min="14850" max="15096" width="9.140625" style="53"/>
    <col min="15097" max="15097" width="5.140625" style="53" customWidth="1"/>
    <col min="15098" max="15098" width="60.42578125" style="53" customWidth="1"/>
    <col min="15099" max="15099" width="10" style="53" customWidth="1"/>
    <col min="15100" max="15100" width="10.7109375" style="53" customWidth="1"/>
    <col min="15101" max="15101" width="14.140625" style="53" customWidth="1"/>
    <col min="15102" max="15102" width="10.7109375" style="53" customWidth="1"/>
    <col min="15103" max="15103" width="10.140625" style="53" customWidth="1"/>
    <col min="15104" max="15104" width="9.85546875" style="53" customWidth="1"/>
    <col min="15105" max="15105" width="10.28515625" style="53" customWidth="1"/>
    <col min="15106" max="15352" width="9.140625" style="53"/>
    <col min="15353" max="15353" width="5.140625" style="53" customWidth="1"/>
    <col min="15354" max="15354" width="60.42578125" style="53" customWidth="1"/>
    <col min="15355" max="15355" width="10" style="53" customWidth="1"/>
    <col min="15356" max="15356" width="10.7109375" style="53" customWidth="1"/>
    <col min="15357" max="15357" width="14.140625" style="53" customWidth="1"/>
    <col min="15358" max="15358" width="10.7109375" style="53" customWidth="1"/>
    <col min="15359" max="15359" width="10.140625" style="53" customWidth="1"/>
    <col min="15360" max="15360" width="9.85546875" style="53" customWidth="1"/>
    <col min="15361" max="15361" width="10.28515625" style="53" customWidth="1"/>
    <col min="15362" max="15608" width="9.140625" style="53"/>
    <col min="15609" max="15609" width="5.140625" style="53" customWidth="1"/>
    <col min="15610" max="15610" width="60.42578125" style="53" customWidth="1"/>
    <col min="15611" max="15611" width="10" style="53" customWidth="1"/>
    <col min="15612" max="15612" width="10.7109375" style="53" customWidth="1"/>
    <col min="15613" max="15613" width="14.140625" style="53" customWidth="1"/>
    <col min="15614" max="15614" width="10.7109375" style="53" customWidth="1"/>
    <col min="15615" max="15615" width="10.140625" style="53" customWidth="1"/>
    <col min="15616" max="15616" width="9.85546875" style="53" customWidth="1"/>
    <col min="15617" max="15617" width="10.28515625" style="53" customWidth="1"/>
    <col min="15618" max="15864" width="9.140625" style="53"/>
    <col min="15865" max="15865" width="5.140625" style="53" customWidth="1"/>
    <col min="15866" max="15866" width="60.42578125" style="53" customWidth="1"/>
    <col min="15867" max="15867" width="10" style="53" customWidth="1"/>
    <col min="15868" max="15868" width="10.7109375" style="53" customWidth="1"/>
    <col min="15869" max="15869" width="14.140625" style="53" customWidth="1"/>
    <col min="15870" max="15870" width="10.7109375" style="53" customWidth="1"/>
    <col min="15871" max="15871" width="10.140625" style="53" customWidth="1"/>
    <col min="15872" max="15872" width="9.85546875" style="53" customWidth="1"/>
    <col min="15873" max="15873" width="10.28515625" style="53" customWidth="1"/>
    <col min="15874" max="16120" width="9.140625" style="53"/>
    <col min="16121" max="16121" width="5.140625" style="53" customWidth="1"/>
    <col min="16122" max="16122" width="60.42578125" style="53" customWidth="1"/>
    <col min="16123" max="16123" width="10" style="53" customWidth="1"/>
    <col min="16124" max="16124" width="10.7109375" style="53" customWidth="1"/>
    <col min="16125" max="16125" width="14.140625" style="53" customWidth="1"/>
    <col min="16126" max="16126" width="10.7109375" style="53" customWidth="1"/>
    <col min="16127" max="16127" width="10.140625" style="53" customWidth="1"/>
    <col min="16128" max="16128" width="9.85546875" style="53" customWidth="1"/>
    <col min="16129" max="16129" width="10.28515625" style="53" customWidth="1"/>
    <col min="16130" max="16384" width="9.140625" style="53"/>
  </cols>
  <sheetData>
    <row r="1" spans="1:5" x14ac:dyDescent="0.2">
      <c r="B1" s="70" t="s">
        <v>180</v>
      </c>
      <c r="C1" s="70"/>
      <c r="D1" s="103"/>
      <c r="E1" s="103" t="s">
        <v>175</v>
      </c>
    </row>
    <row r="2" spans="1:5" ht="15.75" customHeight="1" x14ac:dyDescent="0.2">
      <c r="B2" s="71" t="s">
        <v>182</v>
      </c>
      <c r="C2" s="70"/>
      <c r="D2" s="70"/>
      <c r="E2" s="70"/>
    </row>
    <row r="3" spans="1:5" ht="15.75" customHeight="1" x14ac:dyDescent="0.2">
      <c r="B3" s="71" t="s">
        <v>181</v>
      </c>
      <c r="C3" s="70"/>
      <c r="D3" s="70"/>
      <c r="E3" s="70"/>
    </row>
    <row r="4" spans="1:5" ht="17.25" customHeight="1" x14ac:dyDescent="0.2">
      <c r="B4" s="70" t="s">
        <v>124</v>
      </c>
      <c r="C4" s="70"/>
      <c r="D4" s="70"/>
      <c r="E4" s="70"/>
    </row>
    <row r="5" spans="1:5" ht="18" x14ac:dyDescent="0.25">
      <c r="A5" s="182" t="s">
        <v>125</v>
      </c>
      <c r="B5" s="182"/>
      <c r="C5" s="182"/>
      <c r="D5" s="182"/>
    </row>
    <row r="6" spans="1:5" ht="18" x14ac:dyDescent="0.2">
      <c r="A6" s="183" t="s">
        <v>195</v>
      </c>
      <c r="B6" s="183"/>
      <c r="C6" s="183"/>
      <c r="D6" s="183"/>
    </row>
    <row r="7" spans="1:5" ht="15.75" x14ac:dyDescent="0.2">
      <c r="A7" s="6" t="s">
        <v>1</v>
      </c>
      <c r="B7" s="72"/>
      <c r="C7" s="72"/>
      <c r="D7" s="114"/>
      <c r="E7" s="114" t="s">
        <v>126</v>
      </c>
    </row>
    <row r="8" spans="1:5" ht="53.25" customHeight="1" x14ac:dyDescent="0.2">
      <c r="A8" s="184" t="s">
        <v>3</v>
      </c>
      <c r="B8" s="185"/>
      <c r="C8" s="118" t="s">
        <v>197</v>
      </c>
      <c r="D8" s="118" t="s">
        <v>200</v>
      </c>
      <c r="E8" s="68" t="s">
        <v>193</v>
      </c>
    </row>
    <row r="9" spans="1:5" ht="15.75" x14ac:dyDescent="0.2">
      <c r="A9" s="127" t="s">
        <v>135</v>
      </c>
      <c r="B9" s="127"/>
      <c r="C9" s="115">
        <f>C13+C29+C60</f>
        <v>61378266</v>
      </c>
      <c r="D9" s="115">
        <f>D13+D29+D60</f>
        <v>60489624</v>
      </c>
      <c r="E9" s="115">
        <f>E13+E29+E60</f>
        <v>-888642</v>
      </c>
    </row>
    <row r="10" spans="1:5" ht="15.75" x14ac:dyDescent="0.2">
      <c r="A10" s="193" t="s">
        <v>171</v>
      </c>
      <c r="B10" s="194"/>
      <c r="C10" s="115">
        <f>C15+C22+C31+C38+C46+C61</f>
        <v>59496266</v>
      </c>
      <c r="D10" s="115">
        <f>D15+D22+D31+D38+D46+D61</f>
        <v>58607624</v>
      </c>
      <c r="E10" s="115">
        <f>E15+E22+E31+E38+E46+E61</f>
        <v>-888642</v>
      </c>
    </row>
    <row r="11" spans="1:5" ht="15.75" x14ac:dyDescent="0.2">
      <c r="A11" s="193" t="s">
        <v>172</v>
      </c>
      <c r="B11" s="194"/>
      <c r="C11" s="115">
        <f>C19+C27+C35+C43+C51+C66</f>
        <v>1882000</v>
      </c>
      <c r="D11" s="115">
        <f>D19+D27+D35+D43+D51+D66</f>
        <v>1882000</v>
      </c>
      <c r="E11" s="115">
        <f>E19+E27+E35+E43+E51+E66</f>
        <v>0</v>
      </c>
    </row>
    <row r="12" spans="1:5" ht="24" customHeight="1" x14ac:dyDescent="0.2">
      <c r="A12" s="171" t="s">
        <v>121</v>
      </c>
      <c r="B12" s="172"/>
      <c r="C12" s="172"/>
      <c r="D12" s="172"/>
      <c r="E12" s="172"/>
    </row>
    <row r="13" spans="1:5" ht="18" x14ac:dyDescent="0.2">
      <c r="A13" s="190" t="s">
        <v>136</v>
      </c>
      <c r="B13" s="190"/>
      <c r="C13" s="98">
        <f>C14+C21</f>
        <v>13949738</v>
      </c>
      <c r="D13" s="98">
        <f>D14+D21</f>
        <v>13956738</v>
      </c>
      <c r="E13" s="119">
        <f>E14+E21</f>
        <v>7000</v>
      </c>
    </row>
    <row r="14" spans="1:5" ht="32.25" customHeight="1" x14ac:dyDescent="0.2">
      <c r="A14" s="186" t="s">
        <v>187</v>
      </c>
      <c r="B14" s="187"/>
      <c r="C14" s="116">
        <f>C15+C19</f>
        <v>12004038</v>
      </c>
      <c r="D14" s="116">
        <f>D15+D19</f>
        <v>12011038</v>
      </c>
      <c r="E14" s="116">
        <f>E15+E19</f>
        <v>7000</v>
      </c>
    </row>
    <row r="15" spans="1:5" s="74" customFormat="1" ht="15.75" x14ac:dyDescent="0.25">
      <c r="A15" s="178" t="s">
        <v>137</v>
      </c>
      <c r="B15" s="179"/>
      <c r="C15" s="75">
        <f>C16+C17+C18</f>
        <v>12004038</v>
      </c>
      <c r="D15" s="75">
        <f t="shared" ref="D15:E15" si="0">D16+D17+D18</f>
        <v>12011038</v>
      </c>
      <c r="E15" s="75">
        <f t="shared" si="0"/>
        <v>7000</v>
      </c>
    </row>
    <row r="16" spans="1:5" s="78" customFormat="1" ht="18" customHeight="1" x14ac:dyDescent="0.2">
      <c r="A16" s="176" t="s">
        <v>138</v>
      </c>
      <c r="B16" s="176"/>
      <c r="C16" s="99">
        <v>2036882</v>
      </c>
      <c r="D16" s="99">
        <v>2036882</v>
      </c>
      <c r="E16" s="99">
        <f>D16-C16</f>
        <v>0</v>
      </c>
    </row>
    <row r="17" spans="1:5" s="78" customFormat="1" ht="15" x14ac:dyDescent="0.2">
      <c r="A17" s="177" t="s">
        <v>139</v>
      </c>
      <c r="B17" s="177"/>
      <c r="C17" s="99">
        <v>9967156</v>
      </c>
      <c r="D17" s="99">
        <v>9974156</v>
      </c>
      <c r="E17" s="99">
        <f>D17-C17</f>
        <v>7000</v>
      </c>
    </row>
    <row r="18" spans="1:5" s="78" customFormat="1" ht="15" hidden="1" x14ac:dyDescent="0.2">
      <c r="A18" s="176" t="s">
        <v>140</v>
      </c>
      <c r="B18" s="176"/>
      <c r="C18" s="99"/>
      <c r="D18" s="99"/>
      <c r="E18" s="99"/>
    </row>
    <row r="19" spans="1:5" s="83" customFormat="1" ht="15.75" x14ac:dyDescent="0.25">
      <c r="A19" s="175" t="s">
        <v>141</v>
      </c>
      <c r="B19" s="175"/>
      <c r="C19" s="75">
        <f>C20</f>
        <v>0</v>
      </c>
      <c r="D19" s="75">
        <f t="shared" ref="D19:E19" si="1">D20</f>
        <v>0</v>
      </c>
      <c r="E19" s="75">
        <f t="shared" si="1"/>
        <v>0</v>
      </c>
    </row>
    <row r="20" spans="1:5" s="74" customFormat="1" ht="15.6" hidden="1" customHeight="1" x14ac:dyDescent="0.25">
      <c r="A20" s="76" t="s">
        <v>142</v>
      </c>
      <c r="B20" s="84"/>
      <c r="C20" s="99"/>
      <c r="D20" s="99"/>
      <c r="E20" s="99"/>
    </row>
    <row r="21" spans="1:5" s="74" customFormat="1" ht="35.25" customHeight="1" x14ac:dyDescent="0.25">
      <c r="A21" s="161" t="s">
        <v>188</v>
      </c>
      <c r="B21" s="163"/>
      <c r="C21" s="116">
        <f>C22+C27</f>
        <v>1945700</v>
      </c>
      <c r="D21" s="116">
        <f>D22+D27</f>
        <v>1945700</v>
      </c>
      <c r="E21" s="116">
        <f>E22+E27</f>
        <v>0</v>
      </c>
    </row>
    <row r="22" spans="1:5" s="74" customFormat="1" ht="17.25" customHeight="1" x14ac:dyDescent="0.25">
      <c r="A22" s="178" t="s">
        <v>137</v>
      </c>
      <c r="B22" s="179"/>
      <c r="C22" s="75">
        <f>C23+C24+C26</f>
        <v>1945700</v>
      </c>
      <c r="D22" s="75">
        <f t="shared" ref="D22:E22" si="2">D23+D24</f>
        <v>1945700</v>
      </c>
      <c r="E22" s="75">
        <f t="shared" si="2"/>
        <v>0</v>
      </c>
    </row>
    <row r="23" spans="1:5" s="74" customFormat="1" ht="17.25" customHeight="1" x14ac:dyDescent="0.25">
      <c r="A23" s="176" t="s">
        <v>144</v>
      </c>
      <c r="B23" s="176"/>
      <c r="C23" s="99">
        <v>1653700</v>
      </c>
      <c r="D23" s="99">
        <v>1653700</v>
      </c>
      <c r="E23" s="99">
        <f>D23-C23</f>
        <v>0</v>
      </c>
    </row>
    <row r="24" spans="1:5" s="74" customFormat="1" ht="17.25" customHeight="1" x14ac:dyDescent="0.25">
      <c r="A24" s="177" t="s">
        <v>139</v>
      </c>
      <c r="B24" s="177"/>
      <c r="C24" s="99">
        <v>292000</v>
      </c>
      <c r="D24" s="99">
        <v>292000</v>
      </c>
      <c r="E24" s="99">
        <f>D24-C24</f>
        <v>0</v>
      </c>
    </row>
    <row r="25" spans="1:5" s="74" customFormat="1" ht="17.25" hidden="1" customHeight="1" x14ac:dyDescent="0.25">
      <c r="A25" s="176" t="s">
        <v>127</v>
      </c>
      <c r="B25" s="176"/>
      <c r="C25" s="92"/>
      <c r="D25" s="77"/>
      <c r="E25" s="77"/>
    </row>
    <row r="26" spans="1:5" s="74" customFormat="1" ht="17.25" hidden="1" customHeight="1" x14ac:dyDescent="0.25">
      <c r="A26" s="177" t="s">
        <v>173</v>
      </c>
      <c r="B26" s="177"/>
      <c r="C26" s="99"/>
      <c r="D26" s="99"/>
      <c r="E26" s="99"/>
    </row>
    <row r="27" spans="1:5" s="74" customFormat="1" ht="17.25" customHeight="1" x14ac:dyDescent="0.25">
      <c r="A27" s="175" t="s">
        <v>141</v>
      </c>
      <c r="B27" s="175"/>
      <c r="C27" s="75">
        <v>0</v>
      </c>
      <c r="D27" s="75">
        <v>0</v>
      </c>
      <c r="E27" s="75">
        <v>0</v>
      </c>
    </row>
    <row r="28" spans="1:5" s="74" customFormat="1" ht="21" customHeight="1" x14ac:dyDescent="0.25">
      <c r="A28" s="173" t="s">
        <v>122</v>
      </c>
      <c r="B28" s="174"/>
      <c r="C28" s="174"/>
      <c r="D28" s="174"/>
      <c r="E28" s="174"/>
    </row>
    <row r="29" spans="1:5" s="74" customFormat="1" ht="22.5" customHeight="1" x14ac:dyDescent="0.25">
      <c r="A29" s="188" t="s">
        <v>136</v>
      </c>
      <c r="B29" s="189"/>
      <c r="C29" s="98">
        <f>C30+C45+C37</f>
        <v>34137528</v>
      </c>
      <c r="D29" s="98">
        <f>D30+D45+D37</f>
        <v>33241886</v>
      </c>
      <c r="E29" s="119">
        <f>E30+E45+E37</f>
        <v>-895642</v>
      </c>
    </row>
    <row r="30" spans="1:5" s="74" customFormat="1" ht="36" customHeight="1" x14ac:dyDescent="0.25">
      <c r="A30" s="186" t="s">
        <v>145</v>
      </c>
      <c r="B30" s="187"/>
      <c r="C30" s="116">
        <f>C31+C35</f>
        <v>20252878</v>
      </c>
      <c r="D30" s="116">
        <f t="shared" ref="D30:E30" si="3">D31+D35</f>
        <v>19306844</v>
      </c>
      <c r="E30" s="116">
        <f t="shared" si="3"/>
        <v>-946034</v>
      </c>
    </row>
    <row r="31" spans="1:5" s="74" customFormat="1" ht="16.5" customHeight="1" x14ac:dyDescent="0.25">
      <c r="A31" s="178" t="s">
        <v>137</v>
      </c>
      <c r="B31" s="179"/>
      <c r="C31" s="75">
        <f t="shared" ref="C31" si="4">C32+C33+C34</f>
        <v>19945878</v>
      </c>
      <c r="D31" s="75">
        <f>D32+D33+D34</f>
        <v>18999844</v>
      </c>
      <c r="E31" s="75">
        <f>E32+E33+E34</f>
        <v>-946034</v>
      </c>
    </row>
    <row r="32" spans="1:5" s="74" customFormat="1" ht="15" x14ac:dyDescent="0.25">
      <c r="A32" s="176" t="s">
        <v>144</v>
      </c>
      <c r="B32" s="176"/>
      <c r="C32" s="99">
        <v>14900000</v>
      </c>
      <c r="D32" s="99">
        <v>14900000</v>
      </c>
      <c r="E32" s="99">
        <f>D32-C32</f>
        <v>0</v>
      </c>
    </row>
    <row r="33" spans="1:5" s="74" customFormat="1" ht="15" x14ac:dyDescent="0.25">
      <c r="A33" s="177" t="s">
        <v>139</v>
      </c>
      <c r="B33" s="177"/>
      <c r="C33" s="99">
        <v>4943878</v>
      </c>
      <c r="D33" s="99">
        <v>3997844</v>
      </c>
      <c r="E33" s="99">
        <f t="shared" ref="E33:E34" si="5">D33-C33</f>
        <v>-946034</v>
      </c>
    </row>
    <row r="34" spans="1:5" s="74" customFormat="1" ht="15" customHeight="1" x14ac:dyDescent="0.25">
      <c r="A34" s="176" t="s">
        <v>140</v>
      </c>
      <c r="B34" s="176"/>
      <c r="C34" s="99">
        <v>102000</v>
      </c>
      <c r="D34" s="99">
        <f>72000+30000</f>
        <v>102000</v>
      </c>
      <c r="E34" s="99">
        <f t="shared" si="5"/>
        <v>0</v>
      </c>
    </row>
    <row r="35" spans="1:5" s="74" customFormat="1" ht="15.75" x14ac:dyDescent="0.25">
      <c r="A35" s="175" t="s">
        <v>141</v>
      </c>
      <c r="B35" s="175"/>
      <c r="C35" s="75">
        <f>C36</f>
        <v>307000</v>
      </c>
      <c r="D35" s="75">
        <f t="shared" ref="D35:E35" si="6">D36</f>
        <v>307000</v>
      </c>
      <c r="E35" s="75">
        <f t="shared" si="6"/>
        <v>0</v>
      </c>
    </row>
    <row r="36" spans="1:5" s="74" customFormat="1" ht="17.25" customHeight="1" x14ac:dyDescent="0.25">
      <c r="A36" s="76" t="s">
        <v>142</v>
      </c>
      <c r="B36" s="84"/>
      <c r="C36" s="99">
        <v>307000</v>
      </c>
      <c r="D36" s="99">
        <v>307000</v>
      </c>
      <c r="E36" s="99">
        <f>D36-C36</f>
        <v>0</v>
      </c>
    </row>
    <row r="37" spans="1:5" s="74" customFormat="1" ht="36" customHeight="1" x14ac:dyDescent="0.25">
      <c r="A37" s="180" t="s">
        <v>146</v>
      </c>
      <c r="B37" s="181"/>
      <c r="C37" s="116">
        <f>C38+C43</f>
        <v>7230000</v>
      </c>
      <c r="D37" s="116">
        <f>D38+D43</f>
        <v>7230000</v>
      </c>
      <c r="E37" s="116">
        <f>E38+E43</f>
        <v>0</v>
      </c>
    </row>
    <row r="38" spans="1:5" s="74" customFormat="1" ht="17.25" customHeight="1" x14ac:dyDescent="0.25">
      <c r="A38" s="178" t="s">
        <v>137</v>
      </c>
      <c r="B38" s="179"/>
      <c r="C38" s="75">
        <f>C39+C40+C42</f>
        <v>7230000</v>
      </c>
      <c r="D38" s="75">
        <f t="shared" ref="D38:E38" si="7">D39+D40</f>
        <v>7230000</v>
      </c>
      <c r="E38" s="75">
        <f t="shared" si="7"/>
        <v>0</v>
      </c>
    </row>
    <row r="39" spans="1:5" s="74" customFormat="1" ht="17.25" customHeight="1" x14ac:dyDescent="0.25">
      <c r="A39" s="176" t="s">
        <v>144</v>
      </c>
      <c r="B39" s="176"/>
      <c r="C39" s="99">
        <v>550000</v>
      </c>
      <c r="D39" s="99">
        <v>550000</v>
      </c>
      <c r="E39" s="99">
        <f>D39-C39</f>
        <v>0</v>
      </c>
    </row>
    <row r="40" spans="1:5" s="74" customFormat="1" ht="17.25" customHeight="1" x14ac:dyDescent="0.25">
      <c r="A40" s="177" t="s">
        <v>139</v>
      </c>
      <c r="B40" s="177"/>
      <c r="C40" s="99">
        <v>6680000</v>
      </c>
      <c r="D40" s="99">
        <v>6680000</v>
      </c>
      <c r="E40" s="99">
        <f>D40-C40</f>
        <v>0</v>
      </c>
    </row>
    <row r="41" spans="1:5" s="74" customFormat="1" ht="17.25" hidden="1" customHeight="1" x14ac:dyDescent="0.25">
      <c r="A41" s="176" t="s">
        <v>127</v>
      </c>
      <c r="B41" s="176"/>
      <c r="C41" s="92"/>
      <c r="D41" s="77"/>
      <c r="E41" s="77"/>
    </row>
    <row r="42" spans="1:5" s="74" customFormat="1" ht="17.25" hidden="1" customHeight="1" x14ac:dyDescent="0.25">
      <c r="A42" s="177" t="s">
        <v>173</v>
      </c>
      <c r="B42" s="177"/>
      <c r="C42" s="99"/>
      <c r="D42" s="99"/>
      <c r="E42" s="99"/>
    </row>
    <row r="43" spans="1:5" s="74" customFormat="1" ht="15.75" x14ac:dyDescent="0.25">
      <c r="A43" s="175" t="s">
        <v>141</v>
      </c>
      <c r="B43" s="175"/>
      <c r="C43" s="75">
        <f>C44</f>
        <v>0</v>
      </c>
      <c r="D43" s="75">
        <f t="shared" ref="D43:E43" si="8">D44</f>
        <v>0</v>
      </c>
      <c r="E43" s="75">
        <f t="shared" si="8"/>
        <v>0</v>
      </c>
    </row>
    <row r="44" spans="1:5" s="74" customFormat="1" ht="15.6" customHeight="1" x14ac:dyDescent="0.25">
      <c r="A44" s="76" t="s">
        <v>190</v>
      </c>
      <c r="B44" s="84"/>
      <c r="C44" s="99">
        <v>0</v>
      </c>
      <c r="D44" s="101">
        <v>0</v>
      </c>
      <c r="E44" s="101">
        <f>D44-C44</f>
        <v>0</v>
      </c>
    </row>
    <row r="45" spans="1:5" s="74" customFormat="1" ht="33.75" customHeight="1" x14ac:dyDescent="0.25">
      <c r="A45" s="180" t="s">
        <v>199</v>
      </c>
      <c r="B45" s="181"/>
      <c r="C45" s="116">
        <f>C46+C51</f>
        <v>6654650</v>
      </c>
      <c r="D45" s="116">
        <f>D46+D51</f>
        <v>6705042</v>
      </c>
      <c r="E45" s="116">
        <f>E46+E51</f>
        <v>50392</v>
      </c>
    </row>
    <row r="46" spans="1:5" s="74" customFormat="1" ht="22.5" customHeight="1" x14ac:dyDescent="0.25">
      <c r="A46" s="178" t="s">
        <v>137</v>
      </c>
      <c r="B46" s="179"/>
      <c r="C46" s="75">
        <f>C47+C48+C50</f>
        <v>6654650</v>
      </c>
      <c r="D46" s="75">
        <f t="shared" ref="D46:E46" si="9">D47+D48</f>
        <v>6705042</v>
      </c>
      <c r="E46" s="75">
        <f t="shared" si="9"/>
        <v>50392</v>
      </c>
    </row>
    <row r="47" spans="1:5" s="74" customFormat="1" ht="15" x14ac:dyDescent="0.25">
      <c r="A47" s="176" t="s">
        <v>144</v>
      </c>
      <c r="B47" s="176"/>
      <c r="C47" s="99">
        <v>865000</v>
      </c>
      <c r="D47" s="99">
        <v>865000</v>
      </c>
      <c r="E47" s="99">
        <f>D47-C47</f>
        <v>0</v>
      </c>
    </row>
    <row r="48" spans="1:5" s="74" customFormat="1" ht="15" x14ac:dyDescent="0.25">
      <c r="A48" s="177" t="s">
        <v>139</v>
      </c>
      <c r="B48" s="177"/>
      <c r="C48" s="99">
        <v>5789650</v>
      </c>
      <c r="D48" s="99">
        <v>5840042</v>
      </c>
      <c r="E48" s="99">
        <f>D48-C48</f>
        <v>50392</v>
      </c>
    </row>
    <row r="49" spans="1:5" s="74" customFormat="1" ht="29.25" hidden="1" customHeight="1" x14ac:dyDescent="0.25">
      <c r="A49" s="176" t="s">
        <v>127</v>
      </c>
      <c r="B49" s="176"/>
      <c r="C49" s="92"/>
      <c r="D49" s="77"/>
      <c r="E49" s="77"/>
    </row>
    <row r="50" spans="1:5" s="78" customFormat="1" ht="27.75" hidden="1" customHeight="1" x14ac:dyDescent="0.2">
      <c r="A50" s="177" t="s">
        <v>173</v>
      </c>
      <c r="B50" s="177"/>
      <c r="C50" s="99"/>
      <c r="D50" s="99"/>
      <c r="E50" s="99"/>
    </row>
    <row r="51" spans="1:5" s="74" customFormat="1" ht="15.75" x14ac:dyDescent="0.25">
      <c r="A51" s="175" t="s">
        <v>141</v>
      </c>
      <c r="B51" s="175"/>
      <c r="C51" s="75">
        <f>C52</f>
        <v>0</v>
      </c>
      <c r="D51" s="75">
        <f t="shared" ref="D51:E51" si="10">D52</f>
        <v>0</v>
      </c>
      <c r="E51" s="75">
        <f t="shared" si="10"/>
        <v>0</v>
      </c>
    </row>
    <row r="52" spans="1:5" s="74" customFormat="1" ht="15.6" customHeight="1" x14ac:dyDescent="0.25">
      <c r="A52" s="76" t="s">
        <v>190</v>
      </c>
      <c r="B52" s="84"/>
      <c r="C52" s="99">
        <v>0</v>
      </c>
      <c r="D52" s="101">
        <v>0</v>
      </c>
      <c r="E52" s="101">
        <f>D52-C52</f>
        <v>0</v>
      </c>
    </row>
    <row r="53" spans="1:5" s="74" customFormat="1" ht="15.6" hidden="1" customHeight="1" x14ac:dyDescent="0.25">
      <c r="A53" s="80" t="s">
        <v>128</v>
      </c>
      <c r="B53" s="81"/>
      <c r="C53" s="92">
        <f>C54</f>
        <v>0</v>
      </c>
      <c r="D53" s="85"/>
      <c r="E53" s="85"/>
    </row>
    <row r="54" spans="1:5" s="74" customFormat="1" ht="15.6" hidden="1" customHeight="1" x14ac:dyDescent="0.25">
      <c r="A54" s="80" t="s">
        <v>129</v>
      </c>
      <c r="B54" s="81"/>
      <c r="C54" s="92">
        <f>C55+C56+C57+C58</f>
        <v>0</v>
      </c>
      <c r="D54" s="113">
        <f>D55+D56+D57+D58</f>
        <v>60000</v>
      </c>
      <c r="E54" s="113">
        <f>E55+E56+E57+E58</f>
        <v>60000</v>
      </c>
    </row>
    <row r="55" spans="1:5" s="74" customFormat="1" ht="15.6" hidden="1" customHeight="1" x14ac:dyDescent="0.25">
      <c r="A55" s="80"/>
      <c r="B55" s="81" t="s">
        <v>130</v>
      </c>
      <c r="C55" s="93"/>
      <c r="D55" s="86"/>
      <c r="E55" s="86"/>
    </row>
    <row r="56" spans="1:5" s="74" customFormat="1" ht="15.6" hidden="1" customHeight="1" x14ac:dyDescent="0.25">
      <c r="A56" s="87"/>
      <c r="B56" s="82" t="s">
        <v>131</v>
      </c>
      <c r="C56" s="93"/>
      <c r="D56" s="99">
        <v>60000</v>
      </c>
      <c r="E56" s="99">
        <v>60000</v>
      </c>
    </row>
    <row r="57" spans="1:5" s="74" customFormat="1" ht="15.6" hidden="1" customHeight="1" x14ac:dyDescent="0.25">
      <c r="A57" s="80"/>
      <c r="B57" s="79" t="s">
        <v>132</v>
      </c>
      <c r="C57" s="93">
        <v>0</v>
      </c>
      <c r="D57" s="86"/>
      <c r="E57" s="86"/>
    </row>
    <row r="58" spans="1:5" s="74" customFormat="1" ht="15" hidden="1" customHeight="1" x14ac:dyDescent="0.25">
      <c r="A58" s="80"/>
      <c r="B58" s="79" t="s">
        <v>133</v>
      </c>
      <c r="C58" s="93">
        <v>0</v>
      </c>
      <c r="D58" s="86"/>
      <c r="E58" s="86"/>
    </row>
    <row r="59" spans="1:5" ht="26.25" customHeight="1" x14ac:dyDescent="0.2">
      <c r="A59" s="173" t="s">
        <v>123</v>
      </c>
      <c r="B59" s="174"/>
      <c r="C59" s="174"/>
      <c r="D59" s="174"/>
      <c r="E59" s="174"/>
    </row>
    <row r="60" spans="1:5" s="74" customFormat="1" ht="15.75" x14ac:dyDescent="0.25">
      <c r="A60" s="191" t="s">
        <v>143</v>
      </c>
      <c r="B60" s="192"/>
      <c r="C60" s="73">
        <f>C61+C66</f>
        <v>13291000</v>
      </c>
      <c r="D60" s="73">
        <f>D61+D66</f>
        <v>13291000</v>
      </c>
      <c r="E60" s="73">
        <f>E61+E66</f>
        <v>0</v>
      </c>
    </row>
    <row r="61" spans="1:5" s="74" customFormat="1" ht="15.75" x14ac:dyDescent="0.25">
      <c r="A61" s="178" t="s">
        <v>147</v>
      </c>
      <c r="B61" s="179"/>
      <c r="C61" s="75">
        <f>C62+C63+C64+C65</f>
        <v>11716000</v>
      </c>
      <c r="D61" s="75">
        <f t="shared" ref="D61:E61" si="11">D62+D63+D64+D65</f>
        <v>11716000</v>
      </c>
      <c r="E61" s="75">
        <f t="shared" si="11"/>
        <v>0</v>
      </c>
    </row>
    <row r="62" spans="1:5" s="78" customFormat="1" ht="15" x14ac:dyDescent="0.2">
      <c r="A62" s="176" t="s">
        <v>148</v>
      </c>
      <c r="B62" s="176"/>
      <c r="C62" s="101">
        <v>7132000</v>
      </c>
      <c r="D62" s="101">
        <v>7132000</v>
      </c>
      <c r="E62" s="101">
        <f>D62-C62</f>
        <v>0</v>
      </c>
    </row>
    <row r="63" spans="1:5" s="78" customFormat="1" ht="15" x14ac:dyDescent="0.2">
      <c r="A63" s="177" t="s">
        <v>139</v>
      </c>
      <c r="B63" s="177"/>
      <c r="C63" s="101">
        <v>4449000</v>
      </c>
      <c r="D63" s="101">
        <v>4449000</v>
      </c>
      <c r="E63" s="101">
        <f t="shared" ref="E63:E64" si="12">D63-C63</f>
        <v>0</v>
      </c>
    </row>
    <row r="64" spans="1:5" s="78" customFormat="1" ht="15" customHeight="1" x14ac:dyDescent="0.2">
      <c r="A64" s="176" t="s">
        <v>140</v>
      </c>
      <c r="B64" s="176"/>
      <c r="C64" s="99">
        <v>135000</v>
      </c>
      <c r="D64" s="99">
        <v>135000</v>
      </c>
      <c r="E64" s="101">
        <f t="shared" si="12"/>
        <v>0</v>
      </c>
    </row>
    <row r="65" spans="1:11" s="78" customFormat="1" ht="25.5" hidden="1" customHeight="1" x14ac:dyDescent="0.2">
      <c r="A65" s="177" t="s">
        <v>173</v>
      </c>
      <c r="B65" s="177"/>
      <c r="C65" s="99"/>
      <c r="D65" s="99"/>
      <c r="E65" s="99"/>
    </row>
    <row r="66" spans="1:11" s="83" customFormat="1" ht="15.75" x14ac:dyDescent="0.25">
      <c r="A66" s="175" t="s">
        <v>141</v>
      </c>
      <c r="B66" s="175"/>
      <c r="C66" s="75">
        <f>C67</f>
        <v>1575000</v>
      </c>
      <c r="D66" s="75">
        <f t="shared" ref="D66:E66" si="13">D67</f>
        <v>1575000</v>
      </c>
      <c r="E66" s="75">
        <f t="shared" si="13"/>
        <v>0</v>
      </c>
    </row>
    <row r="67" spans="1:11" s="74" customFormat="1" ht="15" x14ac:dyDescent="0.25">
      <c r="A67" s="76" t="s">
        <v>142</v>
      </c>
      <c r="B67" s="84"/>
      <c r="C67" s="99">
        <v>1575000</v>
      </c>
      <c r="D67" s="101">
        <v>1575000</v>
      </c>
      <c r="E67" s="101">
        <f>D67-C67</f>
        <v>0</v>
      </c>
    </row>
    <row r="68" spans="1:11" s="74" customFormat="1" ht="15" x14ac:dyDescent="0.25">
      <c r="A68" s="94"/>
      <c r="B68" s="95"/>
      <c r="C68" s="97"/>
      <c r="D68" s="96"/>
      <c r="E68" s="96"/>
    </row>
    <row r="69" spans="1:11" x14ac:dyDescent="0.2">
      <c r="A69" s="88"/>
      <c r="B69" s="88"/>
      <c r="C69" s="89"/>
      <c r="D69" s="89"/>
      <c r="E69" s="89"/>
    </row>
    <row r="70" spans="1:11" x14ac:dyDescent="0.2">
      <c r="A70" s="125"/>
      <c r="B70" s="125"/>
      <c r="C70" s="90"/>
      <c r="D70" s="90"/>
      <c r="E70" s="90"/>
    </row>
    <row r="71" spans="1:11" x14ac:dyDescent="0.2">
      <c r="A71" s="100" t="s">
        <v>178</v>
      </c>
      <c r="B71" s="100"/>
      <c r="C71" s="100"/>
      <c r="D71" s="100"/>
      <c r="E71" s="100"/>
      <c r="F71" s="100"/>
      <c r="G71" s="100"/>
      <c r="H71" s="100"/>
      <c r="I71" s="52"/>
      <c r="J71" s="52"/>
      <c r="K71" s="52"/>
    </row>
    <row r="72" spans="1:11" x14ac:dyDescent="0.2">
      <c r="A72" s="100" t="s">
        <v>179</v>
      </c>
      <c r="B72" s="100"/>
      <c r="C72" s="100"/>
      <c r="D72" s="100"/>
      <c r="E72" s="100"/>
      <c r="F72" s="100"/>
      <c r="G72" s="100"/>
      <c r="H72" s="100"/>
      <c r="I72" s="52"/>
      <c r="J72" s="52"/>
      <c r="K72" s="52"/>
    </row>
    <row r="73" spans="1:11" x14ac:dyDescent="0.2">
      <c r="A73" s="125" t="s">
        <v>168</v>
      </c>
      <c r="B73" s="125"/>
      <c r="C73" s="125"/>
      <c r="D73" s="125"/>
      <c r="E73" s="125"/>
      <c r="F73" s="100"/>
      <c r="G73" s="100"/>
      <c r="H73" s="100"/>
      <c r="I73" s="52"/>
      <c r="J73" s="52"/>
      <c r="K73" s="52"/>
    </row>
  </sheetData>
  <mergeCells count="53">
    <mergeCell ref="A25:B25"/>
    <mergeCell ref="A26:B26"/>
    <mergeCell ref="A21:B21"/>
    <mergeCell ref="A22:B22"/>
    <mergeCell ref="A23:B23"/>
    <mergeCell ref="A18:B18"/>
    <mergeCell ref="A13:B13"/>
    <mergeCell ref="A14:B14"/>
    <mergeCell ref="A73:E73"/>
    <mergeCell ref="A70:B70"/>
    <mergeCell ref="A61:B61"/>
    <mergeCell ref="A65:B65"/>
    <mergeCell ref="A63:B63"/>
    <mergeCell ref="A66:B66"/>
    <mergeCell ref="A64:B64"/>
    <mergeCell ref="A62:B62"/>
    <mergeCell ref="A34:B34"/>
    <mergeCell ref="A60:B60"/>
    <mergeCell ref="A45:B45"/>
    <mergeCell ref="A27:B27"/>
    <mergeCell ref="A24:B24"/>
    <mergeCell ref="A41:B41"/>
    <mergeCell ref="A42:B42"/>
    <mergeCell ref="A43:B43"/>
    <mergeCell ref="A5:D5"/>
    <mergeCell ref="A6:D6"/>
    <mergeCell ref="A8:B8"/>
    <mergeCell ref="A31:B31"/>
    <mergeCell ref="A9:B9"/>
    <mergeCell ref="A30:B30"/>
    <mergeCell ref="A29:B29"/>
    <mergeCell ref="A19:B19"/>
    <mergeCell ref="A16:B16"/>
    <mergeCell ref="A17:B17"/>
    <mergeCell ref="A15:B15"/>
    <mergeCell ref="A10:B10"/>
    <mergeCell ref="A11:B11"/>
    <mergeCell ref="A12:E12"/>
    <mergeCell ref="A28:E28"/>
    <mergeCell ref="A59:E59"/>
    <mergeCell ref="A51:B51"/>
    <mergeCell ref="A49:B49"/>
    <mergeCell ref="A47:B47"/>
    <mergeCell ref="A32:B32"/>
    <mergeCell ref="A33:B33"/>
    <mergeCell ref="A46:B46"/>
    <mergeCell ref="A48:B48"/>
    <mergeCell ref="A35:B35"/>
    <mergeCell ref="A50:B50"/>
    <mergeCell ref="A37:B37"/>
    <mergeCell ref="A38:B38"/>
    <mergeCell ref="A39:B39"/>
    <mergeCell ref="A40:B40"/>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VENITURI</vt:lpstr>
      <vt:lpstr>CHELTUIELI</vt:lpstr>
      <vt:lpstr>VENITURI!Print_Area</vt:lpstr>
      <vt:lpstr>CHELTUIELI!Print_Titles</vt:lpstr>
      <vt:lpstr>VENITURI!Print_Titles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2023-11-17T13:15:59Z</dcterms:modified>
</cp:coreProperties>
</file>