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10395" tabRatio="452" activeTab="0"/>
  </bookViews>
  <sheets>
    <sheet name="anexa 2" sheetId="1" r:id="rId1"/>
  </sheets>
  <definedNames>
    <definedName name="_xlfn.ANCHORARRAY" hidden="1">#NAME?</definedName>
    <definedName name="_xlnm.Print_Titles" localSheetId="0">'anexa 2'!$4:$7</definedName>
  </definedNames>
  <calcPr fullCalcOnLoad="1"/>
</workbook>
</file>

<file path=xl/sharedStrings.xml><?xml version="1.0" encoding="utf-8"?>
<sst xmlns="http://schemas.openxmlformats.org/spreadsheetml/2006/main" count="169" uniqueCount="67">
  <si>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</si>
  <si>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</si>
  <si>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</si>
  <si>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</si>
  <si>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</si>
  <si>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</si>
  <si>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</si>
  <si>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</si>
  <si>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</si>
  <si>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</si>
  <si>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</si>
  <si>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</si>
  <si>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</si>
  <si>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</si>
  <si>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</si>
  <si>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</si>
  <si>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</si>
  <si>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</si>
  <si>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</si>
  <si>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</si>
  <si>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</si>
  <si>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</si>
  <si>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</si>
  <si>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</si>
  <si>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</si>
  <si>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</si>
  <si>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</si>
  <si>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</si>
  <si>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</si>
  <si>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</si>
  <si>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</si>
  <si>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</si>
  <si>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</si>
  <si>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</si>
  <si>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</si>
  <si>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</si>
  <si>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</si>
  <si>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</si>
  <si>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</si>
  <si>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</si>
  <si>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</si>
  <si>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</si>
  <si>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Alimentare cont IID</t>
  </si>
  <si>
    <t>Cap. 66 Sănătate</t>
  </si>
  <si>
    <t xml:space="preserve">ing. Szucs Zsigmond
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</si>
  <si>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</si>
  <si>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</si>
  <si>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</si>
  <si>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</si>
  <si>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 xml:space="preserve">Modernizare străzi în municipiul Satu Mare Lot 1 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</si>
  <si>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</si>
  <si>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</si>
  <si>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</si>
  <si>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</si>
  <si>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</si>
  <si>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</si>
  <si>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rețele de alimentare cu apă și canalizare menajeră în Municipiul Satu Mare, zona Bercu Roșu</t>
  </si>
  <si>
    <t>Valoare totală
actualizată</t>
  </si>
  <si>
    <t>Reabilitarea clădirii unităţii de învăţământ situată pe strada Wolfenbuttel nr. 6-8</t>
  </si>
  <si>
    <t>LISTA OBIECTIVELOR DE INVESTIŢII  PE ANUL 2024</t>
  </si>
  <si>
    <t>Modernizare clădire existentă B-dul Muncii nr.44</t>
  </si>
  <si>
    <t>Schimbarea iluminatului public pe strada Ács Alajos</t>
  </si>
  <si>
    <t>Extinderea iluminatului public pe strada Vasile Scurtu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</si>
  <si>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</si>
  <si>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Grădinița nr. 11</t>
  </si>
  <si>
    <t>Reabilitarea clădirii Hotel Sport, situată pe strada Mileniului, nr.25</t>
  </si>
  <si>
    <t>Reabilitare fațade și acoperiș la imobilul situat pe strada Horea nr.6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</si>
</sst>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  <font>
      <sz val="11"/>
      <color rgb="FFFF0000"/>
      <name val="Arial"/>
      <family val="2"/>
    </font>
    <font>
      <u val="single"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2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3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8" fillId="33" borderId="12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4" xfId="0" applyFont="1" applyFill="1" applyBorder="1" applyAlignment="1">
      <alignment horizontal="left" vertical="center" wrapText="1"/>
    </xf>
    <xf numFmtId="3" fontId="8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6" fillId="34" borderId="22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3" fontId="8" fillId="35" borderId="19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3" fontId="6" fillId="35" borderId="17" xfId="0" applyNumberFormat="1" applyFont="1" applyFill="1" applyBorder="1" applyAlignment="1">
      <alignment/>
    </xf>
    <xf numFmtId="3" fontId="6" fillId="35" borderId="12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3" fontId="6" fillId="35" borderId="18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8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3" fontId="6" fillId="35" borderId="12" xfId="0" applyNumberFormat="1" applyFont="1" applyFill="1" applyBorder="1" applyAlignment="1">
      <alignment/>
    </xf>
    <xf numFmtId="3" fontId="6" fillId="35" borderId="21" xfId="0" applyNumberFormat="1" applyFont="1" applyFill="1" applyBorder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3" fontId="8" fillId="36" borderId="15" xfId="0" applyNumberFormat="1" applyFont="1" applyFill="1" applyBorder="1" applyAlignment="1">
      <alignment/>
    </xf>
    <xf numFmtId="3" fontId="8" fillId="14" borderId="19" xfId="0" applyNumberFormat="1" applyFont="1" applyFill="1" applyBorder="1" applyAlignment="1">
      <alignment/>
    </xf>
    <xf numFmtId="3" fontId="8" fillId="14" borderId="18" xfId="0" applyNumberFormat="1" applyFont="1" applyFill="1" applyBorder="1" applyAlignment="1">
      <alignment/>
    </xf>
    <xf numFmtId="3" fontId="55" fillId="34" borderId="11" xfId="0" applyNumberFormat="1" applyFont="1" applyFill="1" applyBorder="1" applyAlignment="1">
      <alignment/>
    </xf>
    <xf numFmtId="0" fontId="6" fillId="14" borderId="11" xfId="0" applyFont="1" applyFill="1" applyBorder="1" applyAlignment="1">
      <alignment horizontal="center"/>
    </xf>
    <xf numFmtId="3" fontId="8" fillId="14" borderId="15" xfId="0" applyNumberFormat="1" applyFont="1" applyFill="1" applyBorder="1" applyAlignment="1">
      <alignment/>
    </xf>
    <xf numFmtId="0" fontId="6" fillId="14" borderId="12" xfId="0" applyFont="1" applyFill="1" applyBorder="1" applyAlignment="1">
      <alignment horizontal="center"/>
    </xf>
    <xf numFmtId="3" fontId="6" fillId="14" borderId="16" xfId="0" applyNumberFormat="1" applyFont="1" applyFill="1" applyBorder="1" applyAlignment="1">
      <alignment/>
    </xf>
    <xf numFmtId="3" fontId="55" fillId="14" borderId="11" xfId="0" applyNumberFormat="1" applyFont="1" applyFill="1" applyBorder="1" applyAlignment="1">
      <alignment/>
    </xf>
    <xf numFmtId="3" fontId="8" fillId="8" borderId="11" xfId="0" applyNumberFormat="1" applyFont="1" applyFill="1" applyBorder="1" applyAlignment="1">
      <alignment/>
    </xf>
    <xf numFmtId="3" fontId="8" fillId="8" borderId="13" xfId="0" applyNumberFormat="1" applyFont="1" applyFill="1" applyBorder="1" applyAlignment="1">
      <alignment/>
    </xf>
    <xf numFmtId="0" fontId="6" fillId="8" borderId="11" xfId="0" applyFont="1" applyFill="1" applyBorder="1" applyAlignment="1">
      <alignment horizontal="center"/>
    </xf>
    <xf numFmtId="0" fontId="6" fillId="8" borderId="15" xfId="0" applyFont="1" applyFill="1" applyBorder="1" applyAlignment="1">
      <alignment/>
    </xf>
    <xf numFmtId="0" fontId="8" fillId="8" borderId="11" xfId="0" applyFont="1" applyFill="1" applyBorder="1" applyAlignment="1">
      <alignment/>
    </xf>
    <xf numFmtId="3" fontId="6" fillId="8" borderId="12" xfId="0" applyNumberFormat="1" applyFont="1" applyFill="1" applyBorder="1" applyAlignment="1">
      <alignment/>
    </xf>
    <xf numFmtId="0" fontId="6" fillId="8" borderId="12" xfId="0" applyFont="1" applyFill="1" applyBorder="1" applyAlignment="1">
      <alignment/>
    </xf>
    <xf numFmtId="3" fontId="55" fillId="34" borderId="15" xfId="0" applyNumberFormat="1" applyFont="1" applyFill="1" applyBorder="1" applyAlignment="1">
      <alignment/>
    </xf>
    <xf numFmtId="3" fontId="54" fillId="34" borderId="16" xfId="0" applyNumberFormat="1" applyFont="1" applyFill="1" applyBorder="1" applyAlignment="1">
      <alignment/>
    </xf>
    <xf numFmtId="3" fontId="55" fillId="35" borderId="18" xfId="0" applyNumberFormat="1" applyFont="1" applyFill="1" applyBorder="1" applyAlignment="1">
      <alignment/>
    </xf>
    <xf numFmtId="0" fontId="6" fillId="14" borderId="11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/>
    </xf>
    <xf numFmtId="3" fontId="8" fillId="14" borderId="11" xfId="0" applyNumberFormat="1" applyFont="1" applyFill="1" applyBorder="1" applyAlignment="1">
      <alignment/>
    </xf>
    <xf numFmtId="0" fontId="6" fillId="14" borderId="22" xfId="0" applyFont="1" applyFill="1" applyBorder="1" applyAlignment="1">
      <alignment vertical="center" wrapText="1"/>
    </xf>
    <xf numFmtId="3" fontId="55" fillId="14" borderId="15" xfId="0" applyNumberFormat="1" applyFont="1" applyFill="1" applyBorder="1" applyAlignment="1">
      <alignment/>
    </xf>
    <xf numFmtId="0" fontId="6" fillId="14" borderId="16" xfId="0" applyFont="1" applyFill="1" applyBorder="1" applyAlignment="1">
      <alignment horizontal="left" vertical="center" wrapText="1"/>
    </xf>
    <xf numFmtId="3" fontId="54" fillId="14" borderId="16" xfId="0" applyNumberFormat="1" applyFont="1" applyFill="1" applyBorder="1" applyAlignment="1">
      <alignment/>
    </xf>
    <xf numFmtId="3" fontId="8" fillId="15" borderId="15" xfId="0" applyNumberFormat="1" applyFont="1" applyFill="1" applyBorder="1" applyAlignment="1">
      <alignment/>
    </xf>
    <xf numFmtId="3" fontId="8" fillId="15" borderId="19" xfId="0" applyNumberFormat="1" applyFont="1" applyFill="1" applyBorder="1" applyAlignment="1">
      <alignment/>
    </xf>
    <xf numFmtId="3" fontId="8" fillId="15" borderId="11" xfId="0" applyNumberFormat="1" applyFont="1" applyFill="1" applyBorder="1" applyAlignment="1">
      <alignment/>
    </xf>
    <xf numFmtId="0" fontId="54" fillId="34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14" borderId="11" xfId="0" applyFont="1" applyFill="1" applyBorder="1" applyAlignment="1">
      <alignment horizontal="left" vertical="top" wrapText="1"/>
    </xf>
    <xf numFmtId="0" fontId="6" fillId="14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 vertical="top"/>
    </xf>
    <xf numFmtId="0" fontId="6" fillId="8" borderId="11" xfId="0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6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3" fontId="6" fillId="14" borderId="14" xfId="0" applyNumberFormat="1" applyFont="1" applyFill="1" applyBorder="1" applyAlignment="1">
      <alignment/>
    </xf>
    <xf numFmtId="3" fontId="55" fillId="34" borderId="14" xfId="0" applyNumberFormat="1" applyFont="1" applyFill="1" applyBorder="1" applyAlignment="1">
      <alignment/>
    </xf>
    <xf numFmtId="3" fontId="6" fillId="8" borderId="13" xfId="0" applyNumberFormat="1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8" fillId="14" borderId="14" xfId="0" applyNumberFormat="1" applyFont="1" applyFill="1" applyBorder="1" applyAlignment="1">
      <alignment/>
    </xf>
    <xf numFmtId="3" fontId="6" fillId="14" borderId="17" xfId="0" applyNumberFormat="1" applyFont="1" applyFill="1" applyBorder="1" applyAlignment="1">
      <alignment/>
    </xf>
    <xf numFmtId="3" fontId="6" fillId="14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01"/>
  <sheetViews>
    <sheetView showGridLines="0" tabSelected="1" zoomScale="76" zoomScaleNormal="76" workbookViewId="0" topLeftCell="A1">
      <pane ySplit="15" topLeftCell="A16" activePane="bottomLeft" state="frozen"/>
      <selection pane="topLeft" activeCell="A1" sqref="A1"/>
      <selection pane="bottomLeft" activeCell="E174" sqref="E173:E174"/>
    </sheetView>
  </sheetViews>
  <sheetFormatPr defaultColWidth="9.140625" defaultRowHeight="12"/>
  <cols>
    <col min="1" max="1" width="8.28125" style="2" customWidth="1"/>
    <col min="2" max="2" width="10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215" t="s">
        <v>33</v>
      </c>
      <c r="B1" s="216"/>
      <c r="C1" s="216"/>
      <c r="D1" s="216"/>
      <c r="E1" s="216"/>
    </row>
    <row r="2" spans="1:7" ht="15" customHeight="1">
      <c r="A2" s="199" t="s">
        <v>59</v>
      </c>
      <c r="B2" s="199"/>
      <c r="C2" s="199"/>
      <c r="D2" s="199"/>
      <c r="E2" s="199"/>
      <c r="F2" s="199"/>
      <c r="G2" s="199"/>
    </row>
    <row r="3" spans="1:7" ht="15" customHeight="1">
      <c r="A3" s="83"/>
      <c r="B3" s="83"/>
      <c r="C3" s="83"/>
      <c r="D3" s="83"/>
      <c r="E3" s="83"/>
      <c r="F3" s="83"/>
      <c r="G3" s="83" t="s">
        <v>31</v>
      </c>
    </row>
    <row r="4" spans="1:7" ht="15" customHeight="1">
      <c r="A4" s="202" t="s">
        <v>11</v>
      </c>
      <c r="B4" s="217" t="s">
        <v>20</v>
      </c>
      <c r="C4" s="202" t="s">
        <v>10</v>
      </c>
      <c r="D4" s="202" t="s">
        <v>57</v>
      </c>
      <c r="E4" s="202" t="s">
        <v>12</v>
      </c>
      <c r="F4" s="200" t="s">
        <v>0</v>
      </c>
      <c r="G4" s="201"/>
    </row>
    <row r="5" spans="1:7" ht="15" customHeight="1">
      <c r="A5" s="217"/>
      <c r="B5" s="217"/>
      <c r="C5" s="202"/>
      <c r="D5" s="202"/>
      <c r="E5" s="202"/>
      <c r="F5" s="202" t="s">
        <v>14</v>
      </c>
      <c r="G5" s="202" t="s">
        <v>24</v>
      </c>
    </row>
    <row r="6" spans="1:7" ht="15" customHeight="1">
      <c r="A6" s="217"/>
      <c r="B6" s="217"/>
      <c r="C6" s="202"/>
      <c r="D6" s="202"/>
      <c r="E6" s="202"/>
      <c r="F6" s="202"/>
      <c r="G6" s="202"/>
    </row>
    <row r="7" spans="1:7" s="3" customFormat="1" ht="14.25" customHeight="1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</row>
    <row r="8" spans="1:9" ht="15" customHeight="1">
      <c r="A8" s="17"/>
      <c r="B8" s="18" t="s">
        <v>1</v>
      </c>
      <c r="C8" s="19">
        <f aca="true" t="shared" si="0" ref="C8:G9">C10+C12+C14</f>
        <v>374386210</v>
      </c>
      <c r="D8" s="19">
        <f t="shared" si="0"/>
        <v>450716883</v>
      </c>
      <c r="E8" s="19">
        <f>E10+E12+E14</f>
        <v>119161955</v>
      </c>
      <c r="F8" s="19">
        <f>F10+F12+F14</f>
        <v>119161955</v>
      </c>
      <c r="G8" s="19">
        <f t="shared" si="0"/>
        <v>0</v>
      </c>
      <c r="H8" s="5"/>
      <c r="I8" s="64"/>
    </row>
    <row r="9" spans="1:8" ht="15" customHeight="1">
      <c r="A9" s="20"/>
      <c r="B9" s="21" t="s">
        <v>0</v>
      </c>
      <c r="C9" s="22">
        <f t="shared" si="0"/>
        <v>265924050</v>
      </c>
      <c r="D9" s="22">
        <f t="shared" si="0"/>
        <v>330544246</v>
      </c>
      <c r="E9" s="22">
        <f t="shared" si="0"/>
        <v>65903500</v>
      </c>
      <c r="F9" s="22">
        <f t="shared" si="0"/>
        <v>65903500</v>
      </c>
      <c r="G9" s="22">
        <f t="shared" si="0"/>
        <v>0</v>
      </c>
      <c r="H9" s="4"/>
    </row>
    <row r="10" spans="1:8" ht="15" customHeight="1">
      <c r="A10" s="23" t="s">
        <v>2</v>
      </c>
      <c r="B10" s="18" t="s">
        <v>3</v>
      </c>
      <c r="C10" s="24">
        <f aca="true" t="shared" si="1" ref="C10:G11">C18+C38+C64+C86+C104+C152</f>
        <v>255290525</v>
      </c>
      <c r="D10" s="24">
        <f t="shared" si="1"/>
        <v>325060528</v>
      </c>
      <c r="E10" s="24">
        <f t="shared" si="1"/>
        <v>89544500</v>
      </c>
      <c r="F10" s="24">
        <f t="shared" si="1"/>
        <v>89544500</v>
      </c>
      <c r="G10" s="24">
        <f t="shared" si="1"/>
        <v>0</v>
      </c>
      <c r="H10" s="4"/>
    </row>
    <row r="11" spans="1:9" ht="15" customHeight="1">
      <c r="A11" s="25"/>
      <c r="B11" s="21"/>
      <c r="C11" s="26">
        <f t="shared" si="1"/>
        <v>188520150</v>
      </c>
      <c r="D11" s="26">
        <f t="shared" si="1"/>
        <v>249048346</v>
      </c>
      <c r="E11" s="26">
        <f t="shared" si="1"/>
        <v>61344500</v>
      </c>
      <c r="F11" s="26">
        <f t="shared" si="1"/>
        <v>61344500</v>
      </c>
      <c r="G11" s="26">
        <f t="shared" si="1"/>
        <v>0</v>
      </c>
      <c r="I11" s="4"/>
    </row>
    <row r="12" spans="1:7" ht="15" customHeight="1">
      <c r="A12" s="23" t="s">
        <v>6</v>
      </c>
      <c r="B12" s="18" t="s">
        <v>7</v>
      </c>
      <c r="C12" s="27">
        <f aca="true" t="shared" si="2" ref="C12:G13">C20+C44+C68+C90+C126+C162</f>
        <v>94242090</v>
      </c>
      <c r="D12" s="27">
        <f t="shared" si="2"/>
        <v>100802760</v>
      </c>
      <c r="E12" s="27">
        <f t="shared" si="2"/>
        <v>4763860</v>
      </c>
      <c r="F12" s="27">
        <f t="shared" si="2"/>
        <v>4763860</v>
      </c>
      <c r="G12" s="27">
        <f t="shared" si="2"/>
        <v>0</v>
      </c>
    </row>
    <row r="13" spans="1:9" ht="15" customHeight="1">
      <c r="A13" s="25"/>
      <c r="B13" s="21"/>
      <c r="C13" s="28">
        <f t="shared" si="2"/>
        <v>77403900</v>
      </c>
      <c r="D13" s="28">
        <f t="shared" si="2"/>
        <v>81495900</v>
      </c>
      <c r="E13" s="28">
        <f t="shared" si="2"/>
        <v>4559000</v>
      </c>
      <c r="F13" s="28">
        <f t="shared" si="2"/>
        <v>4559000</v>
      </c>
      <c r="G13" s="28">
        <f t="shared" si="2"/>
        <v>0</v>
      </c>
      <c r="H13" s="4"/>
      <c r="I13" s="4"/>
    </row>
    <row r="14" spans="1:9" ht="15" customHeight="1">
      <c r="A14" s="29" t="s">
        <v>4</v>
      </c>
      <c r="B14" s="30" t="s">
        <v>13</v>
      </c>
      <c r="C14" s="24">
        <f>C22+C32+C48+C58+C74+C94+C132+C144+C166</f>
        <v>24853595</v>
      </c>
      <c r="D14" s="24">
        <f>D22+D32+D48+D58+D74+D94+D132+D144+D166</f>
        <v>24853595</v>
      </c>
      <c r="E14" s="24">
        <f>E22+E32+E48+E58+E74+E94+E132+E144+E166</f>
        <v>24853595</v>
      </c>
      <c r="F14" s="24">
        <f>F22+F32+F48+F58+F74+F94+F132+F144+F166</f>
        <v>24853595</v>
      </c>
      <c r="G14" s="24">
        <f>G22+G32+G48+G58+G74+G94+G132+G144+G166</f>
        <v>0</v>
      </c>
      <c r="I14" s="4"/>
    </row>
    <row r="15" spans="1:7" ht="15" customHeight="1">
      <c r="A15" s="29"/>
      <c r="B15" s="30"/>
      <c r="C15" s="26">
        <f>C23+C49+C59+C75+C95+C133+C145+C167</f>
        <v>0</v>
      </c>
      <c r="D15" s="26">
        <f>D23+D49+D59+D75+D95+D133+D145+D167</f>
        <v>0</v>
      </c>
      <c r="E15" s="26">
        <f>E23+E49+E59+E75+E95+E133+E145+E167</f>
        <v>0</v>
      </c>
      <c r="F15" s="26">
        <f>F23+F49+F59+F75+F95+F133+F145+F167</f>
        <v>0</v>
      </c>
      <c r="G15" s="26">
        <f>G23+G49+G59+G75+G95+G133+G145+G167</f>
        <v>0</v>
      </c>
    </row>
    <row r="16" spans="1:9" ht="15" customHeight="1">
      <c r="A16" s="178" t="s">
        <v>17</v>
      </c>
      <c r="B16" s="179"/>
      <c r="C16" s="24">
        <f aca="true" t="shared" si="3" ref="C16:G17">C18+C20+C22</f>
        <v>0</v>
      </c>
      <c r="D16" s="24">
        <f t="shared" si="3"/>
        <v>0</v>
      </c>
      <c r="E16" s="24">
        <f t="shared" si="3"/>
        <v>0</v>
      </c>
      <c r="F16" s="24">
        <f>F18+F20+F22</f>
        <v>0</v>
      </c>
      <c r="G16" s="24">
        <f>G18+G20+G22</f>
        <v>0</v>
      </c>
      <c r="I16" s="4"/>
    </row>
    <row r="17" spans="1:14" ht="15" customHeight="1">
      <c r="A17" s="176" t="s">
        <v>5</v>
      </c>
      <c r="B17" s="177"/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 t="shared" si="3"/>
        <v>0</v>
      </c>
      <c r="N17" s="75"/>
    </row>
    <row r="18" spans="1:14" ht="15" customHeight="1">
      <c r="A18" s="23" t="s">
        <v>2</v>
      </c>
      <c r="B18" s="18" t="s">
        <v>3</v>
      </c>
      <c r="C18" s="24">
        <v>0</v>
      </c>
      <c r="D18" s="24">
        <v>0</v>
      </c>
      <c r="E18" s="24">
        <f>F18+G18</f>
        <v>0</v>
      </c>
      <c r="F18" s="24">
        <v>0</v>
      </c>
      <c r="G18" s="24">
        <v>0</v>
      </c>
      <c r="N18" s="75"/>
    </row>
    <row r="19" spans="1:14" ht="15" customHeight="1">
      <c r="A19" s="31"/>
      <c r="B19" s="21" t="s">
        <v>5</v>
      </c>
      <c r="C19" s="26">
        <v>0</v>
      </c>
      <c r="D19" s="26">
        <v>0</v>
      </c>
      <c r="E19" s="26">
        <f>F19+G19</f>
        <v>0</v>
      </c>
      <c r="F19" s="26">
        <v>0</v>
      </c>
      <c r="G19" s="26">
        <v>0</v>
      </c>
      <c r="N19" s="75"/>
    </row>
    <row r="20" spans="1:14" ht="15" customHeight="1">
      <c r="A20" s="29" t="s">
        <v>6</v>
      </c>
      <c r="B20" s="18" t="s">
        <v>7</v>
      </c>
      <c r="C20" s="24">
        <v>0</v>
      </c>
      <c r="D20" s="24">
        <v>0</v>
      </c>
      <c r="E20" s="24">
        <f>F20+G20</f>
        <v>0</v>
      </c>
      <c r="F20" s="24">
        <v>0</v>
      </c>
      <c r="G20" s="24">
        <v>0</v>
      </c>
      <c r="N20" s="75"/>
    </row>
    <row r="21" spans="1:14" ht="15" customHeight="1">
      <c r="A21" s="32"/>
      <c r="B21" s="21" t="s">
        <v>5</v>
      </c>
      <c r="C21" s="26">
        <v>0</v>
      </c>
      <c r="D21" s="26">
        <v>0</v>
      </c>
      <c r="E21" s="26">
        <f>F21+G21</f>
        <v>0</v>
      </c>
      <c r="F21" s="26">
        <v>0</v>
      </c>
      <c r="G21" s="26">
        <v>0</v>
      </c>
      <c r="N21" s="5"/>
    </row>
    <row r="22" spans="1:7" ht="15" customHeight="1">
      <c r="A22" s="23" t="s">
        <v>4</v>
      </c>
      <c r="B22" s="30" t="s">
        <v>13</v>
      </c>
      <c r="C22" s="33">
        <f aca="true" t="shared" si="4" ref="C22:G23">C24+C26+C28</f>
        <v>0</v>
      </c>
      <c r="D22" s="33">
        <f t="shared" si="4"/>
        <v>0</v>
      </c>
      <c r="E22" s="33">
        <f t="shared" si="4"/>
        <v>0</v>
      </c>
      <c r="F22" s="33">
        <f>F24+F26+F28</f>
        <v>0</v>
      </c>
      <c r="G22" s="33">
        <f t="shared" si="4"/>
        <v>0</v>
      </c>
    </row>
    <row r="23" spans="1:7" ht="15" customHeight="1">
      <c r="A23" s="20"/>
      <c r="B23" s="34" t="s">
        <v>5</v>
      </c>
      <c r="C23" s="26">
        <f t="shared" si="4"/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</row>
    <row r="24" spans="1:7" ht="15" customHeight="1">
      <c r="A24" s="72">
        <v>1</v>
      </c>
      <c r="B24" s="84" t="s">
        <v>25</v>
      </c>
      <c r="C24" s="167">
        <v>0</v>
      </c>
      <c r="D24" s="167">
        <v>0</v>
      </c>
      <c r="E24" s="167">
        <v>0</v>
      </c>
      <c r="F24" s="167">
        <v>0</v>
      </c>
      <c r="G24" s="80">
        <v>0</v>
      </c>
    </row>
    <row r="25" spans="1:7" ht="15" customHeight="1">
      <c r="A25" s="39"/>
      <c r="B25" s="40"/>
      <c r="C25" s="41">
        <v>0</v>
      </c>
      <c r="D25" s="41">
        <v>0</v>
      </c>
      <c r="E25" s="41">
        <v>0</v>
      </c>
      <c r="F25" s="41">
        <v>0</v>
      </c>
      <c r="G25" s="42">
        <v>0</v>
      </c>
    </row>
    <row r="26" spans="1:7" ht="15" customHeight="1">
      <c r="A26" s="35">
        <v>2</v>
      </c>
      <c r="B26" s="43" t="s">
        <v>28</v>
      </c>
      <c r="C26" s="44">
        <v>0</v>
      </c>
      <c r="D26" s="44">
        <v>0</v>
      </c>
      <c r="E26" s="44">
        <v>0</v>
      </c>
      <c r="F26" s="38">
        <v>0</v>
      </c>
      <c r="G26" s="45">
        <v>0</v>
      </c>
    </row>
    <row r="27" spans="1:7" ht="15" customHeight="1">
      <c r="A27" s="39"/>
      <c r="B27" s="42" t="s">
        <v>29</v>
      </c>
      <c r="C27" s="46">
        <v>0</v>
      </c>
      <c r="D27" s="46">
        <v>0</v>
      </c>
      <c r="E27" s="46">
        <f>F27+G27</f>
        <v>0</v>
      </c>
      <c r="F27" s="47">
        <v>0</v>
      </c>
      <c r="G27" s="42">
        <v>0</v>
      </c>
    </row>
    <row r="28" spans="1:7" ht="15" customHeight="1">
      <c r="A28" s="35">
        <v>3</v>
      </c>
      <c r="B28" s="54" t="s">
        <v>26</v>
      </c>
      <c r="C28" s="38">
        <v>0</v>
      </c>
      <c r="D28" s="38">
        <v>0</v>
      </c>
      <c r="E28" s="38">
        <f>F28+G28</f>
        <v>0</v>
      </c>
      <c r="F28" s="38">
        <v>0</v>
      </c>
      <c r="G28" s="45">
        <v>0</v>
      </c>
    </row>
    <row r="29" spans="1:7" ht="15" customHeight="1">
      <c r="A29" s="48"/>
      <c r="B29" s="40" t="s">
        <v>27</v>
      </c>
      <c r="C29" s="49">
        <v>0</v>
      </c>
      <c r="D29" s="49">
        <v>0</v>
      </c>
      <c r="E29" s="49">
        <f>F29+G29</f>
        <v>0</v>
      </c>
      <c r="F29" s="49">
        <v>0</v>
      </c>
      <c r="G29" s="50">
        <v>0</v>
      </c>
    </row>
    <row r="30" spans="1:7" ht="15" customHeight="1">
      <c r="A30" s="219" t="s">
        <v>40</v>
      </c>
      <c r="B30" s="220"/>
      <c r="C30" s="24">
        <f>C32</f>
        <v>0</v>
      </c>
      <c r="D30" s="24">
        <f>D32</f>
        <v>0</v>
      </c>
      <c r="E30" s="24">
        <f>E32</f>
        <v>0</v>
      </c>
      <c r="F30" s="24">
        <f>F32</f>
        <v>0</v>
      </c>
      <c r="G30" s="24">
        <f>G32</f>
        <v>0</v>
      </c>
    </row>
    <row r="31" spans="1:7" ht="15" customHeight="1">
      <c r="A31" s="211" t="s">
        <v>5</v>
      </c>
      <c r="B31" s="212"/>
      <c r="C31" s="28">
        <v>0</v>
      </c>
      <c r="D31" s="28">
        <v>0</v>
      </c>
      <c r="E31" s="28">
        <f>F31+G31</f>
        <v>0</v>
      </c>
      <c r="F31" s="28">
        <v>0</v>
      </c>
      <c r="G31" s="51">
        <v>0</v>
      </c>
    </row>
    <row r="32" spans="1:7" ht="15" customHeight="1">
      <c r="A32" s="23" t="s">
        <v>4</v>
      </c>
      <c r="B32" s="30" t="s">
        <v>13</v>
      </c>
      <c r="C32" s="38">
        <f aca="true" t="shared" si="5" ref="C32:G33">C34</f>
        <v>0</v>
      </c>
      <c r="D32" s="38">
        <f t="shared" si="5"/>
        <v>0</v>
      </c>
      <c r="E32" s="38">
        <f t="shared" si="5"/>
        <v>0</v>
      </c>
      <c r="F32" s="38">
        <f t="shared" si="5"/>
        <v>0</v>
      </c>
      <c r="G32" s="38">
        <f t="shared" si="5"/>
        <v>0</v>
      </c>
    </row>
    <row r="33" spans="1:7" ht="15" customHeight="1">
      <c r="A33" s="20"/>
      <c r="B33" s="34" t="s">
        <v>5</v>
      </c>
      <c r="C33" s="49">
        <f t="shared" si="5"/>
        <v>0</v>
      </c>
      <c r="D33" s="49">
        <f t="shared" si="5"/>
        <v>0</v>
      </c>
      <c r="E33" s="49">
        <f t="shared" si="5"/>
        <v>0</v>
      </c>
      <c r="F33" s="49">
        <f t="shared" si="5"/>
        <v>0</v>
      </c>
      <c r="G33" s="49">
        <f t="shared" si="5"/>
        <v>0</v>
      </c>
    </row>
    <row r="34" spans="1:7" ht="15" customHeight="1">
      <c r="A34" s="160">
        <v>1</v>
      </c>
      <c r="B34" s="161" t="s">
        <v>25</v>
      </c>
      <c r="C34" s="164">
        <v>0</v>
      </c>
      <c r="D34" s="164">
        <v>0</v>
      </c>
      <c r="E34" s="164">
        <v>0</v>
      </c>
      <c r="F34" s="164">
        <v>0</v>
      </c>
      <c r="G34" s="162">
        <v>0</v>
      </c>
    </row>
    <row r="35" spans="1:7" ht="15" customHeight="1">
      <c r="A35" s="39"/>
      <c r="B35" s="40"/>
      <c r="C35" s="41">
        <v>0</v>
      </c>
      <c r="D35" s="41">
        <v>0</v>
      </c>
      <c r="E35" s="41">
        <v>0</v>
      </c>
      <c r="F35" s="41">
        <v>0</v>
      </c>
      <c r="G35" s="42">
        <v>0</v>
      </c>
    </row>
    <row r="36" spans="1:7" ht="15" customHeight="1">
      <c r="A36" s="213" t="s">
        <v>16</v>
      </c>
      <c r="B36" s="214"/>
      <c r="C36" s="27">
        <f aca="true" t="shared" si="6" ref="C36:G37">C38+C44+C48</f>
        <v>26167926</v>
      </c>
      <c r="D36" s="27">
        <f t="shared" si="6"/>
        <v>27725042</v>
      </c>
      <c r="E36" s="27">
        <f t="shared" si="6"/>
        <v>9355485</v>
      </c>
      <c r="F36" s="27">
        <f t="shared" si="6"/>
        <v>9355485</v>
      </c>
      <c r="G36" s="27">
        <f t="shared" si="6"/>
        <v>0</v>
      </c>
    </row>
    <row r="37" spans="1:19" ht="15" customHeight="1">
      <c r="A37" s="176" t="s">
        <v>5</v>
      </c>
      <c r="B37" s="177"/>
      <c r="C37" s="28">
        <f t="shared" si="6"/>
        <v>18714455</v>
      </c>
      <c r="D37" s="28">
        <f t="shared" si="6"/>
        <v>20839995</v>
      </c>
      <c r="E37" s="28">
        <f t="shared" si="6"/>
        <v>6732500</v>
      </c>
      <c r="F37" s="28">
        <f t="shared" si="6"/>
        <v>6732500</v>
      </c>
      <c r="G37" s="26">
        <f t="shared" si="6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" customHeight="1">
      <c r="A38" s="23" t="s">
        <v>2</v>
      </c>
      <c r="B38" s="66" t="s">
        <v>3</v>
      </c>
      <c r="C38" s="68">
        <f aca="true" t="shared" si="7" ref="C38:G39">C40+C42</f>
        <v>17848441</v>
      </c>
      <c r="D38" s="65">
        <f t="shared" si="7"/>
        <v>19009557</v>
      </c>
      <c r="E38" s="24">
        <f t="shared" si="7"/>
        <v>4536000</v>
      </c>
      <c r="F38" s="33">
        <f t="shared" si="7"/>
        <v>4536000</v>
      </c>
      <c r="G38" s="33">
        <f t="shared" si="7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/>
    </row>
    <row r="39" spans="1:7" ht="15" customHeight="1">
      <c r="A39" s="20"/>
      <c r="B39" s="67" t="s">
        <v>5</v>
      </c>
      <c r="C39" s="62">
        <f t="shared" si="7"/>
        <v>12759455</v>
      </c>
      <c r="D39" s="69">
        <f t="shared" si="7"/>
        <v>15919995</v>
      </c>
      <c r="E39" s="26">
        <f t="shared" si="7"/>
        <v>4467500</v>
      </c>
      <c r="F39" s="57">
        <f t="shared" si="7"/>
        <v>4467500</v>
      </c>
      <c r="G39" s="57">
        <f t="shared" si="7"/>
        <v>0</v>
      </c>
    </row>
    <row r="40" spans="1:7" ht="15" customHeight="1">
      <c r="A40" s="87">
        <v>1</v>
      </c>
      <c r="B40" s="172" t="s">
        <v>58</v>
      </c>
      <c r="C40" s="93">
        <v>9417100</v>
      </c>
      <c r="D40" s="93">
        <v>10578216</v>
      </c>
      <c r="E40" s="93">
        <v>536000</v>
      </c>
      <c r="F40" s="93">
        <v>536000</v>
      </c>
      <c r="G40" s="80">
        <v>0</v>
      </c>
    </row>
    <row r="41" spans="1:7" ht="13.5" customHeight="1">
      <c r="A41" s="90"/>
      <c r="B41" s="173"/>
      <c r="C41" s="89">
        <v>6373300</v>
      </c>
      <c r="D41" s="89">
        <v>9533840</v>
      </c>
      <c r="E41" s="89">
        <v>487500</v>
      </c>
      <c r="F41" s="89">
        <v>487500</v>
      </c>
      <c r="G41" s="89">
        <v>0</v>
      </c>
    </row>
    <row r="42" spans="1:7" ht="15" customHeight="1">
      <c r="A42" s="111">
        <v>2</v>
      </c>
      <c r="B42" s="226" t="s">
        <v>52</v>
      </c>
      <c r="C42" s="112">
        <v>8431341</v>
      </c>
      <c r="D42" s="113">
        <v>8431341</v>
      </c>
      <c r="E42" s="114">
        <v>4000000</v>
      </c>
      <c r="F42" s="113">
        <v>4000000</v>
      </c>
      <c r="G42" s="115">
        <v>0</v>
      </c>
    </row>
    <row r="43" spans="1:7" ht="15" customHeight="1">
      <c r="A43" s="116"/>
      <c r="B43" s="227"/>
      <c r="C43" s="117">
        <v>6386155</v>
      </c>
      <c r="D43" s="118">
        <v>6386155</v>
      </c>
      <c r="E43" s="119">
        <v>3980000</v>
      </c>
      <c r="F43" s="118">
        <v>3980000</v>
      </c>
      <c r="G43" s="120">
        <v>0</v>
      </c>
    </row>
    <row r="44" spans="1:7" ht="15" customHeight="1">
      <c r="A44" s="105" t="s">
        <v>6</v>
      </c>
      <c r="B44" s="106" t="s">
        <v>7</v>
      </c>
      <c r="C44" s="24">
        <f aca="true" t="shared" si="8" ref="C44:G45">C46</f>
        <v>5965000</v>
      </c>
      <c r="D44" s="24">
        <f t="shared" si="8"/>
        <v>6361000</v>
      </c>
      <c r="E44" s="24">
        <f t="shared" si="8"/>
        <v>2465000</v>
      </c>
      <c r="F44" s="24">
        <f t="shared" si="8"/>
        <v>2465000</v>
      </c>
      <c r="G44" s="33">
        <f t="shared" si="8"/>
        <v>0</v>
      </c>
    </row>
    <row r="45" spans="1:7" ht="15" customHeight="1">
      <c r="A45" s="107"/>
      <c r="B45" s="108" t="s">
        <v>5</v>
      </c>
      <c r="C45" s="26">
        <f t="shared" si="8"/>
        <v>5955000</v>
      </c>
      <c r="D45" s="26">
        <f t="shared" si="8"/>
        <v>4920000</v>
      </c>
      <c r="E45" s="26">
        <f t="shared" si="8"/>
        <v>2265000</v>
      </c>
      <c r="F45" s="26">
        <f t="shared" si="8"/>
        <v>2265000</v>
      </c>
      <c r="G45" s="109">
        <f t="shared" si="8"/>
        <v>0</v>
      </c>
    </row>
    <row r="46" spans="1:7" ht="14.25" customHeight="1">
      <c r="A46" s="88">
        <v>3</v>
      </c>
      <c r="B46" s="218" t="s">
        <v>64</v>
      </c>
      <c r="C46" s="93">
        <v>5965000</v>
      </c>
      <c r="D46" s="93">
        <v>6361000</v>
      </c>
      <c r="E46" s="93">
        <v>2465000</v>
      </c>
      <c r="F46" s="93">
        <v>2465000</v>
      </c>
      <c r="G46" s="93">
        <v>0</v>
      </c>
    </row>
    <row r="47" spans="1:7" ht="14.25" customHeight="1">
      <c r="A47" s="88"/>
      <c r="B47" s="173"/>
      <c r="C47" s="89">
        <v>5955000</v>
      </c>
      <c r="D47" s="89">
        <v>4920000</v>
      </c>
      <c r="E47" s="89">
        <v>2265000</v>
      </c>
      <c r="F47" s="89">
        <v>2265000</v>
      </c>
      <c r="G47" s="89">
        <v>0</v>
      </c>
    </row>
    <row r="48" spans="1:7" ht="15" customHeight="1">
      <c r="A48" s="23" t="s">
        <v>4</v>
      </c>
      <c r="B48" s="18" t="s">
        <v>13</v>
      </c>
      <c r="C48" s="24">
        <f aca="true" t="shared" si="9" ref="C48:G49">C50+C52+C54</f>
        <v>2354485</v>
      </c>
      <c r="D48" s="24">
        <f t="shared" si="9"/>
        <v>2354485</v>
      </c>
      <c r="E48" s="24">
        <f t="shared" si="9"/>
        <v>2354485</v>
      </c>
      <c r="F48" s="24">
        <f>F50+F52+F54</f>
        <v>2354485</v>
      </c>
      <c r="G48" s="24">
        <f t="shared" si="9"/>
        <v>0</v>
      </c>
    </row>
    <row r="49" spans="1:7" ht="15" customHeight="1">
      <c r="A49" s="20"/>
      <c r="B49" s="21" t="s">
        <v>5</v>
      </c>
      <c r="C49" s="26">
        <f t="shared" si="9"/>
        <v>0</v>
      </c>
      <c r="D49" s="26">
        <f t="shared" si="9"/>
        <v>0</v>
      </c>
      <c r="E49" s="26">
        <f t="shared" si="9"/>
        <v>0</v>
      </c>
      <c r="F49" s="26">
        <f t="shared" si="9"/>
        <v>0</v>
      </c>
      <c r="G49" s="26">
        <f t="shared" si="9"/>
        <v>0</v>
      </c>
    </row>
    <row r="50" spans="1:8" ht="15" customHeight="1">
      <c r="A50" s="121">
        <v>4</v>
      </c>
      <c r="B50" s="122" t="s">
        <v>25</v>
      </c>
      <c r="C50" s="123">
        <v>963585</v>
      </c>
      <c r="D50" s="123">
        <v>963585</v>
      </c>
      <c r="E50" s="123">
        <v>963585</v>
      </c>
      <c r="F50" s="123">
        <v>963585</v>
      </c>
      <c r="G50" s="124">
        <v>0</v>
      </c>
      <c r="H50" s="5"/>
    </row>
    <row r="51" spans="1:7" ht="15" customHeight="1">
      <c r="A51" s="125"/>
      <c r="B51" s="126"/>
      <c r="C51" s="127">
        <v>0</v>
      </c>
      <c r="D51" s="127">
        <v>0</v>
      </c>
      <c r="E51" s="127">
        <f>F51+G51</f>
        <v>0</v>
      </c>
      <c r="F51" s="127">
        <v>0</v>
      </c>
      <c r="G51" s="128">
        <v>0</v>
      </c>
    </row>
    <row r="52" spans="1:7" ht="15" customHeight="1">
      <c r="A52" s="72">
        <v>5</v>
      </c>
      <c r="B52" s="84" t="s">
        <v>28</v>
      </c>
      <c r="C52" s="143">
        <v>1348400</v>
      </c>
      <c r="D52" s="143">
        <v>1348400</v>
      </c>
      <c r="E52" s="143">
        <v>1348400</v>
      </c>
      <c r="F52" s="143">
        <v>1348400</v>
      </c>
      <c r="G52" s="80">
        <v>0</v>
      </c>
    </row>
    <row r="53" spans="1:7" ht="15" customHeight="1">
      <c r="A53" s="74"/>
      <c r="B53" s="95" t="s">
        <v>29</v>
      </c>
      <c r="C53" s="79">
        <v>0</v>
      </c>
      <c r="D53" s="79">
        <v>0</v>
      </c>
      <c r="E53" s="79">
        <v>0</v>
      </c>
      <c r="F53" s="79">
        <v>0</v>
      </c>
      <c r="G53" s="71">
        <v>0</v>
      </c>
    </row>
    <row r="54" spans="1:7" ht="15" customHeight="1">
      <c r="A54" s="72">
        <v>6</v>
      </c>
      <c r="B54" s="86" t="s">
        <v>26</v>
      </c>
      <c r="C54" s="78">
        <v>42500</v>
      </c>
      <c r="D54" s="78">
        <v>42500</v>
      </c>
      <c r="E54" s="78">
        <v>42500</v>
      </c>
      <c r="F54" s="78">
        <v>42500</v>
      </c>
      <c r="G54" s="80">
        <v>0</v>
      </c>
    </row>
    <row r="55" spans="1:7" ht="15" customHeight="1">
      <c r="A55" s="74"/>
      <c r="B55" s="95" t="s">
        <v>27</v>
      </c>
      <c r="C55" s="89">
        <v>0</v>
      </c>
      <c r="D55" s="89">
        <v>0</v>
      </c>
      <c r="E55" s="79">
        <v>0</v>
      </c>
      <c r="F55" s="79">
        <v>0</v>
      </c>
      <c r="G55" s="89">
        <v>0</v>
      </c>
    </row>
    <row r="56" spans="1:7" ht="15" customHeight="1">
      <c r="A56" s="178" t="s">
        <v>43</v>
      </c>
      <c r="B56" s="179"/>
      <c r="C56" s="63">
        <f aca="true" t="shared" si="10" ref="C56:G59">C58</f>
        <v>83100</v>
      </c>
      <c r="D56" s="63">
        <f t="shared" si="10"/>
        <v>83100</v>
      </c>
      <c r="E56" s="63">
        <f t="shared" si="10"/>
        <v>83100</v>
      </c>
      <c r="F56" s="63">
        <f t="shared" si="10"/>
        <v>83100</v>
      </c>
      <c r="G56" s="38">
        <f t="shared" si="10"/>
        <v>0</v>
      </c>
    </row>
    <row r="57" spans="1:7" ht="15" customHeight="1">
      <c r="A57" s="176" t="s">
        <v>5</v>
      </c>
      <c r="B57" s="177"/>
      <c r="C57" s="47">
        <f t="shared" si="10"/>
        <v>0</v>
      </c>
      <c r="D57" s="47">
        <f t="shared" si="10"/>
        <v>0</v>
      </c>
      <c r="E57" s="47">
        <f t="shared" si="10"/>
        <v>0</v>
      </c>
      <c r="F57" s="47">
        <f t="shared" si="10"/>
        <v>0</v>
      </c>
      <c r="G57" s="47">
        <f t="shared" si="10"/>
        <v>0</v>
      </c>
    </row>
    <row r="58" spans="1:7" ht="15" customHeight="1">
      <c r="A58" s="23" t="s">
        <v>4</v>
      </c>
      <c r="B58" s="18" t="s">
        <v>13</v>
      </c>
      <c r="C58" s="55">
        <f t="shared" si="10"/>
        <v>83100</v>
      </c>
      <c r="D58" s="55">
        <f t="shared" si="10"/>
        <v>83100</v>
      </c>
      <c r="E58" s="55">
        <f t="shared" si="10"/>
        <v>83100</v>
      </c>
      <c r="F58" s="55">
        <f t="shared" si="10"/>
        <v>83100</v>
      </c>
      <c r="G58" s="70">
        <f t="shared" si="10"/>
        <v>0</v>
      </c>
    </row>
    <row r="59" spans="1:7" ht="15" customHeight="1">
      <c r="A59" s="20"/>
      <c r="B59" s="21" t="s">
        <v>5</v>
      </c>
      <c r="C59" s="56">
        <f t="shared" si="10"/>
        <v>0</v>
      </c>
      <c r="D59" s="56">
        <f t="shared" si="10"/>
        <v>0</v>
      </c>
      <c r="E59" s="56">
        <f t="shared" si="10"/>
        <v>0</v>
      </c>
      <c r="F59" s="56">
        <f t="shared" si="10"/>
        <v>0</v>
      </c>
      <c r="G59" s="56">
        <f t="shared" si="10"/>
        <v>0</v>
      </c>
    </row>
    <row r="60" spans="1:7" ht="15" customHeight="1">
      <c r="A60" s="152">
        <v>1</v>
      </c>
      <c r="B60" s="153" t="s">
        <v>25</v>
      </c>
      <c r="C60" s="168">
        <v>83100</v>
      </c>
      <c r="D60" s="168">
        <v>83100</v>
      </c>
      <c r="E60" s="168">
        <v>83100</v>
      </c>
      <c r="F60" s="168">
        <v>83100</v>
      </c>
      <c r="G60" s="38">
        <v>0</v>
      </c>
    </row>
    <row r="61" spans="1:7" ht="15" customHeight="1">
      <c r="A61" s="20"/>
      <c r="B61" s="40"/>
      <c r="C61" s="49">
        <v>0</v>
      </c>
      <c r="D61" s="49">
        <v>0</v>
      </c>
      <c r="E61" s="46">
        <v>0</v>
      </c>
      <c r="F61" s="46">
        <v>0</v>
      </c>
      <c r="G61" s="49">
        <v>0</v>
      </c>
    </row>
    <row r="62" spans="1:9" ht="15" customHeight="1">
      <c r="A62" s="178" t="s">
        <v>19</v>
      </c>
      <c r="B62" s="179"/>
      <c r="C62" s="24">
        <f aca="true" t="shared" si="11" ref="C62:G63">C64+C68+C74</f>
        <v>43368620</v>
      </c>
      <c r="D62" s="24">
        <f t="shared" si="11"/>
        <v>43368620</v>
      </c>
      <c r="E62" s="24">
        <f t="shared" si="11"/>
        <v>5356620</v>
      </c>
      <c r="F62" s="24">
        <f t="shared" si="11"/>
        <v>5356620</v>
      </c>
      <c r="G62" s="24">
        <f t="shared" si="11"/>
        <v>0</v>
      </c>
      <c r="I62" s="4"/>
    </row>
    <row r="63" spans="1:7" ht="15" customHeight="1">
      <c r="A63" s="176" t="s">
        <v>5</v>
      </c>
      <c r="B63" s="177"/>
      <c r="C63" s="26">
        <f t="shared" si="11"/>
        <v>27833000</v>
      </c>
      <c r="D63" s="26">
        <f t="shared" si="11"/>
        <v>27833000</v>
      </c>
      <c r="E63" s="26">
        <f t="shared" si="11"/>
        <v>1452000</v>
      </c>
      <c r="F63" s="26">
        <f t="shared" si="11"/>
        <v>1452000</v>
      </c>
      <c r="G63" s="26">
        <f t="shared" si="11"/>
        <v>0</v>
      </c>
    </row>
    <row r="64" spans="1:7" ht="15" customHeight="1">
      <c r="A64" s="23" t="s">
        <v>2</v>
      </c>
      <c r="B64" s="18" t="s">
        <v>3</v>
      </c>
      <c r="C64" s="24">
        <f aca="true" t="shared" si="12" ref="C64:G65">C66</f>
        <v>6601000</v>
      </c>
      <c r="D64" s="24">
        <f t="shared" si="12"/>
        <v>6601000</v>
      </c>
      <c r="E64" s="24">
        <f t="shared" si="12"/>
        <v>1500000</v>
      </c>
      <c r="F64" s="24">
        <f t="shared" si="12"/>
        <v>1500000</v>
      </c>
      <c r="G64" s="24">
        <f t="shared" si="12"/>
        <v>0</v>
      </c>
    </row>
    <row r="65" spans="1:7" ht="15" customHeight="1">
      <c r="A65" s="25"/>
      <c r="B65" s="34" t="s">
        <v>5</v>
      </c>
      <c r="C65" s="26">
        <f t="shared" si="12"/>
        <v>0</v>
      </c>
      <c r="D65" s="26">
        <f t="shared" si="12"/>
        <v>0</v>
      </c>
      <c r="E65" s="26">
        <f t="shared" si="12"/>
        <v>1450000</v>
      </c>
      <c r="F65" s="26">
        <f t="shared" si="12"/>
        <v>1450000</v>
      </c>
      <c r="G65" s="26">
        <f t="shared" si="12"/>
        <v>0</v>
      </c>
    </row>
    <row r="66" spans="1:7" ht="14.25">
      <c r="A66" s="87">
        <v>1</v>
      </c>
      <c r="B66" s="110" t="s">
        <v>55</v>
      </c>
      <c r="C66" s="85">
        <v>6601000</v>
      </c>
      <c r="D66" s="85">
        <v>6601000</v>
      </c>
      <c r="E66" s="146">
        <v>1500000</v>
      </c>
      <c r="F66" s="146">
        <v>1500000</v>
      </c>
      <c r="G66" s="85">
        <v>0</v>
      </c>
    </row>
    <row r="67" spans="1:7" ht="15" customHeight="1">
      <c r="A67" s="90"/>
      <c r="B67" s="104"/>
      <c r="C67" s="98"/>
      <c r="D67" s="92"/>
      <c r="E67" s="228">
        <v>1450000</v>
      </c>
      <c r="F67" s="148">
        <v>1450000</v>
      </c>
      <c r="G67" s="92"/>
    </row>
    <row r="68" spans="1:7" ht="15" customHeight="1">
      <c r="A68" s="23" t="s">
        <v>6</v>
      </c>
      <c r="B68" s="66" t="s">
        <v>7</v>
      </c>
      <c r="C68" s="24">
        <f aca="true" t="shared" si="13" ref="C68:F69">C70+C72</f>
        <v>32913000</v>
      </c>
      <c r="D68" s="68">
        <f>D70+D72</f>
        <v>32913000</v>
      </c>
      <c r="E68" s="24">
        <f t="shared" si="13"/>
        <v>2000</v>
      </c>
      <c r="F68" s="24">
        <f>F70+F72</f>
        <v>2000</v>
      </c>
      <c r="G68" s="24">
        <f>G70+G72</f>
        <v>0</v>
      </c>
    </row>
    <row r="69" spans="1:7" ht="15" customHeight="1">
      <c r="A69" s="31"/>
      <c r="B69" s="108" t="s">
        <v>5</v>
      </c>
      <c r="C69" s="26">
        <f t="shared" si="13"/>
        <v>27833000</v>
      </c>
      <c r="D69" s="62">
        <f>D71+D73</f>
        <v>27833000</v>
      </c>
      <c r="E69" s="26">
        <f t="shared" si="13"/>
        <v>2000</v>
      </c>
      <c r="F69" s="26">
        <f>F71+F73</f>
        <v>2000</v>
      </c>
      <c r="G69" s="26">
        <f>G71+G73</f>
        <v>0</v>
      </c>
    </row>
    <row r="70" spans="1:7" ht="15" customHeight="1">
      <c r="A70" s="87">
        <v>2</v>
      </c>
      <c r="B70" s="103" t="s">
        <v>60</v>
      </c>
      <c r="C70" s="97">
        <v>7713000</v>
      </c>
      <c r="D70" s="85">
        <v>7713000</v>
      </c>
      <c r="E70" s="229">
        <v>1000</v>
      </c>
      <c r="F70" s="157">
        <v>1000</v>
      </c>
      <c r="G70" s="85">
        <v>0</v>
      </c>
    </row>
    <row r="71" spans="1:7" ht="14.25" customHeight="1">
      <c r="A71" s="90"/>
      <c r="B71" s="104"/>
      <c r="C71" s="92">
        <v>7613000</v>
      </c>
      <c r="D71" s="92">
        <v>7613000</v>
      </c>
      <c r="E71" s="158">
        <v>1000</v>
      </c>
      <c r="F71" s="158">
        <v>1000</v>
      </c>
      <c r="G71" s="92"/>
    </row>
    <row r="72" spans="1:7" ht="14.25" customHeight="1">
      <c r="A72" s="145">
        <v>3</v>
      </c>
      <c r="B72" s="163" t="s">
        <v>65</v>
      </c>
      <c r="C72" s="146">
        <v>25200000</v>
      </c>
      <c r="D72" s="146">
        <v>25200000</v>
      </c>
      <c r="E72" s="164">
        <v>1000</v>
      </c>
      <c r="F72" s="164">
        <v>1000</v>
      </c>
      <c r="G72" s="146">
        <v>0</v>
      </c>
    </row>
    <row r="73" spans="1:7" ht="14.25" customHeight="1">
      <c r="A73" s="147"/>
      <c r="B73" s="165"/>
      <c r="C73" s="148">
        <v>20220000</v>
      </c>
      <c r="D73" s="148">
        <v>20220000</v>
      </c>
      <c r="E73" s="166">
        <v>1000</v>
      </c>
      <c r="F73" s="166">
        <v>1000</v>
      </c>
      <c r="G73" s="148"/>
    </row>
    <row r="74" spans="1:7" ht="15" customHeight="1">
      <c r="A74" s="29" t="s">
        <v>4</v>
      </c>
      <c r="B74" s="30" t="s">
        <v>13</v>
      </c>
      <c r="C74" s="27">
        <f>C76+C78+C80+C82</f>
        <v>3854620</v>
      </c>
      <c r="D74" s="27">
        <f aca="true" t="shared" si="14" ref="D74:G75">D76+D78+D80+D82</f>
        <v>3854620</v>
      </c>
      <c r="E74" s="27">
        <f t="shared" si="14"/>
        <v>3854620</v>
      </c>
      <c r="F74" s="27">
        <f t="shared" si="14"/>
        <v>3854620</v>
      </c>
      <c r="G74" s="27">
        <f t="shared" si="14"/>
        <v>0</v>
      </c>
    </row>
    <row r="75" spans="1:7" ht="15" customHeight="1">
      <c r="A75" s="20"/>
      <c r="B75" s="34" t="s">
        <v>5</v>
      </c>
      <c r="C75" s="26">
        <f>C77+C79+C81+C83</f>
        <v>0</v>
      </c>
      <c r="D75" s="26">
        <f t="shared" si="14"/>
        <v>0</v>
      </c>
      <c r="E75" s="26">
        <f t="shared" si="14"/>
        <v>0</v>
      </c>
      <c r="F75" s="26">
        <f t="shared" si="14"/>
        <v>0</v>
      </c>
      <c r="G75" s="26">
        <f t="shared" si="14"/>
        <v>0</v>
      </c>
    </row>
    <row r="76" spans="1:7" ht="15" customHeight="1">
      <c r="A76" s="17">
        <v>4</v>
      </c>
      <c r="B76" s="54" t="s">
        <v>30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</row>
    <row r="77" spans="1:7" ht="15" customHeight="1">
      <c r="A77" s="20"/>
      <c r="B77" s="34"/>
      <c r="C77" s="47">
        <v>0</v>
      </c>
      <c r="D77" s="47">
        <v>0</v>
      </c>
      <c r="E77" s="47">
        <v>0</v>
      </c>
      <c r="F77" s="47">
        <v>0</v>
      </c>
      <c r="G77" s="47">
        <v>0</v>
      </c>
    </row>
    <row r="78" spans="1:7" ht="15" customHeight="1">
      <c r="A78" s="88">
        <v>5</v>
      </c>
      <c r="B78" s="223" t="s">
        <v>25</v>
      </c>
      <c r="C78" s="80">
        <v>110000</v>
      </c>
      <c r="D78" s="80">
        <v>110000</v>
      </c>
      <c r="E78" s="80">
        <v>110000</v>
      </c>
      <c r="F78" s="80">
        <v>110000</v>
      </c>
      <c r="G78" s="80">
        <v>0</v>
      </c>
    </row>
    <row r="79" spans="1:7" ht="15" customHeight="1">
      <c r="A79" s="88"/>
      <c r="B79" s="224"/>
      <c r="C79" s="89">
        <v>0</v>
      </c>
      <c r="D79" s="89">
        <v>0</v>
      </c>
      <c r="E79" s="89">
        <v>0</v>
      </c>
      <c r="F79" s="89">
        <v>0</v>
      </c>
      <c r="G79" s="71">
        <v>0</v>
      </c>
    </row>
    <row r="80" spans="1:7" ht="15" customHeight="1">
      <c r="A80" s="129">
        <v>6</v>
      </c>
      <c r="B80" s="130" t="s">
        <v>28</v>
      </c>
      <c r="C80" s="143">
        <v>3657620</v>
      </c>
      <c r="D80" s="143">
        <v>3657620</v>
      </c>
      <c r="E80" s="143">
        <v>3657620</v>
      </c>
      <c r="F80" s="143">
        <v>3657620</v>
      </c>
      <c r="G80" s="131">
        <v>0</v>
      </c>
    </row>
    <row r="81" spans="1:7" ht="15" customHeight="1">
      <c r="A81" s="132"/>
      <c r="B81" s="130" t="s">
        <v>29</v>
      </c>
      <c r="C81" s="133">
        <v>0</v>
      </c>
      <c r="D81" s="133">
        <v>0</v>
      </c>
      <c r="E81" s="133">
        <f>F81+G81</f>
        <v>0</v>
      </c>
      <c r="F81" s="133">
        <v>0</v>
      </c>
      <c r="G81" s="128">
        <v>0</v>
      </c>
    </row>
    <row r="82" spans="1:7" ht="15" customHeight="1">
      <c r="A82" s="72">
        <v>7</v>
      </c>
      <c r="B82" s="77" t="s">
        <v>26</v>
      </c>
      <c r="C82" s="162">
        <v>87000</v>
      </c>
      <c r="D82" s="162">
        <v>87000</v>
      </c>
      <c r="E82" s="162">
        <v>87000</v>
      </c>
      <c r="F82" s="162">
        <v>87000</v>
      </c>
      <c r="G82" s="80">
        <v>0</v>
      </c>
    </row>
    <row r="83" spans="1:7" ht="15" customHeight="1">
      <c r="A83" s="74"/>
      <c r="B83" s="71" t="s">
        <v>27</v>
      </c>
      <c r="C83" s="89">
        <v>0</v>
      </c>
      <c r="D83" s="89">
        <v>0</v>
      </c>
      <c r="E83" s="89">
        <f>F83+G83</f>
        <v>0</v>
      </c>
      <c r="F83" s="89">
        <v>0</v>
      </c>
      <c r="G83" s="89">
        <v>0</v>
      </c>
    </row>
    <row r="84" spans="1:7" ht="15" customHeight="1">
      <c r="A84" s="178" t="s">
        <v>32</v>
      </c>
      <c r="B84" s="179"/>
      <c r="C84" s="24">
        <f aca="true" t="shared" si="15" ref="C84:G85">C86+C90+C94</f>
        <v>407500</v>
      </c>
      <c r="D84" s="24">
        <f t="shared" si="15"/>
        <v>407500</v>
      </c>
      <c r="E84" s="24">
        <f t="shared" si="15"/>
        <v>407500</v>
      </c>
      <c r="F84" s="24">
        <f t="shared" si="15"/>
        <v>407500</v>
      </c>
      <c r="G84" s="24">
        <f t="shared" si="15"/>
        <v>0</v>
      </c>
    </row>
    <row r="85" spans="1:7" ht="15" customHeight="1">
      <c r="A85" s="176" t="s">
        <v>5</v>
      </c>
      <c r="B85" s="177"/>
      <c r="C85" s="26">
        <f t="shared" si="15"/>
        <v>0</v>
      </c>
      <c r="D85" s="26">
        <f t="shared" si="15"/>
        <v>0</v>
      </c>
      <c r="E85" s="26">
        <f t="shared" si="15"/>
        <v>0</v>
      </c>
      <c r="F85" s="26">
        <f t="shared" si="15"/>
        <v>0</v>
      </c>
      <c r="G85" s="26">
        <f t="shared" si="15"/>
        <v>0</v>
      </c>
    </row>
    <row r="86" spans="1:7" ht="15" customHeight="1">
      <c r="A86" s="23" t="s">
        <v>2</v>
      </c>
      <c r="B86" s="18" t="s">
        <v>3</v>
      </c>
      <c r="C86" s="24">
        <f>C88</f>
        <v>0</v>
      </c>
      <c r="D86" s="24">
        <f aca="true" t="shared" si="16" ref="D86:G87">D88</f>
        <v>0</v>
      </c>
      <c r="E86" s="24">
        <f t="shared" si="16"/>
        <v>0</v>
      </c>
      <c r="F86" s="24">
        <f t="shared" si="16"/>
        <v>0</v>
      </c>
      <c r="G86" s="24">
        <f t="shared" si="16"/>
        <v>0</v>
      </c>
    </row>
    <row r="87" spans="1:7" ht="15" customHeight="1">
      <c r="A87" s="39"/>
      <c r="B87" s="34" t="s">
        <v>5</v>
      </c>
      <c r="C87" s="26">
        <f>C89</f>
        <v>0</v>
      </c>
      <c r="D87" s="26">
        <f t="shared" si="16"/>
        <v>0</v>
      </c>
      <c r="E87" s="26">
        <f t="shared" si="16"/>
        <v>0</v>
      </c>
      <c r="F87" s="26">
        <f t="shared" si="16"/>
        <v>0</v>
      </c>
      <c r="G87" s="26">
        <f t="shared" si="16"/>
        <v>0</v>
      </c>
    </row>
    <row r="88" spans="1:7" ht="12.75" customHeight="1">
      <c r="A88" s="48">
        <v>1</v>
      </c>
      <c r="B88" s="58"/>
      <c r="C88" s="53">
        <v>0</v>
      </c>
      <c r="D88" s="53">
        <v>0</v>
      </c>
      <c r="E88" s="53">
        <v>0</v>
      </c>
      <c r="F88" s="53">
        <v>0</v>
      </c>
      <c r="G88" s="38">
        <v>0</v>
      </c>
    </row>
    <row r="89" spans="1:7" ht="11.25" customHeight="1">
      <c r="A89" s="48"/>
      <c r="B89" s="36"/>
      <c r="C89" s="49">
        <v>0</v>
      </c>
      <c r="D89" s="49">
        <v>0</v>
      </c>
      <c r="E89" s="49">
        <v>0</v>
      </c>
      <c r="F89" s="49">
        <v>0</v>
      </c>
      <c r="G89" s="49">
        <v>0</v>
      </c>
    </row>
    <row r="90" spans="1:7" ht="15" customHeight="1">
      <c r="A90" s="23" t="s">
        <v>6</v>
      </c>
      <c r="B90" s="18" t="s">
        <v>7</v>
      </c>
      <c r="C90" s="24">
        <f aca="true" t="shared" si="17" ref="C90:G91">C92</f>
        <v>0</v>
      </c>
      <c r="D90" s="24">
        <f t="shared" si="17"/>
        <v>0</v>
      </c>
      <c r="E90" s="24">
        <f t="shared" si="17"/>
        <v>0</v>
      </c>
      <c r="F90" s="24">
        <f t="shared" si="17"/>
        <v>0</v>
      </c>
      <c r="G90" s="24">
        <f t="shared" si="17"/>
        <v>0</v>
      </c>
    </row>
    <row r="91" spans="1:7" ht="15" customHeight="1">
      <c r="A91" s="39"/>
      <c r="B91" s="34" t="s">
        <v>5</v>
      </c>
      <c r="C91" s="26">
        <f t="shared" si="17"/>
        <v>0</v>
      </c>
      <c r="D91" s="26">
        <f t="shared" si="17"/>
        <v>0</v>
      </c>
      <c r="E91" s="26">
        <f t="shared" si="17"/>
        <v>0</v>
      </c>
      <c r="F91" s="26">
        <f t="shared" si="17"/>
        <v>0</v>
      </c>
      <c r="G91" s="26">
        <f t="shared" si="17"/>
        <v>0</v>
      </c>
    </row>
    <row r="92" spans="1:7" ht="14.25" customHeight="1">
      <c r="A92" s="35">
        <v>2</v>
      </c>
      <c r="B92" s="221"/>
      <c r="C92" s="38">
        <v>0</v>
      </c>
      <c r="D92" s="38">
        <v>0</v>
      </c>
      <c r="E92" s="38">
        <v>0</v>
      </c>
      <c r="F92" s="38">
        <v>0</v>
      </c>
      <c r="G92" s="38">
        <v>0</v>
      </c>
    </row>
    <row r="93" spans="1:7" ht="15.75" customHeight="1">
      <c r="A93" s="39"/>
      <c r="B93" s="222"/>
      <c r="C93" s="47">
        <v>0</v>
      </c>
      <c r="D93" s="47">
        <v>0</v>
      </c>
      <c r="E93" s="47">
        <v>0</v>
      </c>
      <c r="F93" s="47">
        <v>0</v>
      </c>
      <c r="G93" s="47">
        <v>0</v>
      </c>
    </row>
    <row r="94" spans="1:7" ht="15" customHeight="1">
      <c r="A94" s="29" t="s">
        <v>4</v>
      </c>
      <c r="B94" s="30" t="s">
        <v>13</v>
      </c>
      <c r="C94" s="27">
        <f aca="true" t="shared" si="18" ref="C94:G95">C96+C98+C100</f>
        <v>407500</v>
      </c>
      <c r="D94" s="27">
        <f t="shared" si="18"/>
        <v>407500</v>
      </c>
      <c r="E94" s="27">
        <f t="shared" si="18"/>
        <v>407500</v>
      </c>
      <c r="F94" s="27">
        <f t="shared" si="18"/>
        <v>407500</v>
      </c>
      <c r="G94" s="27">
        <f t="shared" si="18"/>
        <v>0</v>
      </c>
    </row>
    <row r="95" spans="1:7" ht="15" customHeight="1">
      <c r="A95" s="39"/>
      <c r="B95" s="34" t="s">
        <v>5</v>
      </c>
      <c r="C95" s="26">
        <f t="shared" si="18"/>
        <v>0</v>
      </c>
      <c r="D95" s="26">
        <f t="shared" si="18"/>
        <v>0</v>
      </c>
      <c r="E95" s="26">
        <f t="shared" si="18"/>
        <v>0</v>
      </c>
      <c r="F95" s="26">
        <f t="shared" si="18"/>
        <v>0</v>
      </c>
      <c r="G95" s="26">
        <f t="shared" si="18"/>
        <v>0</v>
      </c>
    </row>
    <row r="96" spans="1:7" ht="15" customHeight="1">
      <c r="A96" s="87">
        <v>3</v>
      </c>
      <c r="B96" s="86" t="s">
        <v>25</v>
      </c>
      <c r="C96" s="169">
        <v>61000</v>
      </c>
      <c r="D96" s="169">
        <v>61000</v>
      </c>
      <c r="E96" s="169">
        <v>61000</v>
      </c>
      <c r="F96" s="169">
        <v>61000</v>
      </c>
      <c r="G96" s="73">
        <v>0</v>
      </c>
    </row>
    <row r="97" spans="1:7" ht="15" customHeight="1">
      <c r="A97" s="90"/>
      <c r="B97" s="91"/>
      <c r="C97" s="89">
        <v>0</v>
      </c>
      <c r="D97" s="89">
        <v>0</v>
      </c>
      <c r="E97" s="92">
        <f>F97+G97</f>
        <v>0</v>
      </c>
      <c r="F97" s="71">
        <v>0</v>
      </c>
      <c r="G97" s="71">
        <v>0</v>
      </c>
    </row>
    <row r="98" spans="1:7" ht="15" customHeight="1">
      <c r="A98" s="72">
        <v>4</v>
      </c>
      <c r="B98" s="77" t="s">
        <v>28</v>
      </c>
      <c r="C98" s="151">
        <v>346500</v>
      </c>
      <c r="D98" s="151">
        <v>346500</v>
      </c>
      <c r="E98" s="151">
        <v>346500</v>
      </c>
      <c r="F98" s="151">
        <v>346500</v>
      </c>
      <c r="G98" s="93">
        <v>0</v>
      </c>
    </row>
    <row r="99" spans="1:7" ht="15" customHeight="1">
      <c r="A99" s="74"/>
      <c r="B99" s="71" t="s">
        <v>29</v>
      </c>
      <c r="C99" s="94">
        <v>0</v>
      </c>
      <c r="D99" s="94">
        <v>0</v>
      </c>
      <c r="E99" s="94">
        <f>F99+G99</f>
        <v>0</v>
      </c>
      <c r="F99" s="94">
        <v>0</v>
      </c>
      <c r="G99" s="94">
        <v>0</v>
      </c>
    </row>
    <row r="100" spans="1:7" ht="15" customHeight="1">
      <c r="A100" s="35">
        <v>5</v>
      </c>
      <c r="B100" s="36" t="s">
        <v>26</v>
      </c>
      <c r="C100" s="38">
        <v>0</v>
      </c>
      <c r="D100" s="38">
        <v>0</v>
      </c>
      <c r="E100" s="38">
        <v>0</v>
      </c>
      <c r="F100" s="38">
        <v>0</v>
      </c>
      <c r="G100" s="45">
        <v>0</v>
      </c>
    </row>
    <row r="101" spans="1:7" ht="15" customHeight="1">
      <c r="A101" s="39"/>
      <c r="B101" s="40" t="s">
        <v>27</v>
      </c>
      <c r="C101" s="47">
        <v>0</v>
      </c>
      <c r="D101" s="47">
        <v>0</v>
      </c>
      <c r="E101" s="47">
        <f>F101+G101</f>
        <v>0</v>
      </c>
      <c r="F101" s="47">
        <v>0</v>
      </c>
      <c r="G101" s="42">
        <v>0</v>
      </c>
    </row>
    <row r="102" spans="1:7" ht="15" customHeight="1">
      <c r="A102" s="178" t="s">
        <v>18</v>
      </c>
      <c r="B102" s="179"/>
      <c r="C102" s="24">
        <f aca="true" t="shared" si="19" ref="C102:F103">C104+C126+C132</f>
        <v>135453871</v>
      </c>
      <c r="D102" s="24">
        <f t="shared" si="19"/>
        <v>142039541</v>
      </c>
      <c r="E102" s="24">
        <f t="shared" si="19"/>
        <v>52080110</v>
      </c>
      <c r="F102" s="24">
        <f t="shared" si="19"/>
        <v>52080110</v>
      </c>
      <c r="G102" s="24">
        <v>0</v>
      </c>
    </row>
    <row r="103" spans="1:7" ht="15" customHeight="1">
      <c r="A103" s="176" t="s">
        <v>5</v>
      </c>
      <c r="B103" s="177"/>
      <c r="C103" s="28">
        <f t="shared" si="19"/>
        <v>76910325</v>
      </c>
      <c r="D103" s="26">
        <f t="shared" si="19"/>
        <v>82412325</v>
      </c>
      <c r="E103" s="28">
        <f t="shared" si="19"/>
        <v>10978000</v>
      </c>
      <c r="F103" s="26">
        <f t="shared" si="19"/>
        <v>10978000</v>
      </c>
      <c r="G103" s="26">
        <f>G105+G127+G133</f>
        <v>0</v>
      </c>
    </row>
    <row r="104" spans="1:7" ht="15" customHeight="1">
      <c r="A104" s="23" t="s">
        <v>2</v>
      </c>
      <c r="B104" s="66" t="s">
        <v>3</v>
      </c>
      <c r="C104" s="24">
        <f aca="true" t="shared" si="20" ref="C104:G105">C106+C108+C122+C110+C112+C114+C116+C118+C120+C124</f>
        <v>69321531</v>
      </c>
      <c r="D104" s="68">
        <f>D106+D108+D122+D110+D112+D114+D116+D118+D120+D124</f>
        <v>69742531</v>
      </c>
      <c r="E104" s="24">
        <f t="shared" si="20"/>
        <v>38138500</v>
      </c>
      <c r="F104" s="24">
        <f>F106+F108+F122+F110+F112+F114+F116+F118+F120+F124</f>
        <v>38138500</v>
      </c>
      <c r="G104" s="24">
        <f>G106+G108+G122+G110+G112+G114+G116+G118+G120+G124</f>
        <v>0</v>
      </c>
    </row>
    <row r="105" spans="1:7" ht="15.75" customHeight="1">
      <c r="A105" s="20"/>
      <c r="B105" s="67" t="s">
        <v>5</v>
      </c>
      <c r="C105" s="26">
        <f t="shared" si="20"/>
        <v>35589325</v>
      </c>
      <c r="D105" s="62">
        <f>D107+D109+D123+D111+D113+D115+D117+D119+D121+D125</f>
        <v>35964325</v>
      </c>
      <c r="E105" s="26">
        <f t="shared" si="20"/>
        <v>10976000</v>
      </c>
      <c r="F105" s="26">
        <f>F107+F109+F123+F111+F113+F115+F117+F119+F121+F125</f>
        <v>10976000</v>
      </c>
      <c r="G105" s="26">
        <f>G107+G109+G123+G111+G113+G115+G117+G119+G121+G125</f>
        <v>0</v>
      </c>
    </row>
    <row r="106" spans="1:7" ht="15" customHeight="1">
      <c r="A106" s="205">
        <v>1</v>
      </c>
      <c r="B106" s="180" t="s">
        <v>51</v>
      </c>
      <c r="C106" s="93">
        <v>30990000</v>
      </c>
      <c r="D106" s="93">
        <v>31034000</v>
      </c>
      <c r="E106" s="93">
        <v>2736000</v>
      </c>
      <c r="F106" s="93">
        <v>2736000</v>
      </c>
      <c r="G106" s="99">
        <v>0</v>
      </c>
    </row>
    <row r="107" spans="1:7" ht="15" customHeight="1">
      <c r="A107" s="206"/>
      <c r="B107" s="181"/>
      <c r="C107" s="89">
        <v>25220000</v>
      </c>
      <c r="D107" s="89">
        <v>25218000</v>
      </c>
      <c r="E107" s="89">
        <v>2700000</v>
      </c>
      <c r="F107" s="89">
        <v>2700000</v>
      </c>
      <c r="G107" s="71">
        <v>0</v>
      </c>
    </row>
    <row r="108" spans="1:7" ht="15" customHeight="1">
      <c r="A108" s="225">
        <v>2</v>
      </c>
      <c r="B108" s="207" t="s">
        <v>54</v>
      </c>
      <c r="C108" s="93">
        <v>1216000</v>
      </c>
      <c r="D108" s="93">
        <v>1216000</v>
      </c>
      <c r="E108" s="93">
        <v>831000</v>
      </c>
      <c r="F108" s="93">
        <v>831000</v>
      </c>
      <c r="G108" s="99">
        <v>0</v>
      </c>
    </row>
    <row r="109" spans="1:7" ht="15" customHeight="1">
      <c r="A109" s="206"/>
      <c r="B109" s="208"/>
      <c r="C109" s="89">
        <v>748000</v>
      </c>
      <c r="D109" s="89">
        <v>748000</v>
      </c>
      <c r="E109" s="89">
        <v>800000</v>
      </c>
      <c r="F109" s="89">
        <v>800000</v>
      </c>
      <c r="G109" s="71">
        <v>0</v>
      </c>
    </row>
    <row r="110" spans="1:7" ht="15" customHeight="1">
      <c r="A110" s="205">
        <v>3</v>
      </c>
      <c r="B110" s="203" t="s">
        <v>56</v>
      </c>
      <c r="C110" s="93">
        <v>7040000</v>
      </c>
      <c r="D110" s="93">
        <v>7040000</v>
      </c>
      <c r="E110" s="93">
        <v>6140000</v>
      </c>
      <c r="F110" s="93">
        <v>6140000</v>
      </c>
      <c r="G110" s="99">
        <v>0</v>
      </c>
    </row>
    <row r="111" spans="1:7" ht="15" customHeight="1">
      <c r="A111" s="206"/>
      <c r="B111" s="204"/>
      <c r="C111" s="89">
        <v>6950000</v>
      </c>
      <c r="D111" s="89">
        <v>6950000</v>
      </c>
      <c r="E111" s="89">
        <v>6000000</v>
      </c>
      <c r="F111" s="89">
        <v>6000000</v>
      </c>
      <c r="G111" s="71">
        <v>0</v>
      </c>
    </row>
    <row r="112" spans="1:7" ht="15" customHeight="1">
      <c r="A112" s="205">
        <v>4</v>
      </c>
      <c r="B112" s="209" t="s">
        <v>46</v>
      </c>
      <c r="C112" s="80">
        <v>912000</v>
      </c>
      <c r="D112" s="80">
        <v>1289000</v>
      </c>
      <c r="E112" s="80">
        <v>340000</v>
      </c>
      <c r="F112" s="80">
        <v>340000</v>
      </c>
      <c r="G112" s="73">
        <v>0</v>
      </c>
    </row>
    <row r="113" spans="1:7" ht="15" customHeight="1">
      <c r="A113" s="206"/>
      <c r="B113" s="210"/>
      <c r="C113" s="89">
        <v>751000</v>
      </c>
      <c r="D113" s="89">
        <v>1128000</v>
      </c>
      <c r="E113" s="89">
        <v>0</v>
      </c>
      <c r="F113" s="89">
        <v>0</v>
      </c>
      <c r="G113" s="71">
        <v>0</v>
      </c>
    </row>
    <row r="114" spans="1:7" ht="15" customHeight="1">
      <c r="A114" s="205">
        <v>5</v>
      </c>
      <c r="B114" s="180" t="s">
        <v>48</v>
      </c>
      <c r="C114" s="80">
        <v>1622031</v>
      </c>
      <c r="D114" s="80">
        <v>1622031</v>
      </c>
      <c r="E114" s="80">
        <v>830000</v>
      </c>
      <c r="F114" s="80">
        <v>830000</v>
      </c>
      <c r="G114" s="80">
        <v>0</v>
      </c>
    </row>
    <row r="115" spans="1:7" ht="15" customHeight="1">
      <c r="A115" s="206"/>
      <c r="B115" s="181"/>
      <c r="C115" s="89">
        <v>1225144</v>
      </c>
      <c r="D115" s="89">
        <v>1225144</v>
      </c>
      <c r="E115" s="89">
        <v>800000</v>
      </c>
      <c r="F115" s="89">
        <v>800000</v>
      </c>
      <c r="G115" s="89">
        <v>0</v>
      </c>
    </row>
    <row r="116" spans="1:7" ht="15" customHeight="1">
      <c r="A116" s="205">
        <v>6</v>
      </c>
      <c r="B116" s="180" t="s">
        <v>47</v>
      </c>
      <c r="C116" s="80">
        <v>450000</v>
      </c>
      <c r="D116" s="80">
        <v>450000</v>
      </c>
      <c r="E116" s="80">
        <v>274000</v>
      </c>
      <c r="F116" s="80">
        <v>274000</v>
      </c>
      <c r="G116" s="80">
        <v>0</v>
      </c>
    </row>
    <row r="117" spans="1:7" ht="15" customHeight="1">
      <c r="A117" s="206"/>
      <c r="B117" s="181"/>
      <c r="C117" s="94">
        <v>293081</v>
      </c>
      <c r="D117" s="94">
        <v>293081</v>
      </c>
      <c r="E117" s="94">
        <v>270000</v>
      </c>
      <c r="F117" s="94">
        <v>270000</v>
      </c>
      <c r="G117" s="94">
        <v>0</v>
      </c>
    </row>
    <row r="118" spans="1:7" ht="15" customHeight="1">
      <c r="A118" s="193">
        <v>7</v>
      </c>
      <c r="B118" s="135" t="s">
        <v>42</v>
      </c>
      <c r="C118" s="124">
        <v>26545000</v>
      </c>
      <c r="D118" s="124">
        <v>26545000</v>
      </c>
      <c r="E118" s="124">
        <v>26545000</v>
      </c>
      <c r="F118" s="124">
        <v>26545000</v>
      </c>
      <c r="G118" s="131">
        <v>0</v>
      </c>
    </row>
    <row r="119" spans="1:7" ht="15" customHeight="1">
      <c r="A119" s="194"/>
      <c r="B119" s="136"/>
      <c r="C119" s="137">
        <v>0</v>
      </c>
      <c r="D119" s="138">
        <v>0</v>
      </c>
      <c r="E119" s="137">
        <v>0</v>
      </c>
      <c r="F119" s="138">
        <v>0</v>
      </c>
      <c r="G119" s="128">
        <v>0</v>
      </c>
    </row>
    <row r="120" spans="1:7" ht="15" customHeight="1">
      <c r="A120" s="88">
        <v>8</v>
      </c>
      <c r="B120" s="184" t="s">
        <v>61</v>
      </c>
      <c r="C120" s="85">
        <v>342000</v>
      </c>
      <c r="D120" s="85">
        <v>342000</v>
      </c>
      <c r="E120" s="80">
        <v>275000</v>
      </c>
      <c r="F120" s="80">
        <v>275000</v>
      </c>
      <c r="G120" s="98">
        <v>0</v>
      </c>
    </row>
    <row r="121" spans="1:7" ht="15" customHeight="1">
      <c r="A121" s="90"/>
      <c r="B121" s="185"/>
      <c r="C121" s="89">
        <v>259100</v>
      </c>
      <c r="D121" s="89">
        <v>259100</v>
      </c>
      <c r="E121" s="89">
        <v>265000</v>
      </c>
      <c r="F121" s="89">
        <v>265000</v>
      </c>
      <c r="G121" s="92">
        <v>0</v>
      </c>
    </row>
    <row r="122" spans="1:7" ht="15" customHeight="1">
      <c r="A122" s="87">
        <v>9</v>
      </c>
      <c r="B122" s="182" t="s">
        <v>62</v>
      </c>
      <c r="C122" s="85">
        <v>188000</v>
      </c>
      <c r="D122" s="85">
        <v>188000</v>
      </c>
      <c r="E122" s="80">
        <v>151000</v>
      </c>
      <c r="F122" s="80">
        <v>151000</v>
      </c>
      <c r="G122" s="98">
        <v>0</v>
      </c>
    </row>
    <row r="123" spans="1:7" ht="15" customHeight="1">
      <c r="A123" s="90"/>
      <c r="B123" s="183"/>
      <c r="C123" s="89">
        <v>143000</v>
      </c>
      <c r="D123" s="89">
        <v>143000</v>
      </c>
      <c r="E123" s="89">
        <v>141000</v>
      </c>
      <c r="F123" s="89">
        <v>141000</v>
      </c>
      <c r="G123" s="92">
        <v>0</v>
      </c>
    </row>
    <row r="124" spans="1:7" ht="15" customHeight="1">
      <c r="A124" s="188">
        <v>10</v>
      </c>
      <c r="B124" s="190" t="s">
        <v>63</v>
      </c>
      <c r="C124" s="150">
        <v>16500</v>
      </c>
      <c r="D124" s="150">
        <v>16500</v>
      </c>
      <c r="E124" s="150">
        <v>16500</v>
      </c>
      <c r="F124" s="150">
        <v>16500</v>
      </c>
      <c r="G124" s="154">
        <v>0</v>
      </c>
    </row>
    <row r="125" spans="1:7" ht="15" customHeight="1">
      <c r="A125" s="189"/>
      <c r="B125" s="191"/>
      <c r="C125" s="230">
        <v>0</v>
      </c>
      <c r="D125" s="155">
        <v>0</v>
      </c>
      <c r="E125" s="230">
        <v>0</v>
      </c>
      <c r="F125" s="155">
        <v>0</v>
      </c>
      <c r="G125" s="156">
        <v>0</v>
      </c>
    </row>
    <row r="126" spans="1:7" ht="15" customHeight="1">
      <c r="A126" s="29" t="s">
        <v>6</v>
      </c>
      <c r="B126" s="81" t="s">
        <v>7</v>
      </c>
      <c r="C126" s="24">
        <f aca="true" t="shared" si="21" ref="C126:G127">C128+C130</f>
        <v>52192730</v>
      </c>
      <c r="D126" s="68">
        <f>D128+D130</f>
        <v>58357400</v>
      </c>
      <c r="E126" s="24">
        <f t="shared" si="21"/>
        <v>2000</v>
      </c>
      <c r="F126" s="24">
        <f>F128+F130</f>
        <v>2000</v>
      </c>
      <c r="G126" s="24">
        <f>G128+G130</f>
        <v>0</v>
      </c>
    </row>
    <row r="127" spans="1:7" ht="15" customHeight="1">
      <c r="A127" s="20"/>
      <c r="B127" s="67" t="s">
        <v>5</v>
      </c>
      <c r="C127" s="26">
        <f t="shared" si="21"/>
        <v>41321000</v>
      </c>
      <c r="D127" s="62">
        <f>D129+D131</f>
        <v>46448000</v>
      </c>
      <c r="E127" s="26">
        <f t="shared" si="21"/>
        <v>2000</v>
      </c>
      <c r="F127" s="26">
        <f>F129+F131</f>
        <v>2000</v>
      </c>
      <c r="G127" s="26">
        <f>G129+G131</f>
        <v>0</v>
      </c>
    </row>
    <row r="128" spans="1:7" ht="15" customHeight="1">
      <c r="A128" s="87">
        <v>11</v>
      </c>
      <c r="B128" s="180" t="s">
        <v>50</v>
      </c>
      <c r="C128" s="93">
        <v>32750330</v>
      </c>
      <c r="D128" s="80">
        <v>38915000</v>
      </c>
      <c r="E128" s="93">
        <v>1000</v>
      </c>
      <c r="F128" s="80">
        <v>1000</v>
      </c>
      <c r="G128" s="80">
        <v>0</v>
      </c>
    </row>
    <row r="129" spans="1:7" ht="15" customHeight="1">
      <c r="A129" s="90"/>
      <c r="B129" s="181"/>
      <c r="C129" s="89">
        <v>26950000</v>
      </c>
      <c r="D129" s="89">
        <v>32077000</v>
      </c>
      <c r="E129" s="89">
        <v>1000</v>
      </c>
      <c r="F129" s="89">
        <v>1000</v>
      </c>
      <c r="G129" s="89">
        <v>0</v>
      </c>
    </row>
    <row r="130" spans="1:7" ht="15" customHeight="1">
      <c r="A130" s="88">
        <v>12</v>
      </c>
      <c r="B130" s="170" t="s">
        <v>66</v>
      </c>
      <c r="C130" s="97">
        <v>19442400</v>
      </c>
      <c r="D130" s="97">
        <v>19442400</v>
      </c>
      <c r="E130" s="97">
        <v>1000</v>
      </c>
      <c r="F130" s="97">
        <v>1000</v>
      </c>
      <c r="G130" s="98">
        <v>0</v>
      </c>
    </row>
    <row r="131" spans="1:7" ht="15" customHeight="1">
      <c r="A131" s="88"/>
      <c r="B131" s="96"/>
      <c r="C131" s="98">
        <v>14371000</v>
      </c>
      <c r="D131" s="98">
        <v>14371000</v>
      </c>
      <c r="E131" s="98">
        <v>1000</v>
      </c>
      <c r="F131" s="98">
        <v>1000</v>
      </c>
      <c r="G131" s="89">
        <v>0</v>
      </c>
    </row>
    <row r="132" spans="1:7" ht="15" customHeight="1">
      <c r="A132" s="23" t="s">
        <v>4</v>
      </c>
      <c r="B132" s="59" t="s">
        <v>13</v>
      </c>
      <c r="C132" s="33">
        <f aca="true" t="shared" si="22" ref="C132:G133">C134+C136+C138+C140</f>
        <v>13939610</v>
      </c>
      <c r="D132" s="33">
        <f t="shared" si="22"/>
        <v>13939610</v>
      </c>
      <c r="E132" s="33">
        <f t="shared" si="22"/>
        <v>13939610</v>
      </c>
      <c r="F132" s="33">
        <f t="shared" si="22"/>
        <v>13939610</v>
      </c>
      <c r="G132" s="33">
        <v>0</v>
      </c>
    </row>
    <row r="133" spans="1:7" ht="15" customHeight="1">
      <c r="A133" s="20"/>
      <c r="B133" s="34" t="s">
        <v>5</v>
      </c>
      <c r="C133" s="26">
        <f t="shared" si="22"/>
        <v>0</v>
      </c>
      <c r="D133" s="26">
        <f t="shared" si="22"/>
        <v>0</v>
      </c>
      <c r="E133" s="26">
        <f t="shared" si="22"/>
        <v>0</v>
      </c>
      <c r="F133" s="26">
        <f t="shared" si="22"/>
        <v>0</v>
      </c>
      <c r="G133" s="26">
        <f t="shared" si="22"/>
        <v>0</v>
      </c>
    </row>
    <row r="134" spans="1:7" ht="15" customHeight="1">
      <c r="A134" s="87">
        <v>13</v>
      </c>
      <c r="B134" s="86" t="s">
        <v>30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ht="15" customHeight="1">
      <c r="A135" s="90"/>
      <c r="B135" s="91"/>
      <c r="C135" s="89">
        <v>0</v>
      </c>
      <c r="D135" s="89">
        <v>0</v>
      </c>
      <c r="E135" s="89">
        <v>0</v>
      </c>
      <c r="F135" s="89">
        <v>0</v>
      </c>
      <c r="G135" s="89">
        <v>0</v>
      </c>
    </row>
    <row r="136" spans="1:7" ht="15" customHeight="1">
      <c r="A136" s="139">
        <v>14</v>
      </c>
      <c r="B136" s="140" t="s">
        <v>25</v>
      </c>
      <c r="C136" s="167">
        <v>8357980</v>
      </c>
      <c r="D136" s="167">
        <v>8357980</v>
      </c>
      <c r="E136" s="167">
        <v>8357980</v>
      </c>
      <c r="F136" s="167">
        <v>8357980</v>
      </c>
      <c r="G136" s="141">
        <v>0</v>
      </c>
    </row>
    <row r="137" spans="1:7" ht="15" customHeight="1">
      <c r="A137" s="90"/>
      <c r="B137" s="95"/>
      <c r="C137" s="79">
        <v>0</v>
      </c>
      <c r="D137" s="79">
        <v>0</v>
      </c>
      <c r="E137" s="79">
        <f>F137+G137</f>
        <v>0</v>
      </c>
      <c r="F137" s="79">
        <v>0</v>
      </c>
      <c r="G137" s="71">
        <v>0</v>
      </c>
    </row>
    <row r="138" spans="1:7" ht="15" customHeight="1">
      <c r="A138" s="121">
        <v>15</v>
      </c>
      <c r="B138" s="134" t="s">
        <v>28</v>
      </c>
      <c r="C138" s="159">
        <v>5413200</v>
      </c>
      <c r="D138" s="159">
        <v>5413200</v>
      </c>
      <c r="E138" s="159">
        <v>5413200</v>
      </c>
      <c r="F138" s="159">
        <v>5413200</v>
      </c>
      <c r="G138" s="131">
        <v>0</v>
      </c>
    </row>
    <row r="139" spans="1:7" ht="15" customHeight="1">
      <c r="A139" s="125"/>
      <c r="B139" s="128" t="s">
        <v>29</v>
      </c>
      <c r="C139" s="133">
        <v>0</v>
      </c>
      <c r="D139" s="133">
        <v>0</v>
      </c>
      <c r="E139" s="133">
        <v>0</v>
      </c>
      <c r="F139" s="133">
        <v>0</v>
      </c>
      <c r="G139" s="128">
        <v>0</v>
      </c>
    </row>
    <row r="140" spans="1:7" ht="15.75" customHeight="1">
      <c r="A140" s="87">
        <v>16</v>
      </c>
      <c r="B140" s="84" t="s">
        <v>26</v>
      </c>
      <c r="C140" s="144">
        <v>168430</v>
      </c>
      <c r="D140" s="144">
        <v>168430</v>
      </c>
      <c r="E140" s="144">
        <v>168430</v>
      </c>
      <c r="F140" s="144">
        <v>168430</v>
      </c>
      <c r="G140" s="80">
        <v>0</v>
      </c>
    </row>
    <row r="141" spans="1:7" ht="15" customHeight="1">
      <c r="A141" s="90"/>
      <c r="B141" s="95" t="s">
        <v>27</v>
      </c>
      <c r="C141" s="89">
        <v>0</v>
      </c>
      <c r="D141" s="89">
        <v>0</v>
      </c>
      <c r="E141" s="89">
        <f>F141+G141</f>
        <v>0</v>
      </c>
      <c r="F141" s="89">
        <v>0</v>
      </c>
      <c r="G141" s="89">
        <v>0</v>
      </c>
    </row>
    <row r="142" spans="1:7" ht="15" customHeight="1">
      <c r="A142" s="178" t="s">
        <v>38</v>
      </c>
      <c r="B142" s="179"/>
      <c r="C142" s="24">
        <f aca="true" t="shared" si="23" ref="C142:G143">C144</f>
        <v>0</v>
      </c>
      <c r="D142" s="24">
        <f t="shared" si="23"/>
        <v>0</v>
      </c>
      <c r="E142" s="24">
        <f t="shared" si="23"/>
        <v>0</v>
      </c>
      <c r="F142" s="24">
        <f t="shared" si="23"/>
        <v>0</v>
      </c>
      <c r="G142" s="24">
        <f t="shared" si="23"/>
        <v>0</v>
      </c>
    </row>
    <row r="143" spans="1:7" ht="15" customHeight="1">
      <c r="A143" s="176" t="s">
        <v>5</v>
      </c>
      <c r="B143" s="177"/>
      <c r="C143" s="28">
        <f t="shared" si="23"/>
        <v>0</v>
      </c>
      <c r="D143" s="26">
        <f t="shared" si="23"/>
        <v>0</v>
      </c>
      <c r="E143" s="26">
        <f t="shared" si="23"/>
        <v>0</v>
      </c>
      <c r="F143" s="26">
        <f t="shared" si="23"/>
        <v>0</v>
      </c>
      <c r="G143" s="26">
        <f t="shared" si="23"/>
        <v>0</v>
      </c>
    </row>
    <row r="144" spans="1:7" ht="15" customHeight="1">
      <c r="A144" s="186" t="s">
        <v>4</v>
      </c>
      <c r="B144" s="231" t="s">
        <v>13</v>
      </c>
      <c r="C144" s="38">
        <f aca="true" t="shared" si="24" ref="C144:G145">C146+C148</f>
        <v>0</v>
      </c>
      <c r="D144" s="38">
        <f>D146+D148</f>
        <v>0</v>
      </c>
      <c r="E144" s="38">
        <f>E146+E148</f>
        <v>0</v>
      </c>
      <c r="F144" s="38">
        <f>F146+F148</f>
        <v>0</v>
      </c>
      <c r="G144" s="38">
        <f>G146+G148</f>
        <v>0</v>
      </c>
    </row>
    <row r="145" spans="1:7" ht="15" customHeight="1">
      <c r="A145" s="187"/>
      <c r="B145" s="108" t="s">
        <v>5</v>
      </c>
      <c r="C145" s="76">
        <f t="shared" si="24"/>
        <v>0</v>
      </c>
      <c r="D145" s="76">
        <f>D147+D149</f>
        <v>0</v>
      </c>
      <c r="E145" s="76">
        <f>E147+E149</f>
        <v>0</v>
      </c>
      <c r="F145" s="76">
        <f>F147+F149</f>
        <v>0</v>
      </c>
      <c r="G145" s="76">
        <f>G147+G149</f>
        <v>0</v>
      </c>
    </row>
    <row r="146" spans="1:7" ht="15" customHeight="1">
      <c r="A146" s="17">
        <v>1</v>
      </c>
      <c r="B146" s="54" t="s">
        <v>25</v>
      </c>
      <c r="C146" s="53">
        <v>0</v>
      </c>
      <c r="D146" s="38">
        <v>0</v>
      </c>
      <c r="E146" s="38">
        <v>0</v>
      </c>
      <c r="F146" s="38">
        <v>0</v>
      </c>
      <c r="G146" s="38">
        <v>0</v>
      </c>
    </row>
    <row r="147" spans="1:7" ht="15" customHeight="1">
      <c r="A147" s="20"/>
      <c r="B147" s="42"/>
      <c r="C147" s="76"/>
      <c r="D147" s="76"/>
      <c r="E147" s="76"/>
      <c r="F147" s="76"/>
      <c r="G147" s="76"/>
    </row>
    <row r="148" spans="1:7" ht="15" customHeight="1">
      <c r="A148" s="52">
        <v>2</v>
      </c>
      <c r="B148" s="50" t="s">
        <v>53</v>
      </c>
      <c r="C148" s="38"/>
      <c r="D148" s="38">
        <v>0</v>
      </c>
      <c r="E148" s="38">
        <v>0</v>
      </c>
      <c r="F148" s="38">
        <v>0</v>
      </c>
      <c r="G148" s="38">
        <v>0</v>
      </c>
    </row>
    <row r="149" spans="1:7" ht="15" customHeight="1">
      <c r="A149" s="52"/>
      <c r="B149" s="42" t="s">
        <v>29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</row>
    <row r="150" spans="1:7" s="8" customFormat="1" ht="15" customHeight="1">
      <c r="A150" s="178" t="s">
        <v>15</v>
      </c>
      <c r="B150" s="179"/>
      <c r="C150" s="27">
        <f aca="true" t="shared" si="25" ref="C150:G151">C152+C162+C166</f>
        <v>168905193</v>
      </c>
      <c r="D150" s="27">
        <f t="shared" si="25"/>
        <v>237093080</v>
      </c>
      <c r="E150" s="27">
        <f t="shared" si="25"/>
        <v>51879140</v>
      </c>
      <c r="F150" s="27">
        <f t="shared" si="25"/>
        <v>51879140</v>
      </c>
      <c r="G150" s="27">
        <f t="shared" si="25"/>
        <v>0</v>
      </c>
    </row>
    <row r="151" spans="1:7" s="1" customFormat="1" ht="15" customHeight="1">
      <c r="A151" s="176" t="s">
        <v>5</v>
      </c>
      <c r="B151" s="177"/>
      <c r="C151" s="28">
        <f t="shared" si="25"/>
        <v>142466270</v>
      </c>
      <c r="D151" s="28">
        <f t="shared" si="25"/>
        <v>199458926</v>
      </c>
      <c r="E151" s="28">
        <f t="shared" si="25"/>
        <v>46741000</v>
      </c>
      <c r="F151" s="26">
        <f t="shared" si="25"/>
        <v>46741000</v>
      </c>
      <c r="G151" s="26">
        <f t="shared" si="25"/>
        <v>0</v>
      </c>
    </row>
    <row r="152" spans="1:7" s="1" customFormat="1" ht="15" customHeight="1">
      <c r="A152" s="23" t="s">
        <v>2</v>
      </c>
      <c r="B152" s="66" t="s">
        <v>3</v>
      </c>
      <c r="C152" s="68">
        <f aca="true" t="shared" si="26" ref="C152:G153">C154+C156+C158+C160</f>
        <v>161519553</v>
      </c>
      <c r="D152" s="68">
        <f t="shared" si="26"/>
        <v>229707440</v>
      </c>
      <c r="E152" s="24">
        <f t="shared" si="26"/>
        <v>45370000</v>
      </c>
      <c r="F152" s="24">
        <f>F154+F156+F158+F160</f>
        <v>45370000</v>
      </c>
      <c r="G152" s="24">
        <f>G154+G156+G158+G160</f>
        <v>0</v>
      </c>
    </row>
    <row r="153" spans="1:7" s="1" customFormat="1" ht="15" customHeight="1">
      <c r="A153" s="31"/>
      <c r="B153" s="67" t="s">
        <v>5</v>
      </c>
      <c r="C153" s="62">
        <f t="shared" si="26"/>
        <v>140171370</v>
      </c>
      <c r="D153" s="62">
        <f t="shared" si="26"/>
        <v>197164026</v>
      </c>
      <c r="E153" s="26">
        <f t="shared" si="26"/>
        <v>44451000</v>
      </c>
      <c r="F153" s="26">
        <f>F155+F157+F159+F161</f>
        <v>44451000</v>
      </c>
      <c r="G153" s="26">
        <f>G155+G157+G159+G161</f>
        <v>0</v>
      </c>
    </row>
    <row r="154" spans="1:7" s="1" customFormat="1" ht="15" customHeight="1">
      <c r="A154" s="100">
        <v>1</v>
      </c>
      <c r="B154" s="172" t="s">
        <v>49</v>
      </c>
      <c r="C154" s="93">
        <v>19888218</v>
      </c>
      <c r="D154" s="93">
        <v>19888218</v>
      </c>
      <c r="E154" s="93">
        <v>12222000</v>
      </c>
      <c r="F154" s="80">
        <v>12222000</v>
      </c>
      <c r="G154" s="85">
        <v>0</v>
      </c>
    </row>
    <row r="155" spans="1:7" s="1" customFormat="1" ht="15" customHeight="1">
      <c r="A155" s="102"/>
      <c r="B155" s="173"/>
      <c r="C155" s="89">
        <v>17753201</v>
      </c>
      <c r="D155" s="89">
        <v>17753201</v>
      </c>
      <c r="E155" s="94">
        <v>12122000</v>
      </c>
      <c r="F155" s="89">
        <v>12122000</v>
      </c>
      <c r="G155" s="92">
        <v>0</v>
      </c>
    </row>
    <row r="156" spans="1:7" s="1" customFormat="1" ht="15" customHeight="1">
      <c r="A156" s="87">
        <v>2</v>
      </c>
      <c r="B156" s="197" t="s">
        <v>34</v>
      </c>
      <c r="C156" s="80">
        <v>128404545</v>
      </c>
      <c r="D156" s="78">
        <v>196592432</v>
      </c>
      <c r="E156" s="80">
        <v>27500000</v>
      </c>
      <c r="F156" s="80">
        <v>27500000</v>
      </c>
      <c r="G156" s="85">
        <v>0</v>
      </c>
    </row>
    <row r="157" spans="1:7" s="1" customFormat="1" ht="15" customHeight="1">
      <c r="A157" s="90"/>
      <c r="B157" s="198"/>
      <c r="C157" s="89">
        <v>110953574</v>
      </c>
      <c r="D157" s="79">
        <v>167946230</v>
      </c>
      <c r="E157" s="89">
        <v>27000000</v>
      </c>
      <c r="F157" s="89">
        <v>27000000</v>
      </c>
      <c r="G157" s="92">
        <v>0</v>
      </c>
    </row>
    <row r="158" spans="1:7" s="1" customFormat="1" ht="12.75" customHeight="1">
      <c r="A158" s="87">
        <v>3</v>
      </c>
      <c r="B158" s="172" t="s">
        <v>41</v>
      </c>
      <c r="C158" s="85">
        <v>11158800</v>
      </c>
      <c r="D158" s="85">
        <v>11158800</v>
      </c>
      <c r="E158" s="97">
        <v>5309000</v>
      </c>
      <c r="F158" s="85">
        <v>5309000</v>
      </c>
      <c r="G158" s="85">
        <v>0</v>
      </c>
    </row>
    <row r="159" spans="1:7" s="1" customFormat="1" ht="15" customHeight="1">
      <c r="A159" s="90"/>
      <c r="B159" s="173"/>
      <c r="C159" s="92">
        <v>9824595</v>
      </c>
      <c r="D159" s="92">
        <v>9824595</v>
      </c>
      <c r="E159" s="92">
        <v>5009000</v>
      </c>
      <c r="F159" s="92">
        <v>5009000</v>
      </c>
      <c r="G159" s="92">
        <v>0</v>
      </c>
    </row>
    <row r="160" spans="1:7" s="1" customFormat="1" ht="15" customHeight="1">
      <c r="A160" s="100">
        <v>4</v>
      </c>
      <c r="B160" s="172" t="s">
        <v>45</v>
      </c>
      <c r="C160" s="80">
        <v>2067990</v>
      </c>
      <c r="D160" s="80">
        <v>2067990</v>
      </c>
      <c r="E160" s="80">
        <v>339000</v>
      </c>
      <c r="F160" s="80">
        <v>339000</v>
      </c>
      <c r="G160" s="85">
        <v>0</v>
      </c>
    </row>
    <row r="161" spans="1:7" s="1" customFormat="1" ht="15" customHeight="1">
      <c r="A161" s="101"/>
      <c r="B161" s="173"/>
      <c r="C161" s="94">
        <v>1640000</v>
      </c>
      <c r="D161" s="89">
        <v>1640000</v>
      </c>
      <c r="E161" s="94">
        <v>320000</v>
      </c>
      <c r="F161" s="89">
        <v>320000</v>
      </c>
      <c r="G161" s="92">
        <v>0</v>
      </c>
    </row>
    <row r="162" spans="1:7" ht="15" customHeight="1">
      <c r="A162" s="61" t="s">
        <v>6</v>
      </c>
      <c r="B162" s="81" t="s">
        <v>7</v>
      </c>
      <c r="C162" s="24">
        <f aca="true" t="shared" si="27" ref="C162:G163">C164</f>
        <v>3171360</v>
      </c>
      <c r="D162" s="68">
        <f>D164</f>
        <v>3171360</v>
      </c>
      <c r="E162" s="24">
        <f t="shared" si="27"/>
        <v>2294860</v>
      </c>
      <c r="F162" s="24">
        <f>F164</f>
        <v>2294860</v>
      </c>
      <c r="G162" s="24">
        <f>G164</f>
        <v>0</v>
      </c>
    </row>
    <row r="163" spans="1:7" ht="15" customHeight="1">
      <c r="A163" s="60"/>
      <c r="B163" s="67" t="s">
        <v>5</v>
      </c>
      <c r="C163" s="26">
        <f t="shared" si="27"/>
        <v>2294900</v>
      </c>
      <c r="D163" s="62">
        <f>D165</f>
        <v>2294900</v>
      </c>
      <c r="E163" s="26">
        <f t="shared" si="27"/>
        <v>2290000</v>
      </c>
      <c r="F163" s="26">
        <f>F165</f>
        <v>2290000</v>
      </c>
      <c r="G163" s="26">
        <f>G165</f>
        <v>0</v>
      </c>
    </row>
    <row r="164" spans="1:8" ht="15" customHeight="1">
      <c r="A164" s="145">
        <v>5</v>
      </c>
      <c r="B164" s="174" t="s">
        <v>39</v>
      </c>
      <c r="C164" s="232">
        <v>3171360</v>
      </c>
      <c r="D164" s="146">
        <v>3171360</v>
      </c>
      <c r="E164" s="143">
        <v>2294860</v>
      </c>
      <c r="F164" s="162">
        <v>2294860</v>
      </c>
      <c r="G164" s="146">
        <v>0</v>
      </c>
      <c r="H164" s="1"/>
    </row>
    <row r="165" spans="1:7" ht="15" customHeight="1">
      <c r="A165" s="147"/>
      <c r="B165" s="175"/>
      <c r="C165" s="148">
        <v>2294900</v>
      </c>
      <c r="D165" s="148">
        <v>2294900</v>
      </c>
      <c r="E165" s="233">
        <v>2290000</v>
      </c>
      <c r="F165" s="234">
        <v>2290000</v>
      </c>
      <c r="G165" s="148">
        <v>0</v>
      </c>
    </row>
    <row r="166" spans="1:12" ht="15" customHeight="1">
      <c r="A166" s="23" t="s">
        <v>4</v>
      </c>
      <c r="B166" s="18" t="s">
        <v>13</v>
      </c>
      <c r="C166" s="33">
        <f aca="true" t="shared" si="28" ref="C166:G167">C168+C170+C172</f>
        <v>4214280</v>
      </c>
      <c r="D166" s="33">
        <f t="shared" si="28"/>
        <v>4214280</v>
      </c>
      <c r="E166" s="33">
        <f t="shared" si="28"/>
        <v>4214280</v>
      </c>
      <c r="F166" s="33">
        <f t="shared" si="28"/>
        <v>4214280</v>
      </c>
      <c r="G166" s="24">
        <f t="shared" si="28"/>
        <v>0</v>
      </c>
      <c r="J166" s="1"/>
      <c r="L166" s="1"/>
    </row>
    <row r="167" spans="1:7" ht="15" customHeight="1">
      <c r="A167" s="20"/>
      <c r="B167" s="21" t="s">
        <v>5</v>
      </c>
      <c r="C167" s="62">
        <f t="shared" si="28"/>
        <v>0</v>
      </c>
      <c r="D167" s="62">
        <f t="shared" si="28"/>
        <v>0</v>
      </c>
      <c r="E167" s="62">
        <f t="shared" si="28"/>
        <v>0</v>
      </c>
      <c r="F167" s="62">
        <f t="shared" si="28"/>
        <v>0</v>
      </c>
      <c r="G167" s="26">
        <f t="shared" si="28"/>
        <v>0</v>
      </c>
    </row>
    <row r="168" spans="1:13" ht="15" customHeight="1">
      <c r="A168" s="52">
        <v>6</v>
      </c>
      <c r="B168" s="36" t="s">
        <v>25</v>
      </c>
      <c r="C168" s="37">
        <v>0</v>
      </c>
      <c r="D168" s="37">
        <v>0</v>
      </c>
      <c r="E168" s="37">
        <v>0</v>
      </c>
      <c r="F168" s="37">
        <v>0</v>
      </c>
      <c r="G168" s="45">
        <v>0</v>
      </c>
      <c r="M168" s="1"/>
    </row>
    <row r="169" spans="1:13" ht="15" customHeight="1">
      <c r="A169" s="20"/>
      <c r="B169" s="40"/>
      <c r="C169" s="41">
        <v>0</v>
      </c>
      <c r="D169" s="41">
        <v>0</v>
      </c>
      <c r="E169" s="41">
        <f>F169+G169</f>
        <v>0</v>
      </c>
      <c r="F169" s="41">
        <v>0</v>
      </c>
      <c r="G169" s="42">
        <v>0</v>
      </c>
      <c r="M169" s="1"/>
    </row>
    <row r="170" spans="1:7" ht="15" customHeight="1">
      <c r="A170" s="129">
        <v>7</v>
      </c>
      <c r="B170" s="134" t="s">
        <v>28</v>
      </c>
      <c r="C170" s="142">
        <v>1912430</v>
      </c>
      <c r="D170" s="142">
        <v>1912430</v>
      </c>
      <c r="E170" s="142">
        <v>1912430</v>
      </c>
      <c r="F170" s="142">
        <v>1912430</v>
      </c>
      <c r="G170" s="131">
        <v>0</v>
      </c>
    </row>
    <row r="171" spans="1:7" ht="15" customHeight="1">
      <c r="A171" s="132"/>
      <c r="B171" s="128" t="s">
        <v>29</v>
      </c>
      <c r="C171" s="127">
        <v>0</v>
      </c>
      <c r="D171" s="127">
        <v>0</v>
      </c>
      <c r="E171" s="127">
        <v>0</v>
      </c>
      <c r="F171" s="127">
        <v>0</v>
      </c>
      <c r="G171" s="128">
        <v>0</v>
      </c>
    </row>
    <row r="172" spans="1:7" ht="15" customHeight="1">
      <c r="A172" s="72">
        <v>8</v>
      </c>
      <c r="B172" s="84" t="s">
        <v>26</v>
      </c>
      <c r="C172" s="149">
        <v>2301850</v>
      </c>
      <c r="D172" s="149">
        <v>2301850</v>
      </c>
      <c r="E172" s="149">
        <v>2301850</v>
      </c>
      <c r="F172" s="149">
        <v>2301850</v>
      </c>
      <c r="G172" s="73">
        <v>0</v>
      </c>
    </row>
    <row r="173" spans="1:7" ht="15" customHeight="1">
      <c r="A173" s="74"/>
      <c r="B173" s="95" t="s">
        <v>27</v>
      </c>
      <c r="C173" s="89">
        <v>0</v>
      </c>
      <c r="D173" s="89">
        <v>0</v>
      </c>
      <c r="E173" s="89">
        <v>0</v>
      </c>
      <c r="F173" s="89">
        <v>0</v>
      </c>
      <c r="G173" s="71">
        <v>0</v>
      </c>
    </row>
    <row r="174" spans="1:7" ht="15" customHeight="1">
      <c r="A174" s="14"/>
      <c r="B174" s="6"/>
      <c r="C174" s="15"/>
      <c r="D174" s="15"/>
      <c r="E174" s="15"/>
      <c r="F174" s="15"/>
      <c r="G174" s="6"/>
    </row>
    <row r="175" spans="2:8" ht="15" customHeight="1">
      <c r="B175" s="82" t="s">
        <v>8</v>
      </c>
      <c r="C175" s="9" t="s">
        <v>21</v>
      </c>
      <c r="D175" s="9"/>
      <c r="E175" s="13" t="s">
        <v>23</v>
      </c>
      <c r="F175" s="171" t="s">
        <v>37</v>
      </c>
      <c r="G175" s="171"/>
      <c r="H175" s="171"/>
    </row>
    <row r="176" spans="2:7" ht="16.5" customHeight="1">
      <c r="B176" s="13" t="s">
        <v>9</v>
      </c>
      <c r="C176" s="9" t="s">
        <v>22</v>
      </c>
      <c r="D176" s="9"/>
      <c r="E176" s="12" t="s">
        <v>36</v>
      </c>
      <c r="F176" s="196" t="s">
        <v>44</v>
      </c>
      <c r="G176" s="196"/>
    </row>
    <row r="177" spans="2:6" ht="15" customHeight="1">
      <c r="B177" s="13" t="s">
        <v>35</v>
      </c>
      <c r="C177" s="9"/>
      <c r="D177" s="9"/>
      <c r="E177" s="9"/>
      <c r="F177" s="9"/>
    </row>
    <row r="181" ht="14.25">
      <c r="B181" s="10"/>
    </row>
    <row r="184" ht="14.25">
      <c r="B184" s="10"/>
    </row>
    <row r="185" spans="2:6" ht="14.25">
      <c r="B185" s="6"/>
      <c r="C185" s="6"/>
      <c r="D185" s="6"/>
      <c r="E185" s="6"/>
      <c r="F185" s="6"/>
    </row>
    <row r="186" spans="2:6" ht="14.25">
      <c r="B186" s="6"/>
      <c r="C186" s="6"/>
      <c r="D186" s="6"/>
      <c r="E186" s="6"/>
      <c r="F186" s="6"/>
    </row>
    <row r="187" spans="2:6" ht="14.25" customHeight="1">
      <c r="B187" s="6"/>
      <c r="C187" s="6"/>
      <c r="D187" s="6"/>
      <c r="E187" s="6"/>
      <c r="F187" s="6"/>
    </row>
    <row r="188" spans="2:6" ht="14.25">
      <c r="B188" s="6"/>
      <c r="C188" s="6"/>
      <c r="D188" s="195"/>
      <c r="E188" s="195"/>
      <c r="F188" s="195"/>
    </row>
    <row r="189" spans="2:6" ht="14.25" customHeight="1">
      <c r="B189" s="6"/>
      <c r="C189" s="6"/>
      <c r="D189" s="6"/>
      <c r="E189" s="6"/>
      <c r="F189" s="6"/>
    </row>
    <row r="190" spans="2:6" ht="14.25">
      <c r="B190" s="6"/>
      <c r="C190" s="6"/>
      <c r="D190" s="195"/>
      <c r="E190" s="195"/>
      <c r="F190" s="6"/>
    </row>
    <row r="191" spans="2:6" ht="14.25">
      <c r="B191" s="6"/>
      <c r="C191" s="6"/>
      <c r="D191" s="6"/>
      <c r="E191" s="6"/>
      <c r="F191" s="6"/>
    </row>
    <row r="192" spans="2:6" ht="14.25">
      <c r="B192" s="6"/>
      <c r="C192" s="6"/>
      <c r="D192" s="192"/>
      <c r="E192" s="192"/>
      <c r="F192" s="6"/>
    </row>
    <row r="193" spans="2:6" ht="14.25">
      <c r="B193" s="6"/>
      <c r="C193" s="6"/>
      <c r="D193" s="6"/>
      <c r="E193" s="6"/>
      <c r="F193" s="6"/>
    </row>
    <row r="194" spans="2:6" ht="14.25">
      <c r="B194" s="11"/>
      <c r="C194" s="6"/>
      <c r="D194" s="192"/>
      <c r="E194" s="192"/>
      <c r="F194" s="6"/>
    </row>
    <row r="195" spans="2:6" ht="14.25">
      <c r="B195" s="6"/>
      <c r="C195" s="6"/>
      <c r="D195" s="6"/>
      <c r="E195" s="6"/>
      <c r="F195" s="6"/>
    </row>
    <row r="196" spans="2:6" ht="14.25">
      <c r="B196" s="6"/>
      <c r="C196" s="6"/>
      <c r="D196" s="192"/>
      <c r="E196" s="192"/>
      <c r="F196" s="6"/>
    </row>
    <row r="197" spans="2:6" ht="14.25">
      <c r="B197" s="6"/>
      <c r="C197" s="6"/>
      <c r="D197" s="6"/>
      <c r="E197" s="6"/>
      <c r="F197" s="6"/>
    </row>
    <row r="198" spans="2:6" ht="14.25">
      <c r="B198" s="6"/>
      <c r="C198" s="6"/>
      <c r="D198" s="192"/>
      <c r="E198" s="192"/>
      <c r="F198" s="6"/>
    </row>
    <row r="199" spans="2:6" ht="14.25">
      <c r="B199" s="6"/>
      <c r="C199" s="6"/>
      <c r="D199" s="6"/>
      <c r="E199" s="6"/>
      <c r="F199" s="6"/>
    </row>
    <row r="200" spans="2:6" ht="14.25">
      <c r="B200" s="6"/>
      <c r="C200" s="6"/>
      <c r="D200" s="6"/>
      <c r="E200" s="6"/>
      <c r="F200" s="6"/>
    </row>
    <row r="201" spans="2:6" ht="14.25">
      <c r="B201" s="6"/>
      <c r="C201" s="6"/>
      <c r="D201" s="6"/>
      <c r="E201" s="6"/>
      <c r="F201" s="6"/>
    </row>
  </sheetData>
  <sheetProtection/>
  <mergeCells count="65">
    <mergeCell ref="A103:B103"/>
    <mergeCell ref="A114:A115"/>
    <mergeCell ref="B106:B107"/>
    <mergeCell ref="B114:B115"/>
    <mergeCell ref="B40:B41"/>
    <mergeCell ref="B78:B79"/>
    <mergeCell ref="A56:B56"/>
    <mergeCell ref="A108:A109"/>
    <mergeCell ref="A106:A107"/>
    <mergeCell ref="B42:B43"/>
    <mergeCell ref="B46:B47"/>
    <mergeCell ref="A62:B62"/>
    <mergeCell ref="A57:B57"/>
    <mergeCell ref="A102:B102"/>
    <mergeCell ref="E4:E6"/>
    <mergeCell ref="A30:B30"/>
    <mergeCell ref="A17:B17"/>
    <mergeCell ref="B92:B93"/>
    <mergeCell ref="A63:B63"/>
    <mergeCell ref="A84:B84"/>
    <mergeCell ref="A85:B85"/>
    <mergeCell ref="A31:B31"/>
    <mergeCell ref="A37:B37"/>
    <mergeCell ref="A36:B36"/>
    <mergeCell ref="A1:E1"/>
    <mergeCell ref="A4:A6"/>
    <mergeCell ref="B4:B6"/>
    <mergeCell ref="C4:C6"/>
    <mergeCell ref="D4:D6"/>
    <mergeCell ref="A16:B16"/>
    <mergeCell ref="A2:G2"/>
    <mergeCell ref="F4:G4"/>
    <mergeCell ref="G5:G6"/>
    <mergeCell ref="F5:F6"/>
    <mergeCell ref="B110:B111"/>
    <mergeCell ref="A116:A117"/>
    <mergeCell ref="A110:A111"/>
    <mergeCell ref="B108:B109"/>
    <mergeCell ref="B112:B113"/>
    <mergeCell ref="A112:A113"/>
    <mergeCell ref="D196:E196"/>
    <mergeCell ref="A118:A119"/>
    <mergeCell ref="D198:E198"/>
    <mergeCell ref="D188:F188"/>
    <mergeCell ref="D190:E190"/>
    <mergeCell ref="D192:E192"/>
    <mergeCell ref="D194:E194"/>
    <mergeCell ref="F176:G176"/>
    <mergeCell ref="A142:B142"/>
    <mergeCell ref="B156:B157"/>
    <mergeCell ref="A150:B150"/>
    <mergeCell ref="A143:B143"/>
    <mergeCell ref="B116:B117"/>
    <mergeCell ref="B122:B123"/>
    <mergeCell ref="B120:B121"/>
    <mergeCell ref="A144:A145"/>
    <mergeCell ref="A124:A125"/>
    <mergeCell ref="B124:B125"/>
    <mergeCell ref="B128:B129"/>
    <mergeCell ref="F175:H175"/>
    <mergeCell ref="B158:B159"/>
    <mergeCell ref="B164:B165"/>
    <mergeCell ref="B160:B161"/>
    <mergeCell ref="A151:B151"/>
    <mergeCell ref="B154:B155"/>
  </mergeCells>
  <printOptions/>
  <pageMargins left="0.2362204724409449" right="0.2362204724409449" top="0.6692913385826772" bottom="0.6299212598425197" header="0.31496062992125984" footer="0.31496062992125984"/>
  <pageSetup fitToHeight="0" fitToWidth="1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2024-01-22T11:16:37Z</cp:lastPrinted>
  <dcterms:created xsi:type="dcterms:W3CDTF">1998-10-27T12:30:16Z</dcterms:created>
  <dcterms:modified xsi:type="dcterms:W3CDTF">2024-01-30T09:10:23Z</dcterms:modified>
  <cp:category/>
  <cp:version/>
  <cp:contentType/>
  <cp:contentStatus/>
</cp:coreProperties>
</file>