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<sst xmlns="http://schemas.openxmlformats.org/spreadsheetml/2006/main" count="56" uniqueCount="56">
  <si>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</si>
  <si>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</si>
  <si>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</si>
  <si>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</si>
  <si>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</si>
  <si>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</si>
  <si>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</si>
  <si>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</si>
  <si>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</si>
  <si>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</si>
  <si>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</si>
  <si>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</si>
  <si>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</si>
  <si>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</si>
  <si>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</si>
  <si>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</si>
  <si>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</si>
  <si>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</si>
  <si>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</si>
  <si>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</si>
  <si>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</si>
  <si>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</si>
  <si>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</si>
  <si>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Cant.
U/M
- buc/set -</t>
  </si>
  <si>
    <t>Parcometru stradal</t>
  </si>
  <si>
    <t>Cap.66 Sănătate</t>
  </si>
  <si>
    <t>Total Cap. 66</t>
  </si>
  <si>
    <t xml:space="preserve"> </t>
  </si>
  <si>
    <t xml:space="preserve">ANEXA NR. 5  LA H.C.L. SATU MARE  Nr    din </t>
  </si>
  <si>
    <t>Creşterea eficienţei energetice şi a gestionării inteligente a energiei în infrastructura de iluminat public a Municipiului Satu Mare, zona Nord-Est</t>
  </si>
  <si>
    <t>Mobilier Urban</t>
  </si>
  <si>
    <t>Total Cap. 67</t>
  </si>
  <si>
    <t>Achiziție machetă tactilă de bronz în relief</t>
  </si>
  <si>
    <t>Cap. 74 Protecția Mediului</t>
  </si>
  <si>
    <t>Total Cap. 74</t>
  </si>
  <si>
    <t xml:space="preserve">Achiziție și montaj gard pentru împrejmuirea imobilului stadion Zefirului </t>
  </si>
  <si>
    <t>Centrală termică la Colegiul Național Ioan Slavici - corp A</t>
  </si>
  <si>
    <t>Centrală termică la Colegiul Național Ioan Slavici - corp B</t>
  </si>
  <si>
    <t>Sistem supraveghere video Grădinița cu Program Prelungit 14 Mai</t>
  </si>
  <si>
    <t>Sistem instalatie wireless Grădinița cu Program Prelungit 14 Mai</t>
  </si>
  <si>
    <t>Extindere locuri de joacă cu echipamente de joacă</t>
  </si>
  <si>
    <t>Produse promoționale</t>
  </si>
  <si>
    <t>Creșterea eficienței energetice și a gestionării Inteligente a energiei în infrastructura de iluminat public în municipiul Satu Mare, zona de SUD, jud. Satu Mare</t>
  </si>
  <si>
    <t>dotărilor independente ce se achiziţionează în anul 2024</t>
  </si>
  <si>
    <t>Centrală termică sediul DAS Satu Mare</t>
  </si>
  <si>
    <t>Aparatură medicală stomatologică - compresor cu carcasa de insonorizare</t>
  </si>
  <si>
    <t>Aparatură medicală stomatologică - Electrocauter</t>
  </si>
  <si>
    <t>Aparatură medicală stomatologică - turbină</t>
  </si>
  <si>
    <t>Aparatură medicală stomatologică - aparat de profilaxie cu bicarbonate de Na</t>
  </si>
  <si>
    <t>Aparatură medicală stomatologică - cameră intraorală și monitor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</si>
  <si>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</si>
  <si>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</si>
  <si>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</si>
  <si>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>Sistem de iluminat special pentru expoziții</t>
  </si>
  <si>
    <t>Panou luminos</t>
  </si>
  <si>
    <t>Cap. 67 Cultură, recreere şi religie</t>
  </si>
</sst>
</file>

<file path=xl/styles.xml><?xml version="1.0" encoding="utf-8"?>
<styleSheet xmlns="http://schemas.openxmlformats.org/spreadsheetml/2006/main">
  <numFmts count="5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  <numFmt numFmtId="210" formatCode="#,##0.0"/>
    <numFmt numFmtId="211" formatCode="#,##0.000"/>
  </numFmts>
  <fonts count="4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1" fillId="32" borderId="11" xfId="0" applyFont="1" applyFill="1" applyBorder="1" applyAlignment="1">
      <alignment horizontal="center" vertical="center"/>
    </xf>
    <xf numFmtId="3" fontId="1" fillId="32" borderId="12" xfId="0" applyFont="1" applyFill="1" applyBorder="1" applyAlignment="1">
      <alignment horizontal="center" vertical="center"/>
    </xf>
    <xf numFmtId="3" fontId="9" fillId="32" borderId="13" xfId="0" applyNumberFormat="1" applyFont="1" applyFill="1" applyBorder="1" applyAlignment="1">
      <alignment/>
    </xf>
    <xf numFmtId="3" fontId="1" fillId="32" borderId="12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center"/>
    </xf>
    <xf numFmtId="3" fontId="9" fillId="32" borderId="12" xfId="0" applyNumberFormat="1" applyFont="1" applyFill="1" applyBorder="1" applyAlignment="1">
      <alignment/>
    </xf>
    <xf numFmtId="3" fontId="9" fillId="32" borderId="14" xfId="0" applyFont="1" applyFill="1" applyBorder="1" applyAlignment="1">
      <alignment horizontal="right"/>
    </xf>
    <xf numFmtId="3" fontId="9" fillId="32" borderId="14" xfId="0" applyFont="1" applyFill="1" applyBorder="1" applyAlignment="1">
      <alignment horizontal="right" vertical="center" wrapText="1"/>
    </xf>
    <xf numFmtId="3" fontId="9" fillId="32" borderId="15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>
      <alignment horizontal="right" wrapText="1"/>
    </xf>
    <xf numFmtId="3" fontId="1" fillId="32" borderId="16" xfId="0" applyFont="1" applyFill="1" applyBorder="1" applyAlignment="1">
      <alignment horizontal="center"/>
    </xf>
    <xf numFmtId="3" fontId="9" fillId="32" borderId="16" xfId="0" applyFont="1" applyFill="1" applyBorder="1" applyAlignment="1">
      <alignment horizontal="right" vertical="center" wrapText="1"/>
    </xf>
    <xf numFmtId="3" fontId="9" fillId="32" borderId="17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1" fillId="32" borderId="18" xfId="0" applyFont="1" applyFill="1" applyBorder="1" applyAlignment="1">
      <alignment horizontal="left" vertical="center"/>
    </xf>
    <xf numFmtId="3" fontId="1" fillId="32" borderId="19" xfId="0" applyFont="1" applyFill="1" applyBorder="1" applyAlignment="1">
      <alignment horizontal="right" vertical="center"/>
    </xf>
    <xf numFmtId="3" fontId="9" fillId="32" borderId="20" xfId="0" applyFont="1" applyFill="1" applyBorder="1" applyAlignment="1">
      <alignment horizontal="right" vertical="center" wrapText="1"/>
    </xf>
    <xf numFmtId="3" fontId="9" fillId="32" borderId="21" xfId="0" applyFont="1" applyFill="1" applyBorder="1" applyAlignment="1">
      <alignment horizontal="right" vertical="center" wrapText="1"/>
    </xf>
    <xf numFmtId="3" fontId="2" fillId="32" borderId="22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12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1" fillId="32" borderId="23" xfId="0" applyFont="1" applyFill="1" applyBorder="1" applyAlignment="1">
      <alignment horizontal="right"/>
    </xf>
    <xf numFmtId="3" fontId="1" fillId="33" borderId="11" xfId="0" applyFont="1" applyFill="1" applyBorder="1" applyAlignment="1">
      <alignment horizontal="center" vertical="center"/>
    </xf>
    <xf numFmtId="3" fontId="1" fillId="33" borderId="12" xfId="0" applyFont="1" applyFill="1" applyBorder="1" applyAlignment="1">
      <alignment vertical="center" wrapText="1"/>
    </xf>
    <xf numFmtId="3" fontId="1" fillId="33" borderId="12" xfId="0" applyFont="1" applyFill="1" applyBorder="1" applyAlignment="1">
      <alignment horizontal="center" vertical="center" wrapText="1"/>
    </xf>
    <xf numFmtId="3" fontId="1" fillId="33" borderId="23" xfId="0" applyFont="1" applyFill="1" applyBorder="1" applyAlignment="1">
      <alignment horizontal="right" vertical="center" wrapText="1"/>
    </xf>
    <xf numFmtId="3" fontId="1" fillId="33" borderId="12" xfId="0" applyFont="1" applyFill="1" applyBorder="1" applyAlignment="1" quotePrefix="1">
      <alignment horizontal="right" vertical="center" wrapText="1"/>
    </xf>
    <xf numFmtId="3" fontId="1" fillId="33" borderId="12" xfId="0" applyFont="1" applyFill="1" applyBorder="1" applyAlignment="1">
      <alignment horizontal="right" vertical="center" wrapText="1"/>
    </xf>
    <xf numFmtId="3" fontId="1" fillId="33" borderId="19" xfId="0" applyFont="1" applyFill="1" applyBorder="1" applyAlignment="1">
      <alignment horizontal="right" vertical="center" wrapText="1"/>
    </xf>
    <xf numFmtId="3" fontId="9" fillId="32" borderId="24" xfId="0" applyFont="1" applyFill="1" applyBorder="1" applyAlignment="1">
      <alignment horizontal="center" vertical="center" wrapText="1"/>
    </xf>
    <xf numFmtId="3" fontId="1" fillId="33" borderId="25" xfId="0" applyFont="1" applyFill="1" applyBorder="1" applyAlignment="1">
      <alignment vertical="center" wrapText="1"/>
    </xf>
    <xf numFmtId="3" fontId="1" fillId="33" borderId="16" xfId="0" applyFont="1" applyFill="1" applyBorder="1" applyAlignment="1">
      <alignment horizontal="left" vertical="center" wrapText="1"/>
    </xf>
    <xf numFmtId="3" fontId="1" fillId="34" borderId="16" xfId="0" applyFont="1" applyFill="1" applyBorder="1" applyAlignment="1">
      <alignment horizontal="left" vertical="center" wrapText="1"/>
    </xf>
    <xf numFmtId="3" fontId="1" fillId="34" borderId="16" xfId="0" applyFont="1" applyFill="1" applyBorder="1" applyAlignment="1">
      <alignment horizontal="center"/>
    </xf>
    <xf numFmtId="3" fontId="1" fillId="34" borderId="23" xfId="0" applyFont="1" applyFill="1" applyBorder="1" applyAlignment="1">
      <alignment horizontal="right"/>
    </xf>
    <xf numFmtId="3" fontId="1" fillId="34" borderId="12" xfId="0" applyFont="1" applyFill="1" applyBorder="1" applyAlignment="1">
      <alignment horizontal="right" wrapText="1"/>
    </xf>
    <xf numFmtId="3" fontId="1" fillId="32" borderId="12" xfId="0" applyFont="1" applyFill="1" applyBorder="1" applyAlignment="1">
      <alignment horizontal="center" wrapText="1"/>
    </xf>
    <xf numFmtId="3" fontId="1" fillId="33" borderId="12" xfId="0" applyFont="1" applyFill="1" applyBorder="1" applyAlignment="1">
      <alignment horizontal="left" vertical="center" wrapText="1"/>
    </xf>
    <xf numFmtId="3" fontId="1" fillId="34" borderId="16" xfId="0" applyFont="1" applyFill="1" applyBorder="1" applyAlignment="1">
      <alignment horizontal="right" wrapText="1"/>
    </xf>
    <xf numFmtId="3" fontId="1" fillId="32" borderId="16" xfId="0" applyFont="1" applyFill="1" applyBorder="1" applyAlignment="1">
      <alignment horizontal="right" wrapText="1"/>
    </xf>
    <xf numFmtId="3" fontId="1" fillId="35" borderId="12" xfId="0" applyFont="1" applyFill="1" applyBorder="1" applyAlignment="1">
      <alignment horizontal="left" vertical="center" wrapText="1"/>
    </xf>
    <xf numFmtId="3" fontId="1" fillId="35" borderId="12" xfId="0" applyFont="1" applyFill="1" applyBorder="1" applyAlignment="1">
      <alignment horizontal="center" vertical="center"/>
    </xf>
    <xf numFmtId="3" fontId="1" fillId="35" borderId="12" xfId="0" applyFont="1" applyFill="1" applyBorder="1" applyAlignment="1">
      <alignment vertical="center"/>
    </xf>
    <xf numFmtId="3" fontId="1" fillId="35" borderId="19" xfId="0" applyFont="1" applyFill="1" applyBorder="1" applyAlignment="1">
      <alignment horizontal="right" vertical="center" wrapText="1"/>
    </xf>
    <xf numFmtId="3" fontId="1" fillId="8" borderId="12" xfId="0" applyFont="1" applyFill="1" applyBorder="1" applyAlignment="1">
      <alignment horizontal="center" vertical="center" wrapText="1"/>
    </xf>
    <xf numFmtId="3" fontId="1" fillId="8" borderId="12" xfId="0" applyFont="1" applyFill="1" applyBorder="1" applyAlignment="1">
      <alignment horizontal="left" wrapText="1"/>
    </xf>
    <xf numFmtId="3" fontId="1" fillId="8" borderId="12" xfId="0" applyFont="1" applyFill="1" applyBorder="1" applyAlignment="1">
      <alignment horizontal="right" wrapText="1"/>
    </xf>
    <xf numFmtId="3" fontId="1" fillId="8" borderId="12" xfId="0" applyFont="1" applyFill="1" applyBorder="1" applyAlignment="1">
      <alignment horizontal="center" vertical="center"/>
    </xf>
    <xf numFmtId="3" fontId="1" fillId="8" borderId="12" xfId="0" applyFont="1" applyFill="1" applyBorder="1" applyAlignment="1">
      <alignment horizontal="left" vertical="center"/>
    </xf>
    <xf numFmtId="3" fontId="1" fillId="8" borderId="12" xfId="0" applyFont="1" applyFill="1" applyBorder="1" applyAlignment="1">
      <alignment horizontal="right" vertical="center"/>
    </xf>
    <xf numFmtId="3" fontId="1" fillId="8" borderId="12" xfId="0" applyFont="1" applyFill="1" applyBorder="1" applyAlignment="1">
      <alignment horizontal="left" vertical="center" wrapText="1"/>
    </xf>
    <xf numFmtId="3" fontId="1" fillId="32" borderId="26" xfId="0" applyFont="1" applyFill="1" applyBorder="1" applyAlignment="1">
      <alignment horizontal="center" vertical="center"/>
    </xf>
    <xf numFmtId="3" fontId="1" fillId="32" borderId="12" xfId="0" applyFont="1" applyFill="1" applyBorder="1" applyAlignment="1">
      <alignment horizontal="center" vertical="center"/>
    </xf>
    <xf numFmtId="3" fontId="1" fillId="32" borderId="18" xfId="0" applyFont="1" applyFill="1" applyBorder="1" applyAlignment="1">
      <alignment horizontal="right"/>
    </xf>
    <xf numFmtId="3" fontId="1" fillId="32" borderId="12" xfId="0" applyFont="1" applyFill="1" applyBorder="1" applyAlignment="1">
      <alignment horizontal="right" wrapText="1"/>
    </xf>
    <xf numFmtId="3" fontId="1" fillId="32" borderId="18" xfId="0" applyFont="1" applyFill="1" applyBorder="1" applyAlignment="1">
      <alignment horizontal="right" wrapText="1"/>
    </xf>
    <xf numFmtId="3" fontId="1" fillId="32" borderId="19" xfId="0" applyFont="1" applyFill="1" applyBorder="1" applyAlignment="1">
      <alignment horizontal="right" wrapText="1"/>
    </xf>
    <xf numFmtId="3" fontId="46" fillId="33" borderId="23" xfId="0" applyFont="1" applyFill="1" applyBorder="1" applyAlignment="1">
      <alignment horizontal="right" vertical="center" wrapText="1"/>
    </xf>
    <xf numFmtId="3" fontId="1" fillId="14" borderId="27" xfId="0" applyFont="1" applyFill="1" applyBorder="1" applyAlignment="1">
      <alignment vertical="center" wrapText="1"/>
    </xf>
    <xf numFmtId="3" fontId="1" fillId="14" borderId="12" xfId="0" applyFont="1" applyFill="1" applyBorder="1" applyAlignment="1">
      <alignment horizontal="center" vertical="center" wrapText="1"/>
    </xf>
    <xf numFmtId="3" fontId="1" fillId="14" borderId="12" xfId="0" applyFont="1" applyFill="1" applyBorder="1" applyAlignment="1" quotePrefix="1">
      <alignment horizontal="right" vertical="center" wrapText="1"/>
    </xf>
    <xf numFmtId="3" fontId="1" fillId="14" borderId="12" xfId="0" applyFont="1" applyFill="1" applyBorder="1" applyAlignment="1">
      <alignment horizontal="right" vertical="center" wrapText="1"/>
    </xf>
    <xf numFmtId="3" fontId="1" fillId="14" borderId="19" xfId="0" applyFont="1" applyFill="1" applyBorder="1" applyAlignment="1">
      <alignment horizontal="right" vertical="center" wrapText="1"/>
    </xf>
    <xf numFmtId="3" fontId="1" fillId="14" borderId="23" xfId="0" applyFont="1" applyFill="1" applyBorder="1" applyAlignment="1">
      <alignment horizontal="right" vertical="center" wrapText="1"/>
    </xf>
    <xf numFmtId="3" fontId="9" fillId="32" borderId="28" xfId="0" applyFont="1" applyFill="1" applyBorder="1" applyAlignment="1">
      <alignment horizontal="left" vertical="center"/>
    </xf>
    <xf numFmtId="3" fontId="0" fillId="32" borderId="27" xfId="0" applyFont="1" applyFill="1" applyBorder="1" applyAlignment="1">
      <alignment/>
    </xf>
    <xf numFmtId="3" fontId="1" fillId="8" borderId="12" xfId="0" applyFont="1" applyFill="1" applyBorder="1" applyAlignment="1">
      <alignment horizontal="center" wrapText="1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29" xfId="0" applyFont="1" applyFill="1" applyBorder="1" applyAlignment="1">
      <alignment horizontal="right" vertical="center"/>
    </xf>
    <xf numFmtId="3" fontId="2" fillId="32" borderId="30" xfId="0" applyFont="1" applyFill="1" applyBorder="1" applyAlignment="1">
      <alignment horizontal="right" vertical="center"/>
    </xf>
    <xf numFmtId="3" fontId="2" fillId="32" borderId="31" xfId="0" applyFont="1" applyFill="1" applyBorder="1" applyAlignment="1">
      <alignment horizontal="right" vertical="center"/>
    </xf>
    <xf numFmtId="3" fontId="9" fillId="32" borderId="32" xfId="0" applyFont="1" applyFill="1" applyBorder="1" applyAlignment="1">
      <alignment horizontal="right" vertical="center"/>
    </xf>
    <xf numFmtId="3" fontId="9" fillId="32" borderId="20" xfId="0" applyFont="1" applyFill="1" applyBorder="1" applyAlignment="1">
      <alignment horizontal="right" vertical="center"/>
    </xf>
    <xf numFmtId="3" fontId="9" fillId="32" borderId="26" xfId="0" applyFont="1" applyFill="1" applyBorder="1" applyAlignment="1">
      <alignment horizontal="left" vertical="center"/>
    </xf>
    <xf numFmtId="3" fontId="9" fillId="32" borderId="18" xfId="0" applyFont="1" applyFill="1" applyBorder="1" applyAlignment="1">
      <alignment horizontal="left" vertical="center"/>
    </xf>
    <xf numFmtId="3" fontId="9" fillId="32" borderId="33" xfId="0" applyFont="1" applyFill="1" applyBorder="1" applyAlignment="1">
      <alignment horizontal="left" vertical="center"/>
    </xf>
    <xf numFmtId="3" fontId="9" fillId="32" borderId="26" xfId="0" applyFont="1" applyFill="1" applyBorder="1" applyAlignment="1">
      <alignment horizontal="right" wrapText="1"/>
    </xf>
    <xf numFmtId="3" fontId="9" fillId="32" borderId="18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wrapText="1"/>
    </xf>
    <xf numFmtId="3" fontId="9" fillId="32" borderId="11" xfId="0" applyFont="1" applyFill="1" applyBorder="1" applyAlignment="1">
      <alignment horizontal="right" vertical="center"/>
    </xf>
    <xf numFmtId="3" fontId="9" fillId="32" borderId="12" xfId="0" applyFont="1" applyFill="1" applyBorder="1" applyAlignment="1">
      <alignment horizontal="right" vertical="center"/>
    </xf>
    <xf numFmtId="3" fontId="9" fillId="32" borderId="26" xfId="0" applyFont="1" applyFill="1" applyBorder="1" applyAlignment="1">
      <alignment horizontal="right" vertical="center"/>
    </xf>
    <xf numFmtId="3" fontId="9" fillId="32" borderId="18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 vertical="center"/>
    </xf>
    <xf numFmtId="3" fontId="9" fillId="32" borderId="26" xfId="0" applyFont="1" applyFill="1" applyBorder="1" applyAlignment="1">
      <alignment horizontal="right"/>
    </xf>
    <xf numFmtId="3" fontId="9" fillId="32" borderId="18" xfId="0" applyFont="1" applyFill="1" applyBorder="1" applyAlignment="1">
      <alignment horizontal="right"/>
    </xf>
    <xf numFmtId="3" fontId="9" fillId="32" borderId="23" xfId="0" applyFont="1" applyFill="1" applyBorder="1" applyAlignment="1">
      <alignment horizontal="right"/>
    </xf>
    <xf numFmtId="3" fontId="9" fillId="32" borderId="34" xfId="0" applyFont="1" applyFill="1" applyBorder="1" applyAlignment="1">
      <alignment horizontal="left" vertical="center" wrapText="1"/>
    </xf>
    <xf numFmtId="3" fontId="9" fillId="32" borderId="14" xfId="0" applyFont="1" applyFill="1" applyBorder="1" applyAlignment="1">
      <alignment horizontal="left" vertical="center" wrapText="1"/>
    </xf>
    <xf numFmtId="3" fontId="9" fillId="32" borderId="0" xfId="0" applyFont="1" applyFill="1" applyAlignment="1">
      <alignment horizontal="center"/>
    </xf>
    <xf numFmtId="3" fontId="9" fillId="32" borderId="35" xfId="0" applyFont="1" applyFill="1" applyBorder="1" applyAlignment="1">
      <alignment horizontal="left" vertical="center"/>
    </xf>
    <xf numFmtId="3" fontId="9" fillId="32" borderId="36" xfId="0" applyFont="1" applyFill="1" applyBorder="1" applyAlignment="1">
      <alignment horizontal="left" vertical="center"/>
    </xf>
    <xf numFmtId="3" fontId="9" fillId="32" borderId="37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center"/>
    </xf>
    <xf numFmtId="3" fontId="9" fillId="32" borderId="37" xfId="0" applyFont="1" applyFill="1" applyBorder="1" applyAlignment="1">
      <alignment horizontal="center" vertical="center" wrapText="1"/>
    </xf>
    <xf numFmtId="3" fontId="9" fillId="32" borderId="24" xfId="0" applyFont="1" applyFill="1" applyBorder="1" applyAlignment="1">
      <alignment horizontal="center" vertical="center" wrapText="1"/>
    </xf>
    <xf numFmtId="3" fontId="9" fillId="32" borderId="39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5" xfId="0" applyFont="1" applyFill="1" applyBorder="1" applyAlignment="1">
      <alignment horizontal="center" vertical="center" wrapText="1"/>
    </xf>
    <xf numFmtId="3" fontId="9" fillId="32" borderId="34" xfId="0" applyFont="1" applyFill="1" applyBorder="1" applyAlignment="1">
      <alignment horizontal="center" vertical="center" wrapText="1"/>
    </xf>
    <xf numFmtId="3" fontId="9" fillId="32" borderId="40" xfId="0" applyFont="1" applyFill="1" applyBorder="1" applyAlignment="1">
      <alignment horizontal="center" vertical="center"/>
    </xf>
    <xf numFmtId="3" fontId="9" fillId="32" borderId="41" xfId="0" applyFont="1" applyFill="1" applyBorder="1" applyAlignment="1">
      <alignment horizontal="center" vertical="center"/>
    </xf>
    <xf numFmtId="3" fontId="9" fillId="32" borderId="26" xfId="0" applyFont="1" applyFill="1" applyBorder="1" applyAlignment="1">
      <alignment horizontal="left" wrapText="1"/>
    </xf>
    <xf numFmtId="3" fontId="9" fillId="32" borderId="18" xfId="0" applyFont="1" applyFill="1" applyBorder="1" applyAlignment="1">
      <alignment horizontal="left" wrapText="1"/>
    </xf>
    <xf numFmtId="3" fontId="9" fillId="32" borderId="33" xfId="0" applyFont="1" applyFill="1" applyBorder="1" applyAlignment="1">
      <alignment horizontal="left" wrapText="1"/>
    </xf>
    <xf numFmtId="3" fontId="9" fillId="32" borderId="26" xfId="0" applyFont="1" applyFill="1" applyBorder="1" applyAlignment="1">
      <alignment horizontal="left"/>
    </xf>
    <xf numFmtId="3" fontId="9" fillId="32" borderId="18" xfId="0" applyFont="1" applyFill="1" applyBorder="1" applyAlignment="1">
      <alignment horizontal="left"/>
    </xf>
    <xf numFmtId="3" fontId="9" fillId="32" borderId="33" xfId="0" applyFont="1" applyFill="1" applyBorder="1" applyAlignment="1">
      <alignment horizontal="left"/>
    </xf>
    <xf numFmtId="3" fontId="1" fillId="32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49</xdr:row>
      <xdr:rowOff>0</xdr:rowOff>
    </xdr:from>
    <xdr:to>
      <xdr:col>1</xdr:col>
      <xdr:colOff>2009775</xdr:colOff>
      <xdr:row>52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1172825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49</xdr:row>
      <xdr:rowOff>28575</xdr:rowOff>
    </xdr:from>
    <xdr:to>
      <xdr:col>2</xdr:col>
      <xdr:colOff>0</xdr:colOff>
      <xdr:row>52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1201400"/>
          <a:ext cx="15240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49</xdr:row>
      <xdr:rowOff>9525</xdr:rowOff>
    </xdr:from>
    <xdr:to>
      <xdr:col>4</xdr:col>
      <xdr:colOff>314325</xdr:colOff>
      <xdr:row>51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52950" y="11182350"/>
          <a:ext cx="1552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49</xdr:row>
      <xdr:rowOff>28575</xdr:rowOff>
    </xdr:from>
    <xdr:to>
      <xdr:col>6</xdr:col>
      <xdr:colOff>428625</xdr:colOff>
      <xdr:row>53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19875" y="11201400"/>
          <a:ext cx="1676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71"/>
  <sheetViews>
    <sheetView tabSelected="1" workbookViewId="0" topLeftCell="A1">
      <selection activeCell="B28" sqref="A1:G49"/>
    </sheetView>
  </sheetViews>
  <sheetFormatPr defaultColWidth="11.4453125" defaultRowHeight="15"/>
  <cols>
    <col min="1" max="1" width="4.6640625" style="6" customWidth="1"/>
    <col min="2" max="2" width="46.7773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>
      <c r="A1" s="41" t="s">
        <v>28</v>
      </c>
      <c r="B1" s="42"/>
      <c r="C1" s="42"/>
      <c r="D1" s="42"/>
      <c r="E1" s="42"/>
      <c r="F1" s="42"/>
      <c r="G1" s="20"/>
    </row>
    <row r="2" spans="1:7" ht="15.75">
      <c r="A2" s="114" t="s">
        <v>6</v>
      </c>
      <c r="B2" s="114"/>
      <c r="C2" s="114"/>
      <c r="D2" s="114"/>
      <c r="E2" s="114"/>
      <c r="F2" s="114"/>
      <c r="G2" s="17"/>
    </row>
    <row r="3" spans="1:7" ht="15.75">
      <c r="A3" s="114" t="s">
        <v>43</v>
      </c>
      <c r="B3" s="114"/>
      <c r="C3" s="114"/>
      <c r="D3" s="114"/>
      <c r="E3" s="114"/>
      <c r="F3" s="114"/>
      <c r="G3" s="17"/>
    </row>
    <row r="4" spans="1:7" ht="15.75" thickBot="1">
      <c r="A4" s="6" t="s">
        <v>10</v>
      </c>
      <c r="F4" s="8" t="s">
        <v>11</v>
      </c>
      <c r="G4" s="8"/>
    </row>
    <row r="5" spans="1:7" ht="14.25">
      <c r="A5" s="123" t="s">
        <v>0</v>
      </c>
      <c r="B5" s="125" t="s">
        <v>1</v>
      </c>
      <c r="C5" s="119" t="s">
        <v>23</v>
      </c>
      <c r="D5" s="119" t="s">
        <v>3</v>
      </c>
      <c r="E5" s="119" t="s">
        <v>5</v>
      </c>
      <c r="F5" s="117" t="s">
        <v>9</v>
      </c>
      <c r="G5" s="118"/>
    </row>
    <row r="6" spans="1:7" ht="34.5" customHeight="1" thickBot="1">
      <c r="A6" s="124"/>
      <c r="B6" s="126"/>
      <c r="C6" s="120"/>
      <c r="D6" s="120"/>
      <c r="E6" s="120"/>
      <c r="F6" s="53" t="s">
        <v>4</v>
      </c>
      <c r="G6" s="18" t="s">
        <v>8</v>
      </c>
    </row>
    <row r="7" spans="1:7" s="89" customFormat="1" ht="15">
      <c r="A7" s="115" t="s">
        <v>7</v>
      </c>
      <c r="B7" s="116"/>
      <c r="C7" s="116"/>
      <c r="D7" s="116"/>
      <c r="E7" s="116"/>
      <c r="F7" s="116"/>
      <c r="G7" s="88"/>
    </row>
    <row r="8" spans="1:7" s="12" customFormat="1" ht="15">
      <c r="A8" s="121" t="s">
        <v>14</v>
      </c>
      <c r="B8" s="122"/>
      <c r="C8" s="122"/>
      <c r="D8" s="122"/>
      <c r="E8" s="24">
        <v>0</v>
      </c>
      <c r="F8" s="24">
        <v>0</v>
      </c>
      <c r="G8" s="24">
        <v>0</v>
      </c>
    </row>
    <row r="9" spans="1:10" s="12" customFormat="1" ht="15">
      <c r="A9" s="98" t="s">
        <v>19</v>
      </c>
      <c r="B9" s="99"/>
      <c r="C9" s="99"/>
      <c r="D9" s="99"/>
      <c r="E9" s="99"/>
      <c r="F9" s="99"/>
      <c r="G9" s="100"/>
      <c r="J9" s="12" t="s">
        <v>27</v>
      </c>
    </row>
    <row r="10" spans="1:7" s="12" customFormat="1" ht="15">
      <c r="A10" s="106" t="s">
        <v>20</v>
      </c>
      <c r="B10" s="107"/>
      <c r="C10" s="107"/>
      <c r="D10" s="108"/>
      <c r="E10" s="27">
        <v>0</v>
      </c>
      <c r="F10" s="27">
        <v>0</v>
      </c>
      <c r="G10" s="27">
        <v>0</v>
      </c>
    </row>
    <row r="11" spans="1:8" s="14" customFormat="1" ht="15.75">
      <c r="A11" s="112" t="s">
        <v>15</v>
      </c>
      <c r="B11" s="113"/>
      <c r="C11" s="28"/>
      <c r="D11" s="28"/>
      <c r="E11" s="29"/>
      <c r="F11" s="29"/>
      <c r="G11" s="30"/>
      <c r="H11" s="13"/>
    </row>
    <row r="12" spans="1:8" s="14" customFormat="1" ht="15.75">
      <c r="A12" s="60">
        <v>1</v>
      </c>
      <c r="B12" s="61" t="s">
        <v>36</v>
      </c>
      <c r="C12" s="26">
        <v>1</v>
      </c>
      <c r="D12" s="45">
        <v>454908</v>
      </c>
      <c r="E12" s="31">
        <f aca="true" t="shared" si="0" ref="E12:E18">C12*D12</f>
        <v>454908</v>
      </c>
      <c r="F12" s="31">
        <f>C12*D12</f>
        <v>454908</v>
      </c>
      <c r="G12" s="31">
        <v>0</v>
      </c>
      <c r="H12" s="13"/>
    </row>
    <row r="13" spans="1:8" s="14" customFormat="1" ht="15.75">
      <c r="A13" s="60">
        <v>2</v>
      </c>
      <c r="B13" s="56" t="s">
        <v>37</v>
      </c>
      <c r="C13" s="57">
        <v>1</v>
      </c>
      <c r="D13" s="58">
        <v>325742</v>
      </c>
      <c r="E13" s="59">
        <f t="shared" si="0"/>
        <v>325742</v>
      </c>
      <c r="F13" s="59">
        <f>C13*D13</f>
        <v>325742</v>
      </c>
      <c r="G13" s="62">
        <v>0</v>
      </c>
      <c r="H13" s="13"/>
    </row>
    <row r="14" spans="1:8" s="14" customFormat="1" ht="15.75">
      <c r="A14" s="60">
        <v>3</v>
      </c>
      <c r="B14" s="55" t="s">
        <v>38</v>
      </c>
      <c r="C14" s="32">
        <v>1</v>
      </c>
      <c r="D14" s="45">
        <v>12625</v>
      </c>
      <c r="E14" s="31">
        <f t="shared" si="0"/>
        <v>12625</v>
      </c>
      <c r="F14" s="31">
        <f>C14*D14</f>
        <v>12625</v>
      </c>
      <c r="G14" s="63">
        <v>0</v>
      </c>
      <c r="H14" s="13"/>
    </row>
    <row r="15" spans="1:8" s="14" customFormat="1" ht="15.75">
      <c r="A15" s="60">
        <v>4</v>
      </c>
      <c r="B15" s="55" t="s">
        <v>39</v>
      </c>
      <c r="C15" s="32">
        <v>1</v>
      </c>
      <c r="D15" s="45">
        <v>11510</v>
      </c>
      <c r="E15" s="31">
        <f t="shared" si="0"/>
        <v>11510</v>
      </c>
      <c r="F15" s="31">
        <f>C15*D15</f>
        <v>11510</v>
      </c>
      <c r="G15" s="63">
        <v>0</v>
      </c>
      <c r="H15" s="13"/>
    </row>
    <row r="16" spans="1:8" s="14" customFormat="1" ht="25.5">
      <c r="A16" s="71">
        <v>5</v>
      </c>
      <c r="B16" s="74" t="s">
        <v>50</v>
      </c>
      <c r="C16" s="71">
        <v>1</v>
      </c>
      <c r="D16" s="73">
        <v>125800</v>
      </c>
      <c r="E16" s="73">
        <f t="shared" si="0"/>
        <v>125800</v>
      </c>
      <c r="F16" s="73">
        <f>E16</f>
        <v>125800</v>
      </c>
      <c r="G16" s="73">
        <v>0</v>
      </c>
      <c r="H16" s="13"/>
    </row>
    <row r="17" spans="1:8" s="14" customFormat="1" ht="25.5">
      <c r="A17" s="71">
        <v>6</v>
      </c>
      <c r="B17" s="74" t="s">
        <v>51</v>
      </c>
      <c r="C17" s="71">
        <v>1</v>
      </c>
      <c r="D17" s="73">
        <v>10000</v>
      </c>
      <c r="E17" s="73">
        <f t="shared" si="0"/>
        <v>10000</v>
      </c>
      <c r="F17" s="73">
        <f>E17</f>
        <v>10000</v>
      </c>
      <c r="G17" s="73">
        <v>0</v>
      </c>
      <c r="H17" s="13"/>
    </row>
    <row r="18" spans="1:8" s="14" customFormat="1" ht="25.5">
      <c r="A18" s="71">
        <v>7</v>
      </c>
      <c r="B18" s="74" t="s">
        <v>52</v>
      </c>
      <c r="C18" s="71">
        <v>4</v>
      </c>
      <c r="D18" s="73">
        <v>5750</v>
      </c>
      <c r="E18" s="73">
        <f t="shared" si="0"/>
        <v>23000</v>
      </c>
      <c r="F18" s="73">
        <f>E18</f>
        <v>23000</v>
      </c>
      <c r="G18" s="73">
        <v>0</v>
      </c>
      <c r="H18" s="13"/>
    </row>
    <row r="19" spans="1:8" s="14" customFormat="1" ht="15.75">
      <c r="A19" s="106" t="s">
        <v>16</v>
      </c>
      <c r="B19" s="107"/>
      <c r="C19" s="107"/>
      <c r="D19" s="108"/>
      <c r="E19" s="33">
        <f>SUM(E12:E18)</f>
        <v>963585</v>
      </c>
      <c r="F19" s="33">
        <f>SUM(F12:F18)</f>
        <v>963585</v>
      </c>
      <c r="G19" s="34">
        <f>SUM(G12:G15)</f>
        <v>0</v>
      </c>
      <c r="H19" s="13"/>
    </row>
    <row r="20" spans="1:8" s="14" customFormat="1" ht="15.75">
      <c r="A20" s="130" t="s">
        <v>25</v>
      </c>
      <c r="B20" s="131"/>
      <c r="C20" s="131"/>
      <c r="D20" s="131"/>
      <c r="E20" s="131"/>
      <c r="F20" s="131"/>
      <c r="G20" s="132"/>
      <c r="H20" s="13"/>
    </row>
    <row r="21" spans="1:8" s="14" customFormat="1" ht="25.5">
      <c r="A21" s="71">
        <v>1</v>
      </c>
      <c r="B21" s="74" t="s">
        <v>45</v>
      </c>
      <c r="C21" s="71">
        <v>1</v>
      </c>
      <c r="D21" s="73">
        <v>9900</v>
      </c>
      <c r="E21" s="73">
        <f>C21*D21</f>
        <v>9900</v>
      </c>
      <c r="F21" s="73">
        <f>E21</f>
        <v>9900</v>
      </c>
      <c r="G21" s="73">
        <v>0</v>
      </c>
      <c r="H21" s="13"/>
    </row>
    <row r="22" spans="1:8" s="14" customFormat="1" ht="15.75">
      <c r="A22" s="71">
        <v>2</v>
      </c>
      <c r="B22" s="72" t="s">
        <v>46</v>
      </c>
      <c r="C22" s="71">
        <v>2</v>
      </c>
      <c r="D22" s="73">
        <v>10800</v>
      </c>
      <c r="E22" s="73">
        <f>C22*D22</f>
        <v>21600</v>
      </c>
      <c r="F22" s="73">
        <f>E22</f>
        <v>21600</v>
      </c>
      <c r="G22" s="73">
        <v>0</v>
      </c>
      <c r="H22" s="13"/>
    </row>
    <row r="23" spans="1:8" s="14" customFormat="1" ht="15.75">
      <c r="A23" s="71">
        <v>3</v>
      </c>
      <c r="B23" s="72" t="s">
        <v>47</v>
      </c>
      <c r="C23" s="71">
        <v>3</v>
      </c>
      <c r="D23" s="73">
        <v>6900</v>
      </c>
      <c r="E23" s="73">
        <f>C23*D23</f>
        <v>20700</v>
      </c>
      <c r="F23" s="73">
        <f>E23</f>
        <v>20700</v>
      </c>
      <c r="G23" s="73">
        <v>0</v>
      </c>
      <c r="H23" s="13"/>
    </row>
    <row r="24" spans="1:8" s="14" customFormat="1" ht="25.5">
      <c r="A24" s="71">
        <v>4</v>
      </c>
      <c r="B24" s="74" t="s">
        <v>48</v>
      </c>
      <c r="C24" s="71">
        <v>2</v>
      </c>
      <c r="D24" s="73">
        <v>9300</v>
      </c>
      <c r="E24" s="73">
        <f>C24*D24</f>
        <v>18600</v>
      </c>
      <c r="F24" s="73">
        <f>E24</f>
        <v>18600</v>
      </c>
      <c r="G24" s="73">
        <v>0</v>
      </c>
      <c r="H24" s="13"/>
    </row>
    <row r="25" spans="1:8" s="14" customFormat="1" ht="15.75">
      <c r="A25" s="71">
        <v>5</v>
      </c>
      <c r="B25" s="72" t="s">
        <v>49</v>
      </c>
      <c r="C25" s="71">
        <v>3</v>
      </c>
      <c r="D25" s="73">
        <v>4100</v>
      </c>
      <c r="E25" s="73">
        <f>C25*D25</f>
        <v>12300</v>
      </c>
      <c r="F25" s="73">
        <f>E25</f>
        <v>12300</v>
      </c>
      <c r="G25" s="73">
        <v>0</v>
      </c>
      <c r="H25" s="13"/>
    </row>
    <row r="26" spans="1:8" s="14" customFormat="1" ht="15.75">
      <c r="A26" s="109" t="s">
        <v>26</v>
      </c>
      <c r="B26" s="110"/>
      <c r="C26" s="110"/>
      <c r="D26" s="111"/>
      <c r="E26" s="35">
        <f>SUM(E21:E25)</f>
        <v>83100</v>
      </c>
      <c r="F26" s="35">
        <f>SUM(F21:F25)</f>
        <v>83100</v>
      </c>
      <c r="G26" s="35">
        <f>SUM(G21:G25)</f>
        <v>0</v>
      </c>
      <c r="H26" s="13"/>
    </row>
    <row r="27" spans="1:8" s="14" customFormat="1" ht="15.75">
      <c r="A27" s="130" t="s">
        <v>55</v>
      </c>
      <c r="B27" s="131"/>
      <c r="C27" s="131"/>
      <c r="D27" s="131"/>
      <c r="E27" s="131"/>
      <c r="F27" s="131"/>
      <c r="G27" s="132"/>
      <c r="H27" s="13"/>
    </row>
    <row r="28" spans="1:8" s="14" customFormat="1" ht="24.75" customHeight="1">
      <c r="A28" s="75">
        <v>1</v>
      </c>
      <c r="B28" s="133" t="s">
        <v>35</v>
      </c>
      <c r="C28" s="76">
        <v>1</v>
      </c>
      <c r="D28" s="77">
        <v>110000</v>
      </c>
      <c r="E28" s="78">
        <f>D28</f>
        <v>110000</v>
      </c>
      <c r="F28" s="79">
        <f>D28</f>
        <v>110000</v>
      </c>
      <c r="G28" s="80">
        <v>0</v>
      </c>
      <c r="H28" s="13"/>
    </row>
    <row r="29" spans="1:8" s="14" customFormat="1" ht="15.75">
      <c r="A29" s="109" t="s">
        <v>31</v>
      </c>
      <c r="B29" s="110"/>
      <c r="C29" s="110"/>
      <c r="D29" s="111"/>
      <c r="E29" s="43">
        <f>SUM(E28:E28)</f>
        <v>110000</v>
      </c>
      <c r="F29" s="43">
        <f>SUM(F28:F28)</f>
        <v>110000</v>
      </c>
      <c r="G29" s="44">
        <f>SUM(G28:G28)</f>
        <v>0</v>
      </c>
      <c r="H29" s="13"/>
    </row>
    <row r="30" spans="1:8" s="14" customFormat="1" ht="15.75">
      <c r="A30" s="127" t="s">
        <v>21</v>
      </c>
      <c r="B30" s="128"/>
      <c r="C30" s="128"/>
      <c r="D30" s="128"/>
      <c r="E30" s="128"/>
      <c r="F30" s="128"/>
      <c r="G30" s="129"/>
      <c r="H30" s="13"/>
    </row>
    <row r="31" spans="1:8" s="14" customFormat="1" ht="15.75">
      <c r="A31" s="68">
        <v>1</v>
      </c>
      <c r="B31" s="69" t="s">
        <v>44</v>
      </c>
      <c r="C31" s="90">
        <v>1</v>
      </c>
      <c r="D31" s="70">
        <v>61000</v>
      </c>
      <c r="E31" s="70">
        <f>C31*D31</f>
        <v>61000</v>
      </c>
      <c r="F31" s="70">
        <f>E31</f>
        <v>61000</v>
      </c>
      <c r="G31" s="70"/>
      <c r="H31" s="13"/>
    </row>
    <row r="32" spans="1:8" s="14" customFormat="1" ht="15.75">
      <c r="A32" s="101" t="s">
        <v>22</v>
      </c>
      <c r="B32" s="102"/>
      <c r="C32" s="102"/>
      <c r="D32" s="103"/>
      <c r="E32" s="35">
        <f>SUM(E31:E31)</f>
        <v>61000</v>
      </c>
      <c r="F32" s="35">
        <f>SUM(F31:F31)</f>
        <v>61000</v>
      </c>
      <c r="G32" s="35">
        <f>SUM(G31:G31)</f>
        <v>0</v>
      </c>
      <c r="H32" s="13"/>
    </row>
    <row r="33" spans="1:7" s="20" customFormat="1" ht="15">
      <c r="A33" s="98" t="s">
        <v>12</v>
      </c>
      <c r="B33" s="99"/>
      <c r="C33" s="99"/>
      <c r="D33" s="99"/>
      <c r="E33" s="99"/>
      <c r="F33" s="99"/>
      <c r="G33" s="100"/>
    </row>
    <row r="34" spans="1:7" s="19" customFormat="1" ht="15">
      <c r="A34" s="46">
        <v>1</v>
      </c>
      <c r="B34" s="47" t="s">
        <v>30</v>
      </c>
      <c r="C34" s="48">
        <v>1</v>
      </c>
      <c r="D34" s="81">
        <f>124000+(270000*1.19)</f>
        <v>445300</v>
      </c>
      <c r="E34" s="50">
        <f aca="true" t="shared" si="1" ref="E34:E40">C34*D34</f>
        <v>445300</v>
      </c>
      <c r="F34" s="51">
        <f>C34*D34</f>
        <v>445300</v>
      </c>
      <c r="G34" s="52">
        <v>0</v>
      </c>
    </row>
    <row r="35" spans="1:7" s="19" customFormat="1" ht="38.25">
      <c r="A35" s="46">
        <v>2</v>
      </c>
      <c r="B35" s="47" t="s">
        <v>29</v>
      </c>
      <c r="C35" s="48">
        <v>1</v>
      </c>
      <c r="D35" s="81">
        <v>5413800</v>
      </c>
      <c r="E35" s="50">
        <f t="shared" si="1"/>
        <v>5413800</v>
      </c>
      <c r="F35" s="51">
        <f>C35*D35</f>
        <v>5413800</v>
      </c>
      <c r="G35" s="52">
        <v>0</v>
      </c>
    </row>
    <row r="36" spans="1:7" s="19" customFormat="1" ht="38.25">
      <c r="A36" s="46">
        <v>3</v>
      </c>
      <c r="B36" s="47" t="s">
        <v>42</v>
      </c>
      <c r="C36" s="48"/>
      <c r="D36" s="81">
        <v>1000</v>
      </c>
      <c r="E36" s="49">
        <v>1000</v>
      </c>
      <c r="F36" s="49">
        <v>1000</v>
      </c>
      <c r="G36" s="52">
        <v>0</v>
      </c>
    </row>
    <row r="37" spans="1:7" s="19" customFormat="1" ht="15">
      <c r="A37" s="46">
        <v>4</v>
      </c>
      <c r="B37" s="64" t="s">
        <v>32</v>
      </c>
      <c r="C37" s="65">
        <v>1</v>
      </c>
      <c r="D37" s="66">
        <v>265100</v>
      </c>
      <c r="E37" s="66">
        <v>265100</v>
      </c>
      <c r="F37" s="66">
        <v>265100</v>
      </c>
      <c r="G37" s="67">
        <v>0</v>
      </c>
    </row>
    <row r="38" spans="1:7" s="19" customFormat="1" ht="15">
      <c r="A38" s="46">
        <v>5</v>
      </c>
      <c r="B38" s="47" t="s">
        <v>24</v>
      </c>
      <c r="C38" s="48">
        <v>10</v>
      </c>
      <c r="D38" s="49">
        <v>73640</v>
      </c>
      <c r="E38" s="50">
        <f t="shared" si="1"/>
        <v>736400</v>
      </c>
      <c r="F38" s="51">
        <f>C38*D38</f>
        <v>736400</v>
      </c>
      <c r="G38" s="52">
        <v>0</v>
      </c>
    </row>
    <row r="39" spans="1:7" s="19" customFormat="1" ht="15">
      <c r="A39" s="46">
        <v>6</v>
      </c>
      <c r="B39" s="47" t="s">
        <v>40</v>
      </c>
      <c r="C39" s="48">
        <v>1</v>
      </c>
      <c r="D39" s="81">
        <v>1170000</v>
      </c>
      <c r="E39" s="50">
        <f t="shared" si="1"/>
        <v>1170000</v>
      </c>
      <c r="F39" s="51">
        <f>C39*D39</f>
        <v>1170000</v>
      </c>
      <c r="G39" s="52">
        <v>0</v>
      </c>
    </row>
    <row r="40" spans="1:7" s="19" customFormat="1" ht="15">
      <c r="A40" s="46">
        <v>7</v>
      </c>
      <c r="B40" s="54" t="s">
        <v>41</v>
      </c>
      <c r="C40" s="48">
        <v>1</v>
      </c>
      <c r="D40" s="81">
        <v>205000</v>
      </c>
      <c r="E40" s="50">
        <f t="shared" si="1"/>
        <v>205000</v>
      </c>
      <c r="F40" s="51">
        <f>E40</f>
        <v>205000</v>
      </c>
      <c r="G40" s="52">
        <v>0</v>
      </c>
    </row>
    <row r="41" spans="1:7" s="19" customFormat="1" ht="15">
      <c r="A41" s="46">
        <v>8</v>
      </c>
      <c r="B41" s="82" t="s">
        <v>53</v>
      </c>
      <c r="C41" s="83">
        <v>1</v>
      </c>
      <c r="D41" s="87">
        <v>95200</v>
      </c>
      <c r="E41" s="84">
        <f>C41*D41</f>
        <v>95200</v>
      </c>
      <c r="F41" s="85">
        <f>E41</f>
        <v>95200</v>
      </c>
      <c r="G41" s="86">
        <v>0</v>
      </c>
    </row>
    <row r="42" spans="1:7" s="19" customFormat="1" ht="15">
      <c r="A42" s="46">
        <v>9</v>
      </c>
      <c r="B42" s="82" t="s">
        <v>54</v>
      </c>
      <c r="C42" s="83">
        <v>1</v>
      </c>
      <c r="D42" s="87">
        <f>22000*1.19</f>
        <v>26180</v>
      </c>
      <c r="E42" s="84">
        <f>C42*D42</f>
        <v>26180</v>
      </c>
      <c r="F42" s="85">
        <f>E42</f>
        <v>26180</v>
      </c>
      <c r="G42" s="86">
        <v>0</v>
      </c>
    </row>
    <row r="43" spans="1:7" s="19" customFormat="1" ht="15">
      <c r="A43" s="104" t="s">
        <v>13</v>
      </c>
      <c r="B43" s="105"/>
      <c r="C43" s="105"/>
      <c r="D43" s="105"/>
      <c r="E43" s="35">
        <f>SUM(E34:E42)</f>
        <v>8357980</v>
      </c>
      <c r="F43" s="35">
        <f>SUM(F34:F42)</f>
        <v>8357980</v>
      </c>
      <c r="G43" s="35">
        <f>SUM(G34:G42)</f>
        <v>0</v>
      </c>
    </row>
    <row r="44" spans="1:7" s="19" customFormat="1" ht="15">
      <c r="A44" s="98" t="s">
        <v>33</v>
      </c>
      <c r="B44" s="99"/>
      <c r="C44" s="99"/>
      <c r="D44" s="99"/>
      <c r="E44" s="99"/>
      <c r="F44" s="99"/>
      <c r="G44" s="100"/>
    </row>
    <row r="45" spans="1:7" s="19" customFormat="1" ht="15.75" thickBot="1">
      <c r="A45" s="96" t="s">
        <v>34</v>
      </c>
      <c r="B45" s="97"/>
      <c r="C45" s="97"/>
      <c r="D45" s="97"/>
      <c r="E45" s="38">
        <v>0</v>
      </c>
      <c r="F45" s="38">
        <v>0</v>
      </c>
      <c r="G45" s="39">
        <v>0</v>
      </c>
    </row>
    <row r="46" spans="1:7" s="19" customFormat="1" ht="15">
      <c r="A46" s="98" t="s">
        <v>18</v>
      </c>
      <c r="B46" s="99"/>
      <c r="C46" s="99"/>
      <c r="D46" s="99"/>
      <c r="E46" s="99"/>
      <c r="F46" s="99"/>
      <c r="G46" s="100"/>
    </row>
    <row r="47" spans="1:8" s="19" customFormat="1" ht="15">
      <c r="A47" s="22"/>
      <c r="B47" s="36"/>
      <c r="C47" s="23"/>
      <c r="D47" s="23"/>
      <c r="E47" s="25">
        <f>D47*C47</f>
        <v>0</v>
      </c>
      <c r="F47" s="25">
        <f>C47*D47</f>
        <v>0</v>
      </c>
      <c r="G47" s="37">
        <v>0</v>
      </c>
      <c r="H47" s="21"/>
    </row>
    <row r="48" spans="1:7" s="19" customFormat="1" ht="15.75" thickBot="1">
      <c r="A48" s="96" t="s">
        <v>17</v>
      </c>
      <c r="B48" s="97"/>
      <c r="C48" s="97"/>
      <c r="D48" s="97"/>
      <c r="E48" s="38">
        <f>SUM(E47:E47)</f>
        <v>0</v>
      </c>
      <c r="F48" s="38">
        <f>SUM(F47:F47)</f>
        <v>0</v>
      </c>
      <c r="G48" s="39">
        <f>G47</f>
        <v>0</v>
      </c>
    </row>
    <row r="49" spans="1:7" s="19" customFormat="1" ht="16.5" thickBot="1">
      <c r="A49" s="93" t="s">
        <v>2</v>
      </c>
      <c r="B49" s="94"/>
      <c r="C49" s="94"/>
      <c r="D49" s="95"/>
      <c r="E49" s="40">
        <f>E8+E10+E19+E32+E43+E48+E26+E45+E29</f>
        <v>9575665</v>
      </c>
      <c r="F49" s="40">
        <f>F8+F10+F19+F32+F43+F48+F26+F45+F29</f>
        <v>9575665</v>
      </c>
      <c r="G49" s="40">
        <f>G8+G10+G19+G32+G43+G48</f>
        <v>0</v>
      </c>
    </row>
    <row r="56" ht="14.25">
      <c r="B56" s="9"/>
    </row>
    <row r="57" spans="2:7" ht="14.25">
      <c r="B57" s="10"/>
      <c r="C57" s="11"/>
      <c r="D57" s="10"/>
      <c r="E57" s="10"/>
      <c r="F57" s="10"/>
      <c r="G57" s="10"/>
    </row>
    <row r="58" spans="2:7" ht="14.25">
      <c r="B58" s="10"/>
      <c r="C58" s="15"/>
      <c r="D58" s="92"/>
      <c r="E58" s="92"/>
      <c r="F58" s="92"/>
      <c r="G58" s="92"/>
    </row>
    <row r="59" spans="2:7" ht="14.25">
      <c r="B59" s="10"/>
      <c r="C59" s="15"/>
      <c r="D59" s="15"/>
      <c r="E59" s="15"/>
      <c r="F59" s="15"/>
      <c r="G59" s="10"/>
    </row>
    <row r="60" spans="2:8" ht="14.25">
      <c r="B60" s="10"/>
      <c r="C60" s="15"/>
      <c r="D60" s="92"/>
      <c r="E60" s="92"/>
      <c r="F60" s="15"/>
      <c r="G60" s="10"/>
      <c r="H60" s="10"/>
    </row>
    <row r="61" spans="2:8" ht="14.25">
      <c r="B61" s="10"/>
      <c r="C61" s="15"/>
      <c r="D61" s="15"/>
      <c r="E61" s="15"/>
      <c r="F61" s="15"/>
      <c r="G61" s="10"/>
      <c r="H61" s="10"/>
    </row>
    <row r="62" spans="2:8" ht="14.25">
      <c r="B62" s="10"/>
      <c r="C62" s="15"/>
      <c r="D62" s="16"/>
      <c r="E62" s="16"/>
      <c r="F62" s="16"/>
      <c r="G62" s="10"/>
      <c r="H62" s="10"/>
    </row>
    <row r="63" spans="2:8" ht="14.25">
      <c r="B63" s="10"/>
      <c r="C63" s="15"/>
      <c r="D63" s="15"/>
      <c r="E63" s="15"/>
      <c r="F63" s="15"/>
      <c r="G63" s="10"/>
      <c r="H63" s="10"/>
    </row>
    <row r="64" spans="2:8" ht="14.25">
      <c r="B64" s="10"/>
      <c r="C64" s="15"/>
      <c r="D64" s="91"/>
      <c r="E64" s="91"/>
      <c r="F64" s="15"/>
      <c r="G64" s="10"/>
      <c r="H64" s="10"/>
    </row>
    <row r="65" spans="2:8" ht="14.25">
      <c r="B65" s="10"/>
      <c r="C65" s="15"/>
      <c r="D65" s="15"/>
      <c r="E65" s="15"/>
      <c r="F65" s="15"/>
      <c r="G65" s="10"/>
      <c r="H65" s="10"/>
    </row>
    <row r="66" spans="2:8" ht="14.25">
      <c r="B66" s="10"/>
      <c r="C66" s="15"/>
      <c r="D66" s="16"/>
      <c r="E66" s="16"/>
      <c r="F66" s="16"/>
      <c r="G66" s="10"/>
      <c r="H66" s="10"/>
    </row>
    <row r="67" spans="2:8" ht="14.25">
      <c r="B67" s="10"/>
      <c r="C67" s="15"/>
      <c r="D67" s="15"/>
      <c r="E67" s="15"/>
      <c r="F67" s="15"/>
      <c r="G67" s="10"/>
      <c r="H67" s="10"/>
    </row>
    <row r="68" spans="2:8" ht="14.25">
      <c r="B68" s="10"/>
      <c r="C68" s="15"/>
      <c r="D68" s="91"/>
      <c r="E68" s="91"/>
      <c r="F68" s="91"/>
      <c r="G68" s="10"/>
      <c r="H68" s="10"/>
    </row>
    <row r="69" spans="2:8" ht="14.25">
      <c r="B69" s="10"/>
      <c r="C69" s="11"/>
      <c r="D69" s="10"/>
      <c r="E69" s="10"/>
      <c r="F69" s="10"/>
      <c r="H69" s="10"/>
    </row>
    <row r="70" ht="14.25">
      <c r="H70" s="10"/>
    </row>
    <row r="71" ht="14.25">
      <c r="H71" s="10"/>
    </row>
  </sheetData>
  <sheetProtection/>
  <mergeCells count="31">
    <mergeCell ref="B5:B6"/>
    <mergeCell ref="A30:G30"/>
    <mergeCell ref="A19:D19"/>
    <mergeCell ref="A20:G20"/>
    <mergeCell ref="A26:D26"/>
    <mergeCell ref="A9:G9"/>
    <mergeCell ref="A27:G27"/>
    <mergeCell ref="D68:F68"/>
    <mergeCell ref="A2:F2"/>
    <mergeCell ref="A3:F3"/>
    <mergeCell ref="A7:F7"/>
    <mergeCell ref="F5:G5"/>
    <mergeCell ref="C5:C6"/>
    <mergeCell ref="A8:D8"/>
    <mergeCell ref="E5:E6"/>
    <mergeCell ref="D5:D6"/>
    <mergeCell ref="A5:A6"/>
    <mergeCell ref="A32:D32"/>
    <mergeCell ref="A43:D43"/>
    <mergeCell ref="A10:D10"/>
    <mergeCell ref="D60:E60"/>
    <mergeCell ref="A29:D29"/>
    <mergeCell ref="A11:B11"/>
    <mergeCell ref="D64:E64"/>
    <mergeCell ref="D58:G58"/>
    <mergeCell ref="A49:D49"/>
    <mergeCell ref="A48:D48"/>
    <mergeCell ref="A46:G46"/>
    <mergeCell ref="A33:G33"/>
    <mergeCell ref="A44:G44"/>
    <mergeCell ref="A45:D45"/>
  </mergeCells>
  <printOptions/>
  <pageMargins left="0.3937007874015748" right="0.2755905511811024" top="0.2755905511811024" bottom="0.2755905511811024" header="0" footer="0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2024-01-30T08:43:18Z</cp:lastPrinted>
  <dcterms:created xsi:type="dcterms:W3CDTF">2001-05-29T04:53:38Z</dcterms:created>
  <dcterms:modified xsi:type="dcterms:W3CDTF">2024-01-30T08:43:25Z</dcterms:modified>
  <cp:category/>
  <cp:version/>
  <cp:contentType/>
  <cp:contentStatus/>
</cp:coreProperties>
</file>