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E29" i="3" l="1"/>
  <c r="F138" i="2"/>
  <c r="E61" i="3"/>
  <c r="D52" i="3" l="1"/>
  <c r="E52" i="3"/>
  <c r="C52" i="3"/>
  <c r="E53" i="3"/>
  <c r="E547" i="2"/>
  <c r="F547" i="2"/>
  <c r="E485" i="2"/>
  <c r="F485" i="2"/>
  <c r="D485" i="2"/>
  <c r="E543" i="2"/>
  <c r="F543" i="2"/>
  <c r="E545" i="2"/>
  <c r="E542" i="2" s="1"/>
  <c r="F545" i="2"/>
  <c r="F542" i="2" s="1"/>
  <c r="D545" i="2"/>
  <c r="D542" i="2"/>
  <c r="F546" i="2"/>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94" i="2" s="1"/>
  <c r="E793" i="2" s="1"/>
  <c r="E772" i="2"/>
  <c r="E769" i="2"/>
  <c r="E767" i="2"/>
  <c r="E765" i="2"/>
  <c r="E763" i="2"/>
  <c r="E748" i="2"/>
  <c r="E747" i="2"/>
  <c r="E745" i="2"/>
  <c r="E739" i="2"/>
  <c r="E738" i="2" s="1"/>
  <c r="E737"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5" i="2" s="1"/>
  <c r="E621" i="2"/>
  <c r="E616" i="2"/>
  <c r="E615" i="2" s="1"/>
  <c r="E614" i="2" s="1"/>
  <c r="E611" i="2"/>
  <c r="E610" i="2" s="1"/>
  <c r="E608" i="2"/>
  <c r="E606" i="2"/>
  <c r="E605" i="2" s="1"/>
  <c r="E604" i="2" s="1"/>
  <c r="E603" i="2" s="1"/>
  <c r="E602" i="2" s="1"/>
  <c r="E599" i="2"/>
  <c r="E585" i="2"/>
  <c r="E561" i="2"/>
  <c r="E560" i="2"/>
  <c r="E537" i="2"/>
  <c r="E523" i="2"/>
  <c r="E498" i="2" s="1"/>
  <c r="E499" i="2"/>
  <c r="E481" i="2"/>
  <c r="E478" i="2"/>
  <c r="E474" i="2"/>
  <c r="E470" i="2"/>
  <c r="E466" i="2"/>
  <c r="E462" i="2"/>
  <c r="E458" i="2"/>
  <c r="E454" i="2"/>
  <c r="E449" i="2" s="1"/>
  <c r="E450" i="2"/>
  <c r="E444" i="2"/>
  <c r="E439" i="2"/>
  <c r="E435" i="2"/>
  <c r="E430" i="2"/>
  <c r="E425" i="2"/>
  <c r="E420" i="2"/>
  <c r="E415" i="2"/>
  <c r="E410" i="2"/>
  <c r="E405" i="2"/>
  <c r="E402" i="2"/>
  <c r="E397" i="2"/>
  <c r="E394" i="2"/>
  <c r="E391" i="2"/>
  <c r="E388" i="2"/>
  <c r="E387" i="2" s="1"/>
  <c r="E375" i="2"/>
  <c r="E368" i="2"/>
  <c r="E367" i="2"/>
  <c r="E366" i="2" s="1"/>
  <c r="E363" i="2"/>
  <c r="E362" i="2" s="1"/>
  <c r="E360" i="2"/>
  <c r="E353" i="2" s="1"/>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8" i="2"/>
  <c r="D796" i="2"/>
  <c r="D795" i="2"/>
  <c r="D794" i="2" s="1"/>
  <c r="D793" i="2" s="1"/>
  <c r="D772" i="2"/>
  <c r="D769" i="2"/>
  <c r="D767" i="2" s="1"/>
  <c r="D765" i="2"/>
  <c r="D763" i="2"/>
  <c r="D748" i="2"/>
  <c r="D747" i="2" s="1"/>
  <c r="D745" i="2"/>
  <c r="D739" i="2"/>
  <c r="D738" i="2"/>
  <c r="D737" i="2" s="1"/>
  <c r="D736" i="2" s="1"/>
  <c r="D731" i="2"/>
  <c r="D728" i="2"/>
  <c r="D724" i="2"/>
  <c r="D720" i="2"/>
  <c r="D716" i="2"/>
  <c r="D712" i="2"/>
  <c r="D708" i="2"/>
  <c r="D704" i="2"/>
  <c r="D700" i="2"/>
  <c r="D699" i="2" s="1"/>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48" i="2" s="1"/>
  <c r="D537" i="2"/>
  <c r="D486" i="2" s="1"/>
  <c r="D523" i="2"/>
  <c r="D499" i="2"/>
  <c r="D498" i="2"/>
  <c r="D481" i="2"/>
  <c r="D478" i="2"/>
  <c r="D474" i="2"/>
  <c r="D470" i="2"/>
  <c r="D466" i="2"/>
  <c r="D462" i="2"/>
  <c r="D458" i="2"/>
  <c r="D449" i="2" s="1"/>
  <c r="D454" i="2"/>
  <c r="D450" i="2"/>
  <c r="D444" i="2"/>
  <c r="D439" i="2"/>
  <c r="D435" i="2"/>
  <c r="D430" i="2"/>
  <c r="D425" i="2"/>
  <c r="D420" i="2"/>
  <c r="D415" i="2"/>
  <c r="D410" i="2"/>
  <c r="D405" i="2"/>
  <c r="D402" i="2"/>
  <c r="D397" i="2"/>
  <c r="D394" i="2"/>
  <c r="D391" i="2"/>
  <c r="D387" i="2" s="1"/>
  <c r="D388" i="2"/>
  <c r="D375" i="2"/>
  <c r="D368" i="2"/>
  <c r="D367" i="2" s="1"/>
  <c r="D366" i="2" s="1"/>
  <c r="D363" i="2"/>
  <c r="D362" i="2"/>
  <c r="D360" i="2"/>
  <c r="D358" i="2"/>
  <c r="D357" i="2" s="1"/>
  <c r="D356" i="2" s="1"/>
  <c r="D355" i="2" s="1"/>
  <c r="D354" i="2" s="1"/>
  <c r="D353" i="2"/>
  <c r="D345" i="2"/>
  <c r="D334" i="2"/>
  <c r="D310" i="2"/>
  <c r="D309" i="2"/>
  <c r="D297" i="2" s="1"/>
  <c r="D296" i="2" s="1"/>
  <c r="D307" i="2"/>
  <c r="D302" i="2"/>
  <c r="D300" i="2"/>
  <c r="D299" i="2"/>
  <c r="D298"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c r="D78" i="2"/>
  <c r="D76" i="2"/>
  <c r="D75" i="2" s="1"/>
  <c r="D74" i="2" s="1"/>
  <c r="D73" i="2" s="1"/>
  <c r="D72" i="2" s="1"/>
  <c r="D71" i="2"/>
  <c r="D63" i="2"/>
  <c r="D52" i="2"/>
  <c r="D45" i="2"/>
  <c r="D28" i="2"/>
  <c r="D27" i="2"/>
  <c r="D15" i="2" s="1"/>
  <c r="D14" i="2" s="1"/>
  <c r="D25" i="2"/>
  <c r="D20" i="2"/>
  <c r="D18" i="2"/>
  <c r="D17" i="2"/>
  <c r="D16" i="2" s="1"/>
  <c r="E76" i="3"/>
  <c r="E72" i="3"/>
  <c r="E73" i="3"/>
  <c r="E71" i="3"/>
  <c r="E57" i="3"/>
  <c r="E56" i="3"/>
  <c r="E49" i="3"/>
  <c r="E50" i="3"/>
  <c r="E51" i="3"/>
  <c r="E48" i="3"/>
  <c r="E45" i="3"/>
  <c r="E42" i="3"/>
  <c r="E43" i="3"/>
  <c r="E41" i="3"/>
  <c r="E33" i="3"/>
  <c r="E32" i="3"/>
  <c r="E26" i="3"/>
  <c r="E25" i="3"/>
  <c r="E20" i="3"/>
  <c r="E17" i="3"/>
  <c r="E18" i="3"/>
  <c r="E16" i="3"/>
  <c r="D140" i="2" l="1"/>
  <c r="E140" i="2"/>
  <c r="E111" i="2"/>
  <c r="D148" i="2"/>
  <c r="D147" i="2" s="1"/>
  <c r="E486" i="2"/>
  <c r="E548" i="2"/>
  <c r="D625" i="2"/>
  <c r="D620" i="2" s="1"/>
  <c r="D619" i="2" s="1"/>
  <c r="E699" i="2"/>
  <c r="E637" i="2"/>
  <c r="D604" i="2"/>
  <c r="D603" i="2" s="1"/>
  <c r="D602" i="2" s="1"/>
  <c r="D637" i="2"/>
  <c r="E297" i="2"/>
  <c r="D190" i="2"/>
  <c r="D111" i="2"/>
  <c r="D107" i="2" s="1"/>
  <c r="D106" i="2" s="1"/>
  <c r="D105" i="2" s="1"/>
  <c r="E252" i="2"/>
  <c r="D173" i="2"/>
  <c r="D172" i="2" s="1"/>
  <c r="E190" i="2"/>
  <c r="D252" i="2"/>
  <c r="E107" i="2"/>
  <c r="E296" i="2"/>
  <c r="E736" i="2"/>
  <c r="E620" i="2"/>
  <c r="E619" i="2" s="1"/>
  <c r="D75" i="3"/>
  <c r="D70" i="3"/>
  <c r="D69" i="3" s="1"/>
  <c r="D60" i="3"/>
  <c r="D55" i="3"/>
  <c r="D47" i="3"/>
  <c r="D46" i="3"/>
  <c r="D44" i="3"/>
  <c r="D40" i="3"/>
  <c r="D31" i="3"/>
  <c r="D28" i="3"/>
  <c r="D24" i="3"/>
  <c r="D23" i="3" s="1"/>
  <c r="D19" i="3"/>
  <c r="D15" i="3"/>
  <c r="D14" i="3"/>
  <c r="D13" i="3" s="1"/>
  <c r="C75" i="3"/>
  <c r="C70" i="3"/>
  <c r="C60" i="3"/>
  <c r="C54" i="3" s="1"/>
  <c r="C55" i="3"/>
  <c r="C47" i="3"/>
  <c r="C46" i="3"/>
  <c r="C44" i="3"/>
  <c r="C40" i="3"/>
  <c r="C31" i="3"/>
  <c r="C30" i="3"/>
  <c r="C28" i="3"/>
  <c r="C24" i="3"/>
  <c r="C10" i="3" s="1"/>
  <c r="C19" i="3"/>
  <c r="C15" i="3"/>
  <c r="C14" i="3" s="1"/>
  <c r="C13" i="3" s="1"/>
  <c r="D11" i="2" l="1"/>
  <c r="E106" i="2"/>
  <c r="E105" i="2" s="1"/>
  <c r="D39" i="3"/>
  <c r="E601" i="2"/>
  <c r="E12" i="2" s="1"/>
  <c r="D601" i="2"/>
  <c r="E11" i="2"/>
  <c r="D10" i="3"/>
  <c r="C23" i="3"/>
  <c r="C22" i="3" s="1"/>
  <c r="C39" i="3"/>
  <c r="C38" i="3" s="1"/>
  <c r="C69" i="3"/>
  <c r="D54" i="3"/>
  <c r="D22" i="3"/>
  <c r="D11" i="3"/>
  <c r="D30" i="3"/>
  <c r="C11" i="3"/>
  <c r="F108" i="2"/>
  <c r="C9" i="3" l="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2" i="2" s="1"/>
  <c r="F178" i="2"/>
  <c r="F173" i="2" s="1"/>
  <c r="F172" i="2" s="1"/>
  <c r="F190" i="2"/>
  <c r="F252" i="2"/>
  <c r="F295" i="2" l="1"/>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<sst xmlns="http://schemas.openxmlformats.org/spreadsheetml/2006/main" count="887" uniqueCount="205">
  <si>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</si>
  <si>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</si>
  <si>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</si>
  <si>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</si>
  <si>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</si>
  <si>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</si>
  <si>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</si>
  <si>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</si>
  <si>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</si>
  <si>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</si>
  <si>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</si>
  <si>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</si>
  <si>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</si>
  <si>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</si>
  <si>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</si>
  <si>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</si>
  <si>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</si>
  <si>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</si>
  <si>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</si>
  <si>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</si>
  <si>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</si>
  <si>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</si>
  <si>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</si>
  <si>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</si>
  <si>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</si>
  <si>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</si>
  <si>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</si>
  <si>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</si>
  <si>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</si>
  <si>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</si>
  <si>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</si>
  <si>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</si>
  <si>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</si>
  <si>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</si>
  <si>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</si>
  <si>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</si>
  <si>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</si>
  <si>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</si>
  <si>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</si>
  <si>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</si>
  <si>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</si>
  <si>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</si>
  <si>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</si>
  <si>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</si>
  <si>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</si>
  <si>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</si>
  <si>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</si>
  <si>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</si>
  <si>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</si>
  <si>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</si>
  <si>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</si>
  <si>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</si>
  <si>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</si>
  <si>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</si>
  <si>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</si>
  <si>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</si>
  <si>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</si>
  <si>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</si>
  <si>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</si>
  <si>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</si>
  <si>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</si>
  <si>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</si>
  <si>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</si>
  <si>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</si>
  <si>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</si>
  <si>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</si>
  <si>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</si>
  <si>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</si>
  <si>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</si>
  <si>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</si>
  <si>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</si>
  <si>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</si>
  <si>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</si>
  <si>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</si>
  <si>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</si>
  <si>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</si>
  <si>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</si>
  <si>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</si>
  <si>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</si>
  <si>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</si>
  <si>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</si>
  <si>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</si>
  <si>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</si>
  <si>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</si>
  <si>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</si>
  <si>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</si>
  <si>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</si>
  <si>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</si>
  <si>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</si>
  <si>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</si>
  <si>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</si>
  <si>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</si>
  <si>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</si>
  <si>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</si>
  <si>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</si>
  <si>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</si>
  <si>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</si>
  <si>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</si>
  <si>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</si>
  <si>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</si>
  <si>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</si>
  <si>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</si>
  <si>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</si>
  <si>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</si>
  <si>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</si>
  <si>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</si>
  <si>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</si>
  <si>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</si>
  <si>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</si>
  <si>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</si>
  <si>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</si>
  <si>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</si>
  <si>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</si>
  <si>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</si>
  <si>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</si>
  <si>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</si>
  <si>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</si>
  <si>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</si>
  <si>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</si>
  <si>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</si>
  <si>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</si>
  <si>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</si>
  <si>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</si>
  <si>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</si>
  <si>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</si>
  <si>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</si>
  <si>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</si>
  <si>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</si>
  <si>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</si>
  <si>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</si>
  <si>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</si>
  <si>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</si>
  <si>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</si>
  <si>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</si>
  <si>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</si>
  <si>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</si>
  <si>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</si>
  <si>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</si>
  <si>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</si>
  <si>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</si>
  <si>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</si>
  <si>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</si>
  <si>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</si>
  <si>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</si>
  <si>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</si>
  <si>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</si>
  <si>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</si>
  <si>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</si>
  <si>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</si>
  <si>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</si>
  <si>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</si>
  <si>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</si>
  <si>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</si>
  <si>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</si>
  <si>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</si>
  <si>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</si>
  <si>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</si>
  <si>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</si>
  <si>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</si>
  <si>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</si>
  <si>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</si>
  <si>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</si>
  <si>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</si>
  <si>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</si>
  <si>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</si>
  <si>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</si>
  <si>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</si>
  <si>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</si>
  <si>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</si>
  <si>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</si>
  <si>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</si>
  <si>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</si>
  <si>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</si>
  <si>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</si>
  <si>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</si>
  <si>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</si>
  <si>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</si>
  <si>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</si>
  <si>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</si>
  <si>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</si>
  <si>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</si>
  <si>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</si>
  <si>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</si>
  <si>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</si>
  <si>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</si>
  <si>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</si>
  <si>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</si>
  <si>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</si>
  <si>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</si>
  <si>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</si>
  <si>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</si>
  <si>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</si>
  <si>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</si>
  <si>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</si>
  <si>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</si>
  <si>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</si>
  <si>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</si>
  <si>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</si>
  <si>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 xml:space="preserve">                PRIMAR                                                DIRECTOR EXECUTIV                                  ŞEF SERVICIU BUGET</t>
  </si>
  <si>
    <t xml:space="preserve">       KERESKÉNYI GÁBOR                                       Ec. LUCICA URSU                                      Ec. TEREZIA BORBEI</t>
  </si>
  <si>
    <t>INFLUENŢE</t>
  </si>
  <si>
    <t>BUGET RECTIFICAT MARTIE</t>
  </si>
  <si>
    <t>ORDONATOR PRINCIPAL DE CREDITE                                         DIRECTOR EXECUTIV                                 ŞEF SERVICIU BUGET</t>
  </si>
  <si>
    <t xml:space="preserve"> PRIMAR                                                               Ec. LUCICA URSU                                       Ec. TEREZIA BORBEI</t>
  </si>
  <si>
    <t>BUGET RECTIFICAT MAI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</si>
</sst>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0" fontId="8" fillId="0" borderId="0" xfId="4" applyFont="1" applyFill="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Font="1" applyFill="1" applyAlignment="1">
      <alignment horizontal="left"/>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0" fontId="8" fillId="0" borderId="0" xfId="4" applyFont="1" applyFill="1" applyAlignment="1">
      <alignment horizontal="center"/>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zoomScaleNormal="100" zoomScaleSheetLayoutView="75" workbookViewId="0">
      <selection activeCell="E10" sqref="E10"/>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1" t="s">
        <v>173</v>
      </c>
    </row>
    <row r="2" spans="1:6" x14ac:dyDescent="0.2">
      <c r="A2" s="3" t="s">
        <v>176</v>
      </c>
      <c r="C2" s="3"/>
      <c r="D2" s="48"/>
      <c r="E2" s="48"/>
      <c r="F2" s="48"/>
    </row>
    <row r="3" spans="1:6" ht="15" x14ac:dyDescent="0.25">
      <c r="A3" s="1"/>
      <c r="C3" s="4"/>
      <c r="D3" s="48"/>
      <c r="E3" s="48"/>
      <c r="F3" s="48"/>
    </row>
    <row r="4" spans="1:6" ht="15" x14ac:dyDescent="0.25">
      <c r="A4" s="1"/>
      <c r="C4" s="4"/>
      <c r="D4" s="48"/>
      <c r="E4" s="48"/>
      <c r="F4" s="48"/>
    </row>
    <row r="5" spans="1:6" ht="18" x14ac:dyDescent="0.2">
      <c r="A5" s="169" t="s">
        <v>1</v>
      </c>
      <c r="B5" s="169"/>
      <c r="C5" s="169"/>
      <c r="D5" s="169"/>
      <c r="E5" s="169"/>
      <c r="F5" s="169"/>
    </row>
    <row r="6" spans="1:6" ht="18" x14ac:dyDescent="0.2">
      <c r="A6" s="169" t="s">
        <v>193</v>
      </c>
      <c r="B6" s="169"/>
      <c r="C6" s="169"/>
      <c r="D6" s="169"/>
      <c r="E6" s="169"/>
      <c r="F6" s="169"/>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170" t="s">
        <v>4</v>
      </c>
      <c r="B9" s="170"/>
      <c r="C9" s="170"/>
      <c r="D9" s="60" t="s">
        <v>201</v>
      </c>
      <c r="E9" s="60" t="s">
        <v>204</v>
      </c>
      <c r="F9" s="60" t="s">
        <v>200</v>
      </c>
    </row>
    <row r="10" spans="1:6" s="61" customFormat="1" ht="33" customHeight="1" x14ac:dyDescent="0.2">
      <c r="A10" s="179" t="s">
        <v>134</v>
      </c>
      <c r="B10" s="179"/>
      <c r="C10" s="179"/>
      <c r="D10" s="80">
        <f>D105+D295+D736+D14</f>
        <v>63995082</v>
      </c>
      <c r="E10" s="80">
        <f>E105+E295+E736+E14</f>
        <v>65562082</v>
      </c>
      <c r="F10" s="80">
        <f>F105+F295+F736+F14</f>
        <v>1567000</v>
      </c>
    </row>
    <row r="11" spans="1:6" s="61" customFormat="1" ht="33" customHeight="1" x14ac:dyDescent="0.2">
      <c r="A11" s="179" t="s">
        <v>168</v>
      </c>
      <c r="B11" s="179"/>
      <c r="C11" s="179"/>
      <c r="D11" s="80">
        <f>D107+D289+D297+D486+D737+D548+D15</f>
        <v>62517682</v>
      </c>
      <c r="E11" s="80">
        <f>E107+E289+E297+E486+E737+E548+E15</f>
        <v>64050540</v>
      </c>
      <c r="F11" s="80">
        <f>F107+F289+F297+F486+F737+F548+F15</f>
        <v>1532858</v>
      </c>
    </row>
    <row r="12" spans="1:6" s="61" customFormat="1" ht="33" customHeight="1" x14ac:dyDescent="0.2">
      <c r="A12" s="179" t="s">
        <v>169</v>
      </c>
      <c r="B12" s="179"/>
      <c r="C12" s="179"/>
      <c r="D12" s="80">
        <f>D157+D293+D353+D601+D793+D542+D71</f>
        <v>1477400</v>
      </c>
      <c r="E12" s="80">
        <f>E157+E293+E353+E601+E793+E542+E71</f>
        <v>1511542</v>
      </c>
      <c r="F12" s="80">
        <f>F157+F293+F353+F601+F793+F542+F71</f>
        <v>34142</v>
      </c>
    </row>
    <row r="13" spans="1:6" s="8" customFormat="1" ht="28.5" customHeight="1" x14ac:dyDescent="0.2">
      <c r="A13" s="180" t="s">
        <v>191</v>
      </c>
      <c r="B13" s="181"/>
      <c r="C13" s="181"/>
      <c r="D13" s="181"/>
      <c r="E13" s="181"/>
      <c r="F13" s="181"/>
    </row>
    <row r="14" spans="1:6" s="8" customFormat="1" ht="15.75" customHeight="1" x14ac:dyDescent="0.2">
      <c r="A14" s="202" t="s">
        <v>149</v>
      </c>
      <c r="B14" s="203"/>
      <c r="C14" s="204"/>
      <c r="D14" s="52">
        <f>D15+D71</f>
        <v>14856400</v>
      </c>
      <c r="E14" s="52">
        <f>E15+E71</f>
        <v>14856400</v>
      </c>
      <c r="F14" s="52">
        <f>F15+F71</f>
        <v>0</v>
      </c>
    </row>
    <row r="15" spans="1:6" s="45" customFormat="1" ht="18" customHeight="1" x14ac:dyDescent="0.25">
      <c r="A15" s="186" t="s">
        <v>156</v>
      </c>
      <c r="B15" s="187"/>
      <c r="C15" s="188"/>
      <c r="D15" s="104">
        <f>D27+D56+D63+D52</f>
        <v>14450000</v>
      </c>
      <c r="E15" s="104">
        <f>E27+E56+E63+E52</f>
        <v>14450000</v>
      </c>
      <c r="F15" s="104">
        <f>F27+F56+F63+F52</f>
        <v>0</v>
      </c>
    </row>
    <row r="16" spans="1:6" s="8" customFormat="1" ht="18.600000000000001" hidden="1" customHeight="1" x14ac:dyDescent="0.2">
      <c r="A16" s="105" t="s">
        <v>5</v>
      </c>
      <c r="B16" s="41"/>
      <c r="C16" s="114"/>
      <c r="D16" s="110">
        <f t="shared" ref="D16:E16" si="0">D17+D25</f>
        <v>0</v>
      </c>
      <c r="E16" s="110">
        <f t="shared" si="0"/>
        <v>0</v>
      </c>
      <c r="F16" s="110">
        <f t="shared" ref="F16" si="1">F17+F25</f>
        <v>0</v>
      </c>
    </row>
    <row r="17" spans="1:6" s="8" customFormat="1" ht="18.600000000000001" hidden="1" customHeight="1" x14ac:dyDescent="0.2">
      <c r="A17" s="105" t="s">
        <v>6</v>
      </c>
      <c r="B17" s="109"/>
      <c r="C17" s="114"/>
      <c r="D17" s="110">
        <f t="shared" ref="D17:E17" si="2">D18+D20+D23+D24</f>
        <v>0</v>
      </c>
      <c r="E17" s="110">
        <f t="shared" si="2"/>
        <v>0</v>
      </c>
      <c r="F17" s="110">
        <f t="shared" ref="F17" si="3">F18+F20+F23+F24</f>
        <v>0</v>
      </c>
    </row>
    <row r="18" spans="1:6" s="8" customFormat="1" ht="16.899999999999999" hidden="1" customHeight="1" x14ac:dyDescent="0.2">
      <c r="A18" s="111"/>
      <c r="B18" s="112" t="s">
        <v>7</v>
      </c>
      <c r="C18" s="109"/>
      <c r="D18" s="110">
        <f t="shared" ref="D18:F18" si="4">D19</f>
        <v>0</v>
      </c>
      <c r="E18" s="110">
        <f t="shared" si="4"/>
        <v>0</v>
      </c>
      <c r="F18" s="110">
        <f t="shared" si="4"/>
        <v>0</v>
      </c>
    </row>
    <row r="19" spans="1:6" s="23" customFormat="1" ht="18" hidden="1" customHeight="1" x14ac:dyDescent="0.2">
      <c r="A19" s="118"/>
      <c r="B19" s="39"/>
      <c r="C19" s="125" t="s">
        <v>8</v>
      </c>
      <c r="D19" s="59"/>
      <c r="E19" s="59"/>
      <c r="F19" s="59"/>
    </row>
    <row r="20" spans="1:6" s="8" customFormat="1" ht="13.9" hidden="1" customHeight="1" x14ac:dyDescent="0.2">
      <c r="A20" s="111"/>
      <c r="B20" s="112" t="s">
        <v>9</v>
      </c>
      <c r="C20" s="109"/>
      <c r="D20" s="126">
        <f t="shared" ref="D20:E20" si="5">D21+D22</f>
        <v>0</v>
      </c>
      <c r="E20" s="126">
        <f t="shared" si="5"/>
        <v>0</v>
      </c>
      <c r="F20" s="126">
        <f t="shared" ref="F20" si="6">F21+F22</f>
        <v>0</v>
      </c>
    </row>
    <row r="21" spans="1:6" s="8" customFormat="1" ht="19.149999999999999" hidden="1" customHeight="1" x14ac:dyDescent="0.2">
      <c r="A21" s="111"/>
      <c r="B21" s="112"/>
      <c r="C21" s="109" t="s">
        <v>10</v>
      </c>
      <c r="D21" s="59"/>
      <c r="E21" s="59"/>
      <c r="F21" s="59"/>
    </row>
    <row r="22" spans="1:6" s="25" customFormat="1" ht="26.25" hidden="1" customHeight="1" x14ac:dyDescent="0.25">
      <c r="A22" s="127"/>
      <c r="B22" s="39"/>
      <c r="C22" s="128" t="s">
        <v>11</v>
      </c>
      <c r="D22" s="57"/>
      <c r="E22" s="57"/>
      <c r="F22" s="57"/>
    </row>
    <row r="23" spans="1:6" s="8" customFormat="1" ht="15.6" hidden="1" customHeight="1" x14ac:dyDescent="0.2">
      <c r="A23" s="107"/>
      <c r="B23" s="112" t="s">
        <v>12</v>
      </c>
      <c r="C23" s="109"/>
      <c r="D23" s="59"/>
      <c r="E23" s="59"/>
      <c r="F23" s="59"/>
    </row>
    <row r="24" spans="1:6" s="8" customFormat="1" ht="15.6" hidden="1" customHeight="1" x14ac:dyDescent="0.2">
      <c r="A24" s="107"/>
      <c r="B24" s="112" t="s">
        <v>13</v>
      </c>
      <c r="C24" s="109"/>
      <c r="D24" s="59"/>
      <c r="E24" s="59"/>
      <c r="F24" s="59"/>
    </row>
    <row r="25" spans="1:6" s="8" customFormat="1" ht="18.600000000000001" hidden="1" customHeight="1" x14ac:dyDescent="0.2">
      <c r="A25" s="107" t="s">
        <v>14</v>
      </c>
      <c r="B25" s="112"/>
      <c r="C25" s="109"/>
      <c r="D25" s="110">
        <f t="shared" ref="D25:F25" si="7">D26</f>
        <v>0</v>
      </c>
      <c r="E25" s="110">
        <f t="shared" si="7"/>
        <v>0</v>
      </c>
      <c r="F25" s="110">
        <f t="shared" si="7"/>
        <v>0</v>
      </c>
    </row>
    <row r="26" spans="1:6" s="8" customFormat="1" ht="14.25" hidden="1" customHeight="1" x14ac:dyDescent="0.2">
      <c r="A26" s="107"/>
      <c r="B26" s="112" t="s">
        <v>15</v>
      </c>
      <c r="C26" s="109"/>
      <c r="D26" s="59"/>
      <c r="E26" s="59"/>
      <c r="F26" s="59"/>
    </row>
    <row r="27" spans="1:6" s="8" customFormat="1" ht="14.25" customHeight="1" x14ac:dyDescent="0.2">
      <c r="A27" s="156" t="s">
        <v>157</v>
      </c>
      <c r="B27" s="157"/>
      <c r="C27" s="158"/>
      <c r="D27" s="110">
        <f>D28+D45</f>
        <v>700000</v>
      </c>
      <c r="E27" s="110">
        <f>E28+E45</f>
        <v>700000</v>
      </c>
      <c r="F27" s="110">
        <f>F28+F45</f>
        <v>0</v>
      </c>
    </row>
    <row r="28" spans="1:6" s="8" customFormat="1" ht="14.25" hidden="1" customHeight="1" x14ac:dyDescent="0.2">
      <c r="A28" s="156" t="s">
        <v>152</v>
      </c>
      <c r="B28" s="157"/>
      <c r="C28" s="158"/>
      <c r="D28" s="110">
        <f t="shared" ref="D28:E28" si="8">SUM(D29:D42)</f>
        <v>0</v>
      </c>
      <c r="E28" s="110">
        <f t="shared" si="8"/>
        <v>0</v>
      </c>
      <c r="F28" s="110">
        <f t="shared" ref="F28" si="9">SUM(F29:F42)</f>
        <v>0</v>
      </c>
    </row>
    <row r="29" spans="1:6" s="8" customFormat="1" ht="18.600000000000001" hidden="1" customHeight="1" x14ac:dyDescent="0.2">
      <c r="A29" s="111"/>
      <c r="B29" s="112" t="s">
        <v>16</v>
      </c>
      <c r="C29" s="109"/>
      <c r="D29" s="59"/>
      <c r="E29" s="59"/>
      <c r="F29" s="59"/>
    </row>
    <row r="30" spans="1:6" s="8" customFormat="1" ht="18.600000000000001" hidden="1" customHeight="1" x14ac:dyDescent="0.2">
      <c r="A30" s="111"/>
      <c r="B30" s="112" t="s">
        <v>17</v>
      </c>
      <c r="C30" s="109"/>
      <c r="D30" s="59"/>
      <c r="E30" s="59"/>
      <c r="F30" s="59"/>
    </row>
    <row r="31" spans="1:6" s="8" customFormat="1" ht="18" hidden="1" customHeight="1" x14ac:dyDescent="0.2">
      <c r="A31" s="111"/>
      <c r="B31" s="193" t="s">
        <v>18</v>
      </c>
      <c r="C31" s="194"/>
      <c r="D31" s="59"/>
      <c r="E31" s="59"/>
      <c r="F31" s="59"/>
    </row>
    <row r="32" spans="1:6" s="8" customFormat="1" ht="18.600000000000001" hidden="1" customHeight="1" x14ac:dyDescent="0.2">
      <c r="A32" s="111"/>
      <c r="B32" s="112" t="s">
        <v>19</v>
      </c>
      <c r="C32" s="109"/>
      <c r="D32" s="57"/>
      <c r="E32" s="57"/>
      <c r="F32" s="57"/>
    </row>
    <row r="33" spans="1:6" s="8" customFormat="1" ht="18.600000000000001" hidden="1" customHeight="1" x14ac:dyDescent="0.2">
      <c r="A33" s="115"/>
      <c r="B33" s="112" t="s">
        <v>20</v>
      </c>
      <c r="C33" s="109"/>
      <c r="D33" s="59"/>
      <c r="E33" s="59"/>
      <c r="F33" s="59"/>
    </row>
    <row r="34" spans="1:6" s="8" customFormat="1" ht="32.25" hidden="1" customHeight="1" x14ac:dyDescent="0.2">
      <c r="A34" s="116"/>
      <c r="B34" s="195" t="s">
        <v>21</v>
      </c>
      <c r="C34" s="196"/>
      <c r="D34" s="59"/>
      <c r="E34" s="59"/>
      <c r="F34" s="59"/>
    </row>
    <row r="35" spans="1:6" s="8" customFormat="1" ht="27.6" hidden="1" customHeight="1" x14ac:dyDescent="0.2">
      <c r="A35" s="116"/>
      <c r="B35" s="159" t="s">
        <v>22</v>
      </c>
      <c r="C35" s="160"/>
      <c r="D35" s="59"/>
      <c r="E35" s="59"/>
      <c r="F35" s="59"/>
    </row>
    <row r="36" spans="1:6" s="8" customFormat="1" ht="26.45" hidden="1" customHeight="1" x14ac:dyDescent="0.2">
      <c r="A36" s="116"/>
      <c r="B36" s="155" t="s">
        <v>23</v>
      </c>
      <c r="C36" s="155"/>
      <c r="D36" s="59"/>
      <c r="E36" s="59"/>
      <c r="F36" s="59"/>
    </row>
    <row r="37" spans="1:6" s="8" customFormat="1" ht="18.600000000000001" hidden="1" customHeight="1" x14ac:dyDescent="0.2">
      <c r="A37" s="116"/>
      <c r="B37" s="177" t="s">
        <v>24</v>
      </c>
      <c r="C37" s="177"/>
      <c r="D37" s="59"/>
      <c r="E37" s="59"/>
      <c r="F37" s="59"/>
    </row>
    <row r="38" spans="1:6" s="8" customFormat="1" ht="27.6" hidden="1" customHeight="1" x14ac:dyDescent="0.2">
      <c r="A38" s="116"/>
      <c r="B38" s="155" t="s">
        <v>25</v>
      </c>
      <c r="C38" s="155"/>
      <c r="D38" s="59"/>
      <c r="E38" s="59"/>
      <c r="F38" s="59"/>
    </row>
    <row r="39" spans="1:6" s="8" customFormat="1" ht="30" hidden="1" customHeight="1" x14ac:dyDescent="0.2">
      <c r="A39" s="116"/>
      <c r="B39" s="145" t="s">
        <v>26</v>
      </c>
      <c r="C39" s="145"/>
      <c r="D39" s="59"/>
      <c r="E39" s="59"/>
      <c r="F39" s="59"/>
    </row>
    <row r="40" spans="1:6" s="8" customFormat="1" ht="28.15" hidden="1" customHeight="1" x14ac:dyDescent="0.2">
      <c r="A40" s="116"/>
      <c r="B40" s="145" t="s">
        <v>27</v>
      </c>
      <c r="C40" s="145"/>
      <c r="D40" s="59"/>
      <c r="E40" s="59"/>
      <c r="F40" s="59"/>
    </row>
    <row r="41" spans="1:6" s="8" customFormat="1" ht="18.600000000000001" hidden="1" customHeight="1" x14ac:dyDescent="0.2">
      <c r="A41" s="116"/>
      <c r="B41" s="112" t="s">
        <v>28</v>
      </c>
      <c r="C41" s="109"/>
      <c r="D41" s="59"/>
      <c r="E41" s="59"/>
      <c r="F41" s="59"/>
    </row>
    <row r="42" spans="1:6" s="8" customFormat="1" ht="18.600000000000001" hidden="1" customHeight="1" x14ac:dyDescent="0.2">
      <c r="A42" s="115"/>
      <c r="B42" s="112" t="s">
        <v>29</v>
      </c>
      <c r="C42" s="109"/>
      <c r="D42" s="59"/>
      <c r="E42" s="59"/>
      <c r="F42" s="59"/>
    </row>
    <row r="43" spans="1:6" s="8" customFormat="1" ht="15" hidden="1" customHeight="1" x14ac:dyDescent="0.2">
      <c r="A43" s="111" t="s">
        <v>30</v>
      </c>
      <c r="B43" s="109"/>
      <c r="C43" s="117"/>
      <c r="D43" s="110"/>
      <c r="E43" s="110"/>
      <c r="F43" s="110"/>
    </row>
    <row r="44" spans="1:6" s="8" customFormat="1" ht="14.45" hidden="1" customHeight="1" x14ac:dyDescent="0.2">
      <c r="A44" s="115"/>
      <c r="B44" s="41" t="s">
        <v>31</v>
      </c>
      <c r="C44" s="109"/>
      <c r="D44" s="57"/>
      <c r="E44" s="57"/>
      <c r="F44" s="57"/>
    </row>
    <row r="45" spans="1:6" s="8" customFormat="1" ht="18.600000000000001" customHeight="1" x14ac:dyDescent="0.2">
      <c r="A45" s="111" t="s">
        <v>32</v>
      </c>
      <c r="B45" s="109"/>
      <c r="C45" s="41"/>
      <c r="D45" s="110">
        <f t="shared" ref="D45:F45" si="10">D46</f>
        <v>700000</v>
      </c>
      <c r="E45" s="110">
        <f t="shared" si="10"/>
        <v>700000</v>
      </c>
      <c r="F45" s="110">
        <f t="shared" si="10"/>
        <v>0</v>
      </c>
    </row>
    <row r="46" spans="1:6" s="8" customFormat="1" ht="16.5" customHeight="1" x14ac:dyDescent="0.2">
      <c r="A46" s="111"/>
      <c r="B46" s="41" t="s">
        <v>33</v>
      </c>
      <c r="C46" s="109"/>
      <c r="D46" s="57">
        <v>700000</v>
      </c>
      <c r="E46" s="57">
        <v>700000</v>
      </c>
      <c r="F46" s="57">
        <f>E46-D46</f>
        <v>0</v>
      </c>
    </row>
    <row r="47" spans="1:6" s="8" customFormat="1" ht="12.6" hidden="1" customHeight="1" x14ac:dyDescent="0.2">
      <c r="A47" s="111" t="s">
        <v>90</v>
      </c>
      <c r="B47" s="109"/>
      <c r="C47" s="41"/>
      <c r="D47" s="110"/>
      <c r="E47" s="110"/>
      <c r="F47" s="110"/>
    </row>
    <row r="48" spans="1:6" s="8" customFormat="1" hidden="1" x14ac:dyDescent="0.2">
      <c r="A48" s="111"/>
      <c r="B48" s="109" t="s">
        <v>34</v>
      </c>
      <c r="C48" s="41"/>
      <c r="D48" s="57"/>
      <c r="E48" s="57"/>
      <c r="F48" s="57"/>
    </row>
    <row r="49" spans="1:6" s="26" customFormat="1" ht="12.75" hidden="1" x14ac:dyDescent="0.25">
      <c r="A49" s="118"/>
      <c r="B49" s="178" t="s">
        <v>91</v>
      </c>
      <c r="C49" s="164"/>
      <c r="D49" s="110"/>
      <c r="E49" s="110"/>
      <c r="F49" s="110"/>
    </row>
    <row r="50" spans="1:6" s="26" customFormat="1" ht="33" hidden="1" customHeight="1" x14ac:dyDescent="0.25">
      <c r="A50" s="118"/>
      <c r="B50" s="119"/>
      <c r="C50" s="119" t="s">
        <v>36</v>
      </c>
      <c r="D50" s="57"/>
      <c r="E50" s="57"/>
      <c r="F50" s="57"/>
    </row>
    <row r="51" spans="1:6" s="8" customFormat="1" ht="15" hidden="1" customHeight="1" x14ac:dyDescent="0.2">
      <c r="A51" s="111"/>
      <c r="B51" s="112" t="s">
        <v>37</v>
      </c>
      <c r="C51" s="109"/>
      <c r="D51" s="59"/>
      <c r="E51" s="59"/>
      <c r="F51" s="59"/>
    </row>
    <row r="52" spans="1:6" s="8" customFormat="1" ht="27" hidden="1" customHeight="1" x14ac:dyDescent="0.2">
      <c r="A52" s="144" t="s">
        <v>92</v>
      </c>
      <c r="B52" s="144"/>
      <c r="C52" s="144"/>
      <c r="D52" s="110">
        <f t="shared" ref="D52:E52" si="11">D54+D55+D53</f>
        <v>0</v>
      </c>
      <c r="E52" s="110">
        <f t="shared" si="11"/>
        <v>0</v>
      </c>
      <c r="F52" s="110">
        <f t="shared" ref="F52" si="12">F54+F55+F53</f>
        <v>0</v>
      </c>
    </row>
    <row r="53" spans="1:6" s="8" customFormat="1" ht="18.600000000000001" hidden="1" customHeight="1" x14ac:dyDescent="0.2">
      <c r="A53" s="105"/>
      <c r="B53" s="112" t="s">
        <v>38</v>
      </c>
      <c r="C53" s="109"/>
      <c r="D53" s="57"/>
      <c r="E53" s="57"/>
      <c r="F53" s="57"/>
    </row>
    <row r="54" spans="1:6" s="8" customFormat="1" ht="25.5" hidden="1" customHeight="1" x14ac:dyDescent="0.2">
      <c r="A54" s="105"/>
      <c r="B54" s="145" t="s">
        <v>93</v>
      </c>
      <c r="C54" s="145"/>
      <c r="D54" s="59"/>
      <c r="E54" s="59"/>
      <c r="F54" s="59"/>
    </row>
    <row r="55" spans="1:6" s="8" customFormat="1" ht="18.600000000000001" hidden="1" customHeight="1" x14ac:dyDescent="0.2">
      <c r="A55" s="105"/>
      <c r="B55" s="112" t="s">
        <v>40</v>
      </c>
      <c r="C55" s="109"/>
      <c r="D55" s="59"/>
      <c r="E55" s="59"/>
      <c r="F55" s="59"/>
    </row>
    <row r="56" spans="1:6" s="23" customFormat="1" ht="13.9" hidden="1" customHeight="1" x14ac:dyDescent="0.25">
      <c r="A56" s="118" t="s">
        <v>45</v>
      </c>
      <c r="B56" s="120"/>
      <c r="C56" s="121"/>
      <c r="D56" s="122"/>
      <c r="E56" s="122"/>
      <c r="F56" s="122"/>
    </row>
    <row r="57" spans="1:6" s="25" customFormat="1" ht="22.15" hidden="1" customHeight="1" x14ac:dyDescent="0.25">
      <c r="A57" s="146" t="s">
        <v>94</v>
      </c>
      <c r="B57" s="146"/>
      <c r="C57" s="146"/>
      <c r="D57" s="122"/>
      <c r="E57" s="122"/>
      <c r="F57" s="122"/>
    </row>
    <row r="58" spans="1:6" s="25" customFormat="1" ht="30.75" hidden="1" customHeight="1" x14ac:dyDescent="0.25">
      <c r="A58" s="123"/>
      <c r="B58" s="176" t="s">
        <v>95</v>
      </c>
      <c r="C58" s="176"/>
      <c r="D58" s="122"/>
      <c r="E58" s="122"/>
      <c r="F58" s="122"/>
    </row>
    <row r="59" spans="1:6" s="25" customFormat="1" ht="30.75" hidden="1" customHeight="1" x14ac:dyDescent="0.2">
      <c r="A59" s="123"/>
      <c r="B59" s="124"/>
      <c r="C59" s="102" t="s">
        <v>46</v>
      </c>
      <c r="D59" s="59"/>
      <c r="E59" s="59"/>
      <c r="F59" s="59"/>
    </row>
    <row r="60" spans="1:6" s="23" customFormat="1" ht="18" hidden="1" customHeight="1" x14ac:dyDescent="0.25">
      <c r="A60" s="118" t="s">
        <v>49</v>
      </c>
      <c r="B60" s="102"/>
      <c r="C60" s="102"/>
      <c r="D60" s="110"/>
      <c r="E60" s="110"/>
      <c r="F60" s="110"/>
    </row>
    <row r="61" spans="1:6" s="25" customFormat="1" ht="29.25" hidden="1" customHeight="1" x14ac:dyDescent="0.25">
      <c r="A61" s="118"/>
      <c r="B61" s="155" t="s">
        <v>50</v>
      </c>
      <c r="C61" s="155"/>
      <c r="D61" s="57"/>
      <c r="E61" s="57"/>
      <c r="F61" s="57"/>
    </row>
    <row r="62" spans="1:6" s="25" customFormat="1" ht="23.45" hidden="1" customHeight="1" x14ac:dyDescent="0.2">
      <c r="A62" s="118"/>
      <c r="B62" s="155" t="s">
        <v>51</v>
      </c>
      <c r="C62" s="164"/>
      <c r="D62" s="59"/>
      <c r="E62" s="59"/>
      <c r="F62" s="59"/>
    </row>
    <row r="63" spans="1:6" s="8" customFormat="1" ht="15.6" customHeight="1" x14ac:dyDescent="0.2">
      <c r="A63" s="107" t="s">
        <v>158</v>
      </c>
      <c r="B63" s="41"/>
      <c r="C63" s="41"/>
      <c r="D63" s="122">
        <f t="shared" ref="D63:F63" si="13">D67</f>
        <v>13750000</v>
      </c>
      <c r="E63" s="122">
        <f t="shared" ref="E63" si="14">E67</f>
        <v>13750000</v>
      </c>
      <c r="F63" s="122">
        <f t="shared" si="13"/>
        <v>0</v>
      </c>
    </row>
    <row r="64" spans="1:6" s="8" customFormat="1" ht="18.600000000000001" hidden="1" customHeight="1" x14ac:dyDescent="0.2">
      <c r="A64" s="107" t="s">
        <v>96</v>
      </c>
      <c r="B64" s="41"/>
      <c r="C64" s="41"/>
      <c r="D64" s="122"/>
      <c r="E64" s="122"/>
      <c r="F64" s="122"/>
    </row>
    <row r="65" spans="1:6" s="8" customFormat="1" ht="18.600000000000001" hidden="1" customHeight="1" x14ac:dyDescent="0.2">
      <c r="A65" s="107"/>
      <c r="B65" s="41" t="s">
        <v>54</v>
      </c>
      <c r="C65" s="41"/>
      <c r="D65" s="59"/>
      <c r="E65" s="59"/>
      <c r="F65" s="59"/>
    </row>
    <row r="66" spans="1:6" s="8" customFormat="1" ht="45.6" hidden="1" customHeight="1" x14ac:dyDescent="0.2">
      <c r="A66" s="107"/>
      <c r="B66" s="163" t="s">
        <v>97</v>
      </c>
      <c r="C66" s="163"/>
      <c r="D66" s="57"/>
      <c r="E66" s="57"/>
      <c r="F66" s="57"/>
    </row>
    <row r="67" spans="1:6" s="8" customFormat="1" x14ac:dyDescent="0.2">
      <c r="A67" s="107"/>
      <c r="B67" s="112" t="s">
        <v>58</v>
      </c>
      <c r="C67" s="109"/>
      <c r="D67" s="59">
        <v>13750000</v>
      </c>
      <c r="E67" s="59">
        <v>13750000</v>
      </c>
      <c r="F67" s="59">
        <f>E67-D67</f>
        <v>0</v>
      </c>
    </row>
    <row r="68" spans="1:6" s="8" customFormat="1" ht="39" hidden="1" customHeight="1" x14ac:dyDescent="0.2">
      <c r="A68" s="107"/>
      <c r="B68" s="145" t="s">
        <v>59</v>
      </c>
      <c r="C68" s="145"/>
      <c r="D68" s="57"/>
      <c r="E68" s="57"/>
      <c r="F68" s="57"/>
    </row>
    <row r="69" spans="1:6" s="8" customFormat="1" ht="18" hidden="1" customHeight="1" x14ac:dyDescent="0.2">
      <c r="A69" s="107"/>
      <c r="B69" s="145" t="s">
        <v>61</v>
      </c>
      <c r="C69" s="145"/>
      <c r="D69" s="59"/>
      <c r="E69" s="59"/>
      <c r="F69" s="59"/>
    </row>
    <row r="70" spans="1:6" s="8" customFormat="1" ht="30.6" hidden="1" customHeight="1" x14ac:dyDescent="0.2">
      <c r="A70" s="107"/>
      <c r="B70" s="155" t="s">
        <v>71</v>
      </c>
      <c r="C70" s="164"/>
      <c r="D70" s="57"/>
      <c r="E70" s="57"/>
      <c r="F70" s="57"/>
    </row>
    <row r="71" spans="1:6" s="45" customFormat="1" ht="18" x14ac:dyDescent="0.25">
      <c r="A71" s="142" t="s">
        <v>155</v>
      </c>
      <c r="B71" s="164"/>
      <c r="C71" s="164"/>
      <c r="D71" s="104">
        <f t="shared" ref="D71:F71" si="15">D93+D78</f>
        <v>406400</v>
      </c>
      <c r="E71" s="104">
        <f t="shared" ref="E71" si="16">E93+E78</f>
        <v>406400</v>
      </c>
      <c r="F71" s="104">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72" t="s">
        <v>103</v>
      </c>
      <c r="C76" s="173"/>
      <c r="D76" s="56">
        <f t="shared" si="20"/>
        <v>0</v>
      </c>
      <c r="E76" s="56">
        <f t="shared" si="20"/>
        <v>0</v>
      </c>
      <c r="F76" s="56">
        <f t="shared" si="20"/>
        <v>0</v>
      </c>
    </row>
    <row r="77" spans="1:6" s="26" customFormat="1" ht="27" hidden="1" customHeight="1" x14ac:dyDescent="0.25">
      <c r="A77" s="21"/>
      <c r="B77" s="97"/>
      <c r="C77" s="97" t="s">
        <v>35</v>
      </c>
      <c r="D77" s="55"/>
      <c r="E77" s="55"/>
      <c r="F77" s="55"/>
    </row>
    <row r="78" spans="1:6" s="8" customFormat="1" ht="18.600000000000001" hidden="1" customHeight="1" x14ac:dyDescent="0.2">
      <c r="A78" s="12" t="s">
        <v>175</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74" t="s">
        <v>106</v>
      </c>
      <c r="B85" s="174"/>
      <c r="C85" s="174"/>
      <c r="D85" s="56">
        <f t="shared" ref="D85:E85" si="26">D86+D88</f>
        <v>0</v>
      </c>
      <c r="E85" s="56">
        <f t="shared" si="26"/>
        <v>0</v>
      </c>
      <c r="F85" s="56">
        <f t="shared" ref="F85" si="27">F86+F88</f>
        <v>0</v>
      </c>
    </row>
    <row r="86" spans="1:6" s="25" customFormat="1" ht="30.75" hidden="1" customHeight="1" x14ac:dyDescent="0.25">
      <c r="A86" s="100"/>
      <c r="B86" s="175" t="s">
        <v>107</v>
      </c>
      <c r="C86" s="175"/>
      <c r="D86" s="56">
        <f t="shared" ref="D86:F86" si="28">D87</f>
        <v>0</v>
      </c>
      <c r="E86" s="56">
        <f t="shared" si="28"/>
        <v>0</v>
      </c>
      <c r="F86" s="56">
        <f t="shared" si="28"/>
        <v>0</v>
      </c>
    </row>
    <row r="87" spans="1:6" s="25" customFormat="1" ht="30.75" hidden="1" customHeight="1" x14ac:dyDescent="0.25">
      <c r="A87" s="100"/>
      <c r="B87" s="101"/>
      <c r="C87" s="99" t="s">
        <v>47</v>
      </c>
      <c r="D87" s="57"/>
      <c r="E87" s="57"/>
      <c r="F87" s="57"/>
    </row>
    <row r="88" spans="1:6" s="25" customFormat="1" ht="18" hidden="1" customHeight="1" x14ac:dyDescent="0.25">
      <c r="A88" s="21"/>
      <c r="B88" s="153" t="s">
        <v>48</v>
      </c>
      <c r="C88" s="153"/>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8" t="s">
        <v>55</v>
      </c>
      <c r="C90" s="148"/>
      <c r="D90" s="57"/>
      <c r="E90" s="57"/>
      <c r="F90" s="57"/>
    </row>
    <row r="91" spans="1:6" s="23" customFormat="1" ht="15" hidden="1" customHeight="1" x14ac:dyDescent="0.2">
      <c r="A91" s="24"/>
      <c r="B91" s="161" t="s">
        <v>56</v>
      </c>
      <c r="C91" s="161"/>
      <c r="D91" s="57"/>
      <c r="E91" s="57"/>
      <c r="F91" s="57"/>
    </row>
    <row r="92" spans="1:6" s="23" customFormat="1" ht="65.45" hidden="1" customHeight="1" x14ac:dyDescent="0.25">
      <c r="A92" s="24"/>
      <c r="B92" s="162" t="s">
        <v>57</v>
      </c>
      <c r="C92" s="151"/>
      <c r="D92" s="57"/>
      <c r="E92" s="57"/>
      <c r="F92" s="57"/>
    </row>
    <row r="93" spans="1:6" s="8" customFormat="1" ht="14.25" customHeight="1" x14ac:dyDescent="0.2">
      <c r="A93" s="199" t="s">
        <v>158</v>
      </c>
      <c r="B93" s="200"/>
      <c r="C93" s="201"/>
      <c r="D93" s="53">
        <f>D103</f>
        <v>406400</v>
      </c>
      <c r="E93" s="53">
        <f>E103</f>
        <v>406400</v>
      </c>
      <c r="F93" s="53">
        <f>F103</f>
        <v>0</v>
      </c>
    </row>
    <row r="94" spans="1:6" s="8" customFormat="1" ht="32.450000000000003" hidden="1" customHeight="1" x14ac:dyDescent="0.2">
      <c r="A94" s="16"/>
      <c r="B94" s="197" t="s">
        <v>60</v>
      </c>
      <c r="C94" s="198"/>
      <c r="D94" s="54"/>
      <c r="E94" s="54"/>
      <c r="F94" s="54"/>
    </row>
    <row r="95" spans="1:6" s="8" customFormat="1" ht="30.75" hidden="1" customHeight="1" x14ac:dyDescent="0.2">
      <c r="A95" s="16"/>
      <c r="B95" s="152" t="s">
        <v>62</v>
      </c>
      <c r="C95" s="152"/>
      <c r="D95" s="53"/>
      <c r="E95" s="53"/>
      <c r="F95" s="53"/>
    </row>
    <row r="96" spans="1:6" s="8" customFormat="1" ht="48" hidden="1" customHeight="1" x14ac:dyDescent="0.2">
      <c r="A96" s="16"/>
      <c r="B96" s="98"/>
      <c r="C96" s="19" t="s">
        <v>63</v>
      </c>
      <c r="D96" s="57"/>
      <c r="E96" s="57"/>
      <c r="F96" s="57"/>
    </row>
    <row r="97" spans="1:6" s="8" customFormat="1" ht="28.5" hidden="1" customHeight="1" x14ac:dyDescent="0.2">
      <c r="A97" s="16"/>
      <c r="B97" s="98"/>
      <c r="C97" s="19" t="s">
        <v>64</v>
      </c>
      <c r="D97" s="57"/>
      <c r="E97" s="57"/>
      <c r="F97" s="57"/>
    </row>
    <row r="98" spans="1:6" s="8" customFormat="1" ht="31.15" hidden="1" customHeight="1" x14ac:dyDescent="0.2">
      <c r="A98" s="16"/>
      <c r="B98" s="98"/>
      <c r="C98" s="19" t="s">
        <v>65</v>
      </c>
      <c r="D98" s="57"/>
      <c r="E98" s="57"/>
      <c r="F98" s="57"/>
    </row>
    <row r="99" spans="1:6" s="8" customFormat="1" ht="44.25" hidden="1" customHeight="1" x14ac:dyDescent="0.2">
      <c r="A99" s="16"/>
      <c r="B99" s="152" t="s">
        <v>66</v>
      </c>
      <c r="C99" s="152"/>
      <c r="D99" s="53"/>
      <c r="E99" s="53"/>
      <c r="F99" s="53"/>
    </row>
    <row r="100" spans="1:6" s="8" customFormat="1" ht="45" hidden="1" customHeight="1" x14ac:dyDescent="0.2">
      <c r="A100" s="16"/>
      <c r="B100" s="98"/>
      <c r="C100" s="19" t="s">
        <v>67</v>
      </c>
      <c r="D100" s="57"/>
      <c r="E100" s="57"/>
      <c r="F100" s="57"/>
    </row>
    <row r="101" spans="1:6" s="8" customFormat="1" ht="43.15" hidden="1" customHeight="1" x14ac:dyDescent="0.2">
      <c r="A101" s="16"/>
      <c r="B101" s="98"/>
      <c r="C101" s="19" t="s">
        <v>68</v>
      </c>
      <c r="D101" s="57"/>
      <c r="E101" s="57"/>
      <c r="F101" s="57"/>
    </row>
    <row r="102" spans="1:6" s="8" customFormat="1" ht="25.5" hidden="1" customHeight="1" x14ac:dyDescent="0.2">
      <c r="A102" s="16"/>
      <c r="B102" s="98"/>
      <c r="C102" s="19" t="s">
        <v>69</v>
      </c>
      <c r="D102" s="57"/>
      <c r="E102" s="57"/>
      <c r="F102" s="57"/>
    </row>
    <row r="103" spans="1:6" s="8" customFormat="1" ht="14.25" customHeight="1" x14ac:dyDescent="0.2">
      <c r="A103" s="16"/>
      <c r="B103" s="197" t="s">
        <v>70</v>
      </c>
      <c r="C103" s="198"/>
      <c r="D103" s="57">
        <v>406400</v>
      </c>
      <c r="E103" s="57">
        <v>406400</v>
      </c>
      <c r="F103" s="57">
        <f>E103-D103</f>
        <v>0</v>
      </c>
    </row>
    <row r="104" spans="1:6" s="8" customFormat="1" ht="29.25" customHeight="1" x14ac:dyDescent="0.2">
      <c r="A104" s="180" t="s">
        <v>122</v>
      </c>
      <c r="B104" s="181"/>
      <c r="C104" s="181"/>
      <c r="D104" s="181"/>
      <c r="E104" s="181"/>
      <c r="F104" s="181"/>
    </row>
    <row r="105" spans="1:6" s="45" customFormat="1" ht="18" x14ac:dyDescent="0.25">
      <c r="A105" s="167" t="s">
        <v>149</v>
      </c>
      <c r="B105" s="168"/>
      <c r="C105" s="168"/>
      <c r="D105" s="52">
        <f>D106+D288</f>
        <v>14206983</v>
      </c>
      <c r="E105" s="52">
        <f>E106+E288</f>
        <v>14256983</v>
      </c>
      <c r="F105" s="52">
        <f>F106+F288</f>
        <v>50000</v>
      </c>
    </row>
    <row r="106" spans="1:6" s="45" customFormat="1" ht="18" x14ac:dyDescent="0.25">
      <c r="A106" s="191" t="s">
        <v>180</v>
      </c>
      <c r="B106" s="192"/>
      <c r="C106" s="192"/>
      <c r="D106" s="103">
        <f>D107+D157</f>
        <v>12596637</v>
      </c>
      <c r="E106" s="103">
        <f>E107+E157</f>
        <v>12646637</v>
      </c>
      <c r="F106" s="103">
        <f>F107+F157</f>
        <v>50000</v>
      </c>
    </row>
    <row r="107" spans="1:6" s="81" customFormat="1" ht="15.75" x14ac:dyDescent="0.2">
      <c r="A107" s="165" t="s">
        <v>148</v>
      </c>
      <c r="B107" s="166"/>
      <c r="C107" s="166"/>
      <c r="D107" s="104">
        <f t="shared" ref="D107:F107" si="29">D108+D111</f>
        <v>12596637</v>
      </c>
      <c r="E107" s="104">
        <f t="shared" ref="E107" si="30">E108+E111</f>
        <v>12627837</v>
      </c>
      <c r="F107" s="104">
        <f t="shared" si="29"/>
        <v>31200</v>
      </c>
    </row>
    <row r="108" spans="1:6" s="8" customFormat="1" ht="18.600000000000001" customHeight="1" x14ac:dyDescent="0.2">
      <c r="A108" s="105" t="s">
        <v>151</v>
      </c>
      <c r="B108" s="41"/>
      <c r="C108" s="106"/>
      <c r="D108" s="138">
        <f>D109+D110</f>
        <v>1482700</v>
      </c>
      <c r="E108" s="138">
        <f>E109+E110</f>
        <v>1532700</v>
      </c>
      <c r="F108" s="138">
        <f>F109+F110</f>
        <v>50000</v>
      </c>
    </row>
    <row r="109" spans="1:6" s="8" customFormat="1" x14ac:dyDescent="0.2">
      <c r="A109" s="107"/>
      <c r="B109" s="108" t="s">
        <v>186</v>
      </c>
      <c r="C109" s="109"/>
      <c r="D109" s="59">
        <v>1466700</v>
      </c>
      <c r="E109" s="59">
        <v>1516700</v>
      </c>
      <c r="F109" s="59">
        <f>E109-D109</f>
        <v>50000</v>
      </c>
    </row>
    <row r="110" spans="1:6" s="8" customFormat="1" x14ac:dyDescent="0.2">
      <c r="A110" s="107"/>
      <c r="B110" s="108" t="s">
        <v>13</v>
      </c>
      <c r="C110" s="109"/>
      <c r="D110" s="59">
        <v>16000</v>
      </c>
      <c r="E110" s="59">
        <v>16000</v>
      </c>
      <c r="F110" s="59">
        <f>E110-D110</f>
        <v>0</v>
      </c>
    </row>
    <row r="111" spans="1:6" s="8" customFormat="1" x14ac:dyDescent="0.2">
      <c r="A111" s="144" t="s">
        <v>150</v>
      </c>
      <c r="B111" s="144"/>
      <c r="C111" s="144"/>
      <c r="D111" s="110">
        <f t="shared" ref="D111:F111" si="31">D112+D127+D129+D131+D136</f>
        <v>11113937</v>
      </c>
      <c r="E111" s="110">
        <f t="shared" ref="E111" si="32">E112+E127+E129+E131+E136</f>
        <v>11095137</v>
      </c>
      <c r="F111" s="110">
        <f t="shared" si="31"/>
        <v>-18800</v>
      </c>
    </row>
    <row r="112" spans="1:6" s="8" customFormat="1" x14ac:dyDescent="0.2">
      <c r="A112" s="144" t="s">
        <v>152</v>
      </c>
      <c r="B112" s="144"/>
      <c r="C112" s="144"/>
      <c r="D112" s="110">
        <f t="shared" ref="D112:E112" si="33">SUM(D113:D126)</f>
        <v>9070688</v>
      </c>
      <c r="E112" s="110">
        <f t="shared" si="33"/>
        <v>9070688</v>
      </c>
      <c r="F112" s="110">
        <f t="shared" ref="F112" si="34">SUM(F113:F126)</f>
        <v>0</v>
      </c>
    </row>
    <row r="113" spans="1:6" s="8" customFormat="1" ht="18.600000000000001" customHeight="1" x14ac:dyDescent="0.2">
      <c r="A113" s="111"/>
      <c r="B113" s="112" t="s">
        <v>16</v>
      </c>
      <c r="C113" s="109"/>
      <c r="D113" s="113">
        <v>1149775</v>
      </c>
      <c r="E113" s="113">
        <v>1149775</v>
      </c>
      <c r="F113" s="113">
        <f>E113-D113</f>
        <v>0</v>
      </c>
    </row>
    <row r="114" spans="1:6" s="8" customFormat="1" x14ac:dyDescent="0.2">
      <c r="A114" s="111"/>
      <c r="B114" s="112" t="s">
        <v>17</v>
      </c>
      <c r="C114" s="109"/>
      <c r="D114" s="59"/>
      <c r="E114" s="59"/>
      <c r="F114" s="59"/>
    </row>
    <row r="115" spans="1:6" s="8" customFormat="1" hidden="1" x14ac:dyDescent="0.2">
      <c r="A115" s="111"/>
      <c r="B115" s="171" t="s">
        <v>18</v>
      </c>
      <c r="C115" s="171"/>
      <c r="D115" s="59"/>
      <c r="E115" s="59"/>
      <c r="F115" s="59"/>
    </row>
    <row r="116" spans="1:6" s="8" customFormat="1" hidden="1" x14ac:dyDescent="0.2">
      <c r="A116" s="111"/>
      <c r="B116" s="112" t="s">
        <v>19</v>
      </c>
      <c r="C116" s="109"/>
      <c r="D116" s="59"/>
      <c r="E116" s="59"/>
      <c r="F116" s="59"/>
    </row>
    <row r="117" spans="1:6" s="8" customFormat="1" ht="18.75" customHeight="1" x14ac:dyDescent="0.2">
      <c r="A117" s="115"/>
      <c r="B117" s="112" t="s">
        <v>20</v>
      </c>
      <c r="C117" s="109"/>
      <c r="D117" s="59">
        <v>7697913</v>
      </c>
      <c r="E117" s="59">
        <v>7697913</v>
      </c>
      <c r="F117" s="59">
        <f>E117-D117</f>
        <v>0</v>
      </c>
    </row>
    <row r="118" spans="1:6" s="8" customFormat="1" ht="21.75" customHeight="1" x14ac:dyDescent="0.2">
      <c r="A118" s="116"/>
      <c r="B118" s="155" t="s">
        <v>21</v>
      </c>
      <c r="C118" s="155"/>
      <c r="D118" s="59"/>
      <c r="E118" s="59"/>
      <c r="F118" s="59"/>
    </row>
    <row r="119" spans="1:6" s="8" customFormat="1" ht="27.6" customHeight="1" x14ac:dyDescent="0.2">
      <c r="A119" s="116"/>
      <c r="B119" s="145" t="s">
        <v>22</v>
      </c>
      <c r="C119" s="145"/>
      <c r="D119" s="59">
        <v>10000</v>
      </c>
      <c r="E119" s="59">
        <v>10000</v>
      </c>
      <c r="F119" s="59">
        <f>E119-D119</f>
        <v>0</v>
      </c>
    </row>
    <row r="120" spans="1:6" s="8" customFormat="1" ht="14.25" hidden="1" customHeight="1" x14ac:dyDescent="0.2">
      <c r="A120" s="116"/>
      <c r="B120" s="155" t="s">
        <v>23</v>
      </c>
      <c r="C120" s="155"/>
      <c r="D120" s="59"/>
      <c r="E120" s="59"/>
      <c r="F120" s="59"/>
    </row>
    <row r="121" spans="1:6" s="8" customFormat="1" ht="14.25" hidden="1" customHeight="1" x14ac:dyDescent="0.2">
      <c r="A121" s="116"/>
      <c r="B121" s="177" t="s">
        <v>24</v>
      </c>
      <c r="C121" s="177"/>
      <c r="D121" s="59"/>
      <c r="E121" s="59"/>
      <c r="F121" s="59"/>
    </row>
    <row r="122" spans="1:6" s="8" customFormat="1" ht="14.25" hidden="1" customHeight="1" x14ac:dyDescent="0.2">
      <c r="A122" s="116"/>
      <c r="B122" s="155" t="s">
        <v>25</v>
      </c>
      <c r="C122" s="155"/>
      <c r="D122" s="59"/>
      <c r="E122" s="59"/>
      <c r="F122" s="59"/>
    </row>
    <row r="123" spans="1:6" s="8" customFormat="1" ht="14.25" hidden="1" customHeight="1" x14ac:dyDescent="0.2">
      <c r="A123" s="116"/>
      <c r="B123" s="145" t="s">
        <v>26</v>
      </c>
      <c r="C123" s="145"/>
      <c r="D123" s="59"/>
      <c r="E123" s="59"/>
      <c r="F123" s="59"/>
    </row>
    <row r="124" spans="1:6" s="8" customFormat="1" ht="14.25" hidden="1" customHeight="1" x14ac:dyDescent="0.2">
      <c r="A124" s="116"/>
      <c r="B124" s="145" t="s">
        <v>27</v>
      </c>
      <c r="C124" s="145"/>
      <c r="D124" s="59"/>
      <c r="E124" s="59"/>
      <c r="F124" s="59"/>
    </row>
    <row r="125" spans="1:6" s="8" customFormat="1" ht="14.25" hidden="1" customHeight="1" x14ac:dyDescent="0.2">
      <c r="A125" s="116"/>
      <c r="B125" s="112" t="s">
        <v>28</v>
      </c>
      <c r="C125" s="109"/>
      <c r="D125" s="59"/>
      <c r="E125" s="59"/>
      <c r="F125" s="59"/>
    </row>
    <row r="126" spans="1:6" s="8" customFormat="1" ht="18.600000000000001" customHeight="1" x14ac:dyDescent="0.2">
      <c r="A126" s="115"/>
      <c r="B126" s="112" t="s">
        <v>29</v>
      </c>
      <c r="C126" s="109"/>
      <c r="D126" s="59">
        <v>213000</v>
      </c>
      <c r="E126" s="59">
        <v>213000</v>
      </c>
      <c r="F126" s="59">
        <f>E126-D126</f>
        <v>0</v>
      </c>
    </row>
    <row r="127" spans="1:6" s="8" customFormat="1" ht="14.25" hidden="1" customHeight="1" x14ac:dyDescent="0.2">
      <c r="A127" s="111" t="s">
        <v>30</v>
      </c>
      <c r="B127" s="109"/>
      <c r="C127" s="117"/>
      <c r="D127" s="110">
        <f t="shared" ref="D127:F127" si="35">D128</f>
        <v>0</v>
      </c>
      <c r="E127" s="110">
        <f t="shared" si="35"/>
        <v>0</v>
      </c>
      <c r="F127" s="110">
        <f t="shared" si="35"/>
        <v>0</v>
      </c>
    </row>
    <row r="128" spans="1:6" s="8" customFormat="1" ht="14.25" hidden="1" customHeight="1" x14ac:dyDescent="0.2">
      <c r="A128" s="115"/>
      <c r="B128" s="41" t="s">
        <v>31</v>
      </c>
      <c r="C128" s="109"/>
      <c r="D128" s="59"/>
      <c r="E128" s="59"/>
      <c r="F128" s="59"/>
    </row>
    <row r="129" spans="1:6" s="8" customFormat="1" ht="14.25" hidden="1" customHeight="1" x14ac:dyDescent="0.2">
      <c r="A129" s="111" t="s">
        <v>32</v>
      </c>
      <c r="B129" s="109"/>
      <c r="C129" s="41"/>
      <c r="D129" s="110">
        <f t="shared" ref="D129:F129" si="36">D130</f>
        <v>0</v>
      </c>
      <c r="E129" s="110">
        <f t="shared" si="36"/>
        <v>0</v>
      </c>
      <c r="F129" s="110">
        <f t="shared" si="36"/>
        <v>0</v>
      </c>
    </row>
    <row r="130" spans="1:6" s="8" customFormat="1" ht="14.25" hidden="1" customHeight="1" x14ac:dyDescent="0.2">
      <c r="A130" s="111"/>
      <c r="B130" s="41" t="s">
        <v>33</v>
      </c>
      <c r="C130" s="109"/>
      <c r="D130" s="59"/>
      <c r="E130" s="59"/>
      <c r="F130" s="59"/>
    </row>
    <row r="131" spans="1:6" s="8" customFormat="1" ht="12.6" customHeight="1" x14ac:dyDescent="0.2">
      <c r="A131" s="111" t="s">
        <v>153</v>
      </c>
      <c r="B131" s="109"/>
      <c r="C131" s="41"/>
      <c r="D131" s="110">
        <f t="shared" ref="D131:E131" si="37">D132+D133+D135</f>
        <v>2018249</v>
      </c>
      <c r="E131" s="110">
        <f t="shared" si="37"/>
        <v>2018249</v>
      </c>
      <c r="F131" s="110">
        <f t="shared" ref="F131" si="38">F132+F133+F135</f>
        <v>0</v>
      </c>
    </row>
    <row r="132" spans="1:6" s="8" customFormat="1" hidden="1" x14ac:dyDescent="0.2">
      <c r="A132" s="111"/>
      <c r="B132" s="109" t="s">
        <v>34</v>
      </c>
      <c r="C132" s="41"/>
      <c r="D132" s="59"/>
      <c r="E132" s="59"/>
      <c r="F132" s="59"/>
    </row>
    <row r="133" spans="1:6" s="26" customFormat="1" ht="12.75" hidden="1" x14ac:dyDescent="0.25">
      <c r="A133" s="118"/>
      <c r="B133" s="178" t="s">
        <v>91</v>
      </c>
      <c r="C133" s="164"/>
      <c r="D133" s="110">
        <f t="shared" ref="D133:F133" si="39">D134</f>
        <v>0</v>
      </c>
      <c r="E133" s="110">
        <f t="shared" si="39"/>
        <v>0</v>
      </c>
      <c r="F133" s="110">
        <f t="shared" si="39"/>
        <v>0</v>
      </c>
    </row>
    <row r="134" spans="1:6" s="26" customFormat="1" ht="25.5" hidden="1" customHeight="1" x14ac:dyDescent="0.2">
      <c r="A134" s="118"/>
      <c r="B134" s="119"/>
      <c r="C134" s="119" t="s">
        <v>36</v>
      </c>
      <c r="D134" s="59"/>
      <c r="E134" s="59"/>
      <c r="F134" s="59"/>
    </row>
    <row r="135" spans="1:6" s="8" customFormat="1" ht="15" customHeight="1" x14ac:dyDescent="0.2">
      <c r="A135" s="111"/>
      <c r="B135" s="112" t="s">
        <v>37</v>
      </c>
      <c r="C135" s="109"/>
      <c r="D135" s="59">
        <v>2018249</v>
      </c>
      <c r="E135" s="59">
        <v>2018249</v>
      </c>
      <c r="F135" s="59">
        <f>E135-D135</f>
        <v>0</v>
      </c>
    </row>
    <row r="136" spans="1:6" s="8" customFormat="1" x14ac:dyDescent="0.2">
      <c r="A136" s="144" t="s">
        <v>154</v>
      </c>
      <c r="B136" s="144"/>
      <c r="C136" s="144"/>
      <c r="D136" s="110">
        <f t="shared" ref="D136:E136" si="40">D138+D139+D137</f>
        <v>25000</v>
      </c>
      <c r="E136" s="110">
        <f t="shared" si="40"/>
        <v>6200</v>
      </c>
      <c r="F136" s="110">
        <f t="shared" ref="F136" si="41">F138+F139+F137</f>
        <v>-18800</v>
      </c>
    </row>
    <row r="137" spans="1:6" s="8" customFormat="1" x14ac:dyDescent="0.2">
      <c r="A137" s="105"/>
      <c r="B137" s="112" t="s">
        <v>38</v>
      </c>
      <c r="C137" s="109"/>
      <c r="D137" s="59">
        <v>25000</v>
      </c>
      <c r="E137" s="59">
        <v>25000</v>
      </c>
      <c r="F137" s="59">
        <f>E137-D137</f>
        <v>0</v>
      </c>
    </row>
    <row r="138" spans="1:6" s="8" customFormat="1" ht="30.6" customHeight="1" x14ac:dyDescent="0.2">
      <c r="A138" s="105"/>
      <c r="B138" s="145" t="s">
        <v>93</v>
      </c>
      <c r="C138" s="145"/>
      <c r="D138" s="59">
        <v>0</v>
      </c>
      <c r="E138" s="59">
        <v>-18800</v>
      </c>
      <c r="F138" s="59">
        <f>E138-D138</f>
        <v>-18800</v>
      </c>
    </row>
    <row r="139" spans="1:6" s="8" customFormat="1" ht="18.600000000000001" hidden="1" customHeight="1" x14ac:dyDescent="0.2">
      <c r="A139" s="105"/>
      <c r="B139" s="112" t="s">
        <v>40</v>
      </c>
      <c r="C139" s="109"/>
      <c r="D139" s="59"/>
      <c r="E139" s="59"/>
      <c r="F139" s="59"/>
    </row>
    <row r="140" spans="1:6" s="23" customFormat="1" ht="13.9" hidden="1" customHeight="1" x14ac:dyDescent="0.25">
      <c r="A140" s="118" t="s">
        <v>45</v>
      </c>
      <c r="B140" s="120"/>
      <c r="C140" s="121"/>
      <c r="D140" s="122">
        <f t="shared" ref="D140:F140" si="42">D141+D144</f>
        <v>0</v>
      </c>
      <c r="E140" s="122">
        <f t="shared" ref="E140" si="43">E141+E144</f>
        <v>0</v>
      </c>
      <c r="F140" s="122">
        <f t="shared" si="42"/>
        <v>0</v>
      </c>
    </row>
    <row r="141" spans="1:6" s="25" customFormat="1" ht="22.15" hidden="1" customHeight="1" x14ac:dyDescent="0.25">
      <c r="A141" s="146" t="s">
        <v>94</v>
      </c>
      <c r="B141" s="146"/>
      <c r="C141" s="146"/>
      <c r="D141" s="122">
        <f t="shared" ref="D141:F142" si="44">D142</f>
        <v>0</v>
      </c>
      <c r="E141" s="122">
        <f t="shared" si="44"/>
        <v>0</v>
      </c>
      <c r="F141" s="122">
        <f t="shared" si="44"/>
        <v>0</v>
      </c>
    </row>
    <row r="142" spans="1:6" s="25" customFormat="1" ht="30.75" hidden="1" customHeight="1" x14ac:dyDescent="0.25">
      <c r="A142" s="123"/>
      <c r="B142" s="176" t="s">
        <v>95</v>
      </c>
      <c r="C142" s="176"/>
      <c r="D142" s="122">
        <f t="shared" si="44"/>
        <v>0</v>
      </c>
      <c r="E142" s="122">
        <f t="shared" si="44"/>
        <v>0</v>
      </c>
      <c r="F142" s="122">
        <f t="shared" si="44"/>
        <v>0</v>
      </c>
    </row>
    <row r="143" spans="1:6" s="25" customFormat="1" ht="30.75" hidden="1" customHeight="1" x14ac:dyDescent="0.2">
      <c r="A143" s="123"/>
      <c r="B143" s="124"/>
      <c r="C143" s="96" t="s">
        <v>46</v>
      </c>
      <c r="D143" s="59"/>
      <c r="E143" s="59"/>
      <c r="F143" s="59"/>
    </row>
    <row r="144" spans="1:6" s="23" customFormat="1" ht="18" hidden="1" customHeight="1" x14ac:dyDescent="0.25">
      <c r="A144" s="118" t="s">
        <v>49</v>
      </c>
      <c r="B144" s="96"/>
      <c r="C144" s="96"/>
      <c r="D144" s="110">
        <f t="shared" ref="D144:F144" si="45">D145+D146</f>
        <v>0</v>
      </c>
      <c r="E144" s="110">
        <f t="shared" ref="E144" si="46">E145+E146</f>
        <v>0</v>
      </c>
      <c r="F144" s="110">
        <f t="shared" si="45"/>
        <v>0</v>
      </c>
    </row>
    <row r="145" spans="1:6" s="25" customFormat="1" ht="29.25" hidden="1" customHeight="1" x14ac:dyDescent="0.2">
      <c r="A145" s="118"/>
      <c r="B145" s="155" t="s">
        <v>50</v>
      </c>
      <c r="C145" s="155"/>
      <c r="D145" s="59"/>
      <c r="E145" s="59"/>
      <c r="F145" s="59"/>
    </row>
    <row r="146" spans="1:6" s="25" customFormat="1" ht="23.45" hidden="1" customHeight="1" x14ac:dyDescent="0.2">
      <c r="A146" s="118"/>
      <c r="B146" s="155" t="s">
        <v>51</v>
      </c>
      <c r="C146" s="164"/>
      <c r="D146" s="59"/>
      <c r="E146" s="59"/>
      <c r="F146" s="59"/>
    </row>
    <row r="147" spans="1:6" s="8" customFormat="1" ht="15.6" hidden="1" customHeight="1" x14ac:dyDescent="0.2">
      <c r="A147" s="107" t="s">
        <v>52</v>
      </c>
      <c r="B147" s="41"/>
      <c r="C147" s="41"/>
      <c r="D147" s="122">
        <f t="shared" ref="D147:F147" si="47">D148</f>
        <v>0</v>
      </c>
      <c r="E147" s="122">
        <f t="shared" si="47"/>
        <v>0</v>
      </c>
      <c r="F147" s="122">
        <f t="shared" si="47"/>
        <v>0</v>
      </c>
    </row>
    <row r="148" spans="1:6" s="8" customFormat="1" ht="28.5" hidden="1" customHeight="1" x14ac:dyDescent="0.2">
      <c r="A148" s="144" t="s">
        <v>53</v>
      </c>
      <c r="B148" s="144"/>
      <c r="C148" s="144"/>
      <c r="D148" s="122">
        <f t="shared" ref="D148:F148" si="48">D149+D152</f>
        <v>0</v>
      </c>
      <c r="E148" s="122">
        <f t="shared" ref="E148" si="49">E149+E152</f>
        <v>0</v>
      </c>
      <c r="F148" s="122">
        <f t="shared" si="48"/>
        <v>0</v>
      </c>
    </row>
    <row r="149" spans="1:6" s="8" customFormat="1" ht="18.600000000000001" hidden="1" customHeight="1" x14ac:dyDescent="0.2">
      <c r="A149" s="107" t="s">
        <v>96</v>
      </c>
      <c r="B149" s="41"/>
      <c r="C149" s="41"/>
      <c r="D149" s="122">
        <f t="shared" ref="D149:F149" si="50">D150+D151</f>
        <v>0</v>
      </c>
      <c r="E149" s="122">
        <f t="shared" ref="E149" si="51">E150+E151</f>
        <v>0</v>
      </c>
      <c r="F149" s="122">
        <f t="shared" si="50"/>
        <v>0</v>
      </c>
    </row>
    <row r="150" spans="1:6" s="8" customFormat="1" ht="18.600000000000001" hidden="1" customHeight="1" x14ac:dyDescent="0.2">
      <c r="A150" s="107"/>
      <c r="B150" s="41" t="s">
        <v>54</v>
      </c>
      <c r="C150" s="41"/>
      <c r="D150" s="59"/>
      <c r="E150" s="59"/>
      <c r="F150" s="59"/>
    </row>
    <row r="151" spans="1:6" s="8" customFormat="1" ht="45.6" hidden="1" customHeight="1" x14ac:dyDescent="0.2">
      <c r="A151" s="107"/>
      <c r="B151" s="163" t="s">
        <v>97</v>
      </c>
      <c r="C151" s="163"/>
      <c r="D151" s="59"/>
      <c r="E151" s="59"/>
      <c r="F151" s="59"/>
    </row>
    <row r="152" spans="1:6" s="8" customFormat="1" ht="30" hidden="1" customHeight="1" x14ac:dyDescent="0.2">
      <c r="A152" s="144" t="s">
        <v>98</v>
      </c>
      <c r="B152" s="144"/>
      <c r="C152" s="144"/>
      <c r="D152" s="110">
        <f t="shared" ref="D152:F152" si="52">D153+D154+D155+D156</f>
        <v>0</v>
      </c>
      <c r="E152" s="110">
        <f t="shared" ref="E152" si="53">E153+E154+E155+E156</f>
        <v>0</v>
      </c>
      <c r="F152" s="110">
        <f t="shared" si="52"/>
        <v>0</v>
      </c>
    </row>
    <row r="153" spans="1:6" s="8" customFormat="1" ht="18.600000000000001" hidden="1" customHeight="1" x14ac:dyDescent="0.2">
      <c r="A153" s="107"/>
      <c r="B153" s="112" t="s">
        <v>58</v>
      </c>
      <c r="C153" s="109"/>
      <c r="D153" s="59"/>
      <c r="E153" s="59"/>
      <c r="F153" s="59"/>
    </row>
    <row r="154" spans="1:6" s="8" customFormat="1" ht="39" hidden="1" customHeight="1" x14ac:dyDescent="0.2">
      <c r="A154" s="107"/>
      <c r="B154" s="145" t="s">
        <v>59</v>
      </c>
      <c r="C154" s="145"/>
      <c r="D154" s="59"/>
      <c r="E154" s="59"/>
      <c r="F154" s="59"/>
    </row>
    <row r="155" spans="1:6" s="8" customFormat="1" ht="18" hidden="1" customHeight="1" x14ac:dyDescent="0.2">
      <c r="A155" s="107"/>
      <c r="B155" s="145" t="s">
        <v>61</v>
      </c>
      <c r="C155" s="145"/>
      <c r="D155" s="59"/>
      <c r="E155" s="59"/>
      <c r="F155" s="59"/>
    </row>
    <row r="156" spans="1:6" s="8" customFormat="1" ht="30.6" hidden="1" customHeight="1" x14ac:dyDescent="0.2">
      <c r="A156" s="107"/>
      <c r="B156" s="155" t="s">
        <v>71</v>
      </c>
      <c r="C156" s="164"/>
      <c r="D156" s="59"/>
      <c r="E156" s="59"/>
      <c r="F156" s="59"/>
    </row>
    <row r="157" spans="1:6" s="45" customFormat="1" ht="18" x14ac:dyDescent="0.25">
      <c r="A157" s="142" t="s">
        <v>155</v>
      </c>
      <c r="B157" s="164"/>
      <c r="C157" s="164"/>
      <c r="D157" s="104">
        <f t="shared" ref="D157:F157" si="54">D161</f>
        <v>0</v>
      </c>
      <c r="E157" s="104">
        <f t="shared" ref="E157" si="55">E161</f>
        <v>18800</v>
      </c>
      <c r="F157" s="104">
        <f t="shared" si="54"/>
        <v>18800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72" t="s">
        <v>103</v>
      </c>
      <c r="C159" s="173"/>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0</v>
      </c>
      <c r="E161" s="53">
        <f t="shared" si="57"/>
        <v>18800</v>
      </c>
      <c r="F161" s="53">
        <f t="shared" si="57"/>
        <v>18800</v>
      </c>
    </row>
    <row r="162" spans="1:6" s="8" customFormat="1" ht="16.149999999999999" customHeight="1" x14ac:dyDescent="0.2">
      <c r="A162" s="18"/>
      <c r="B162" s="14" t="s">
        <v>39</v>
      </c>
      <c r="C162" s="14"/>
      <c r="D162" s="54">
        <v>0</v>
      </c>
      <c r="E162" s="54">
        <v>18800</v>
      </c>
      <c r="F162" s="54">
        <f>E162-D162</f>
        <v>18800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74" t="s">
        <v>106</v>
      </c>
      <c r="B168" s="174"/>
      <c r="C168" s="174"/>
      <c r="D168" s="56">
        <f t="shared" ref="D168:E168" si="62">D169+D171</f>
        <v>0</v>
      </c>
      <c r="E168" s="56">
        <f t="shared" si="62"/>
        <v>0</v>
      </c>
      <c r="F168" s="56">
        <f t="shared" ref="F168" si="63">F169+F171</f>
        <v>0</v>
      </c>
    </row>
    <row r="169" spans="1:6" s="25" customFormat="1" ht="30.75" hidden="1" customHeight="1" x14ac:dyDescent="0.25">
      <c r="A169" s="32"/>
      <c r="B169" s="175" t="s">
        <v>107</v>
      </c>
      <c r="C169" s="175"/>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53" t="s">
        <v>48</v>
      </c>
      <c r="C171" s="153"/>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47" t="s">
        <v>53</v>
      </c>
      <c r="B173" s="147"/>
      <c r="C173" s="147"/>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8" t="s">
        <v>55</v>
      </c>
      <c r="C175" s="148"/>
      <c r="D175" s="57"/>
      <c r="E175" s="57"/>
      <c r="F175" s="57"/>
    </row>
    <row r="176" spans="1:6" s="23" customFormat="1" ht="15" hidden="1" customHeight="1" x14ac:dyDescent="0.2">
      <c r="A176" s="24"/>
      <c r="B176" s="161" t="s">
        <v>56</v>
      </c>
      <c r="C176" s="161"/>
      <c r="D176" s="57"/>
      <c r="E176" s="57"/>
      <c r="F176" s="57"/>
    </row>
    <row r="177" spans="1:6" s="23" customFormat="1" ht="65.45" hidden="1" customHeight="1" x14ac:dyDescent="0.25">
      <c r="A177" s="24"/>
      <c r="B177" s="162" t="s">
        <v>57</v>
      </c>
      <c r="C177" s="151"/>
      <c r="D177" s="57"/>
      <c r="E177" s="57"/>
      <c r="F177" s="57"/>
    </row>
    <row r="178" spans="1:6" s="8" customFormat="1" ht="31.5" hidden="1" customHeight="1" x14ac:dyDescent="0.2">
      <c r="A178" s="147" t="s">
        <v>109</v>
      </c>
      <c r="B178" s="147"/>
      <c r="C178" s="147"/>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2" t="s">
        <v>60</v>
      </c>
      <c r="C179" s="152"/>
      <c r="D179" s="54"/>
      <c r="E179" s="54"/>
      <c r="F179" s="54"/>
    </row>
    <row r="180" spans="1:6" s="8" customFormat="1" ht="30.75" hidden="1" customHeight="1" x14ac:dyDescent="0.2">
      <c r="A180" s="16"/>
      <c r="B180" s="152" t="s">
        <v>62</v>
      </c>
      <c r="C180" s="152"/>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2" t="s">
        <v>66</v>
      </c>
      <c r="C184" s="152"/>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2" t="s">
        <v>70</v>
      </c>
      <c r="C188" s="152"/>
      <c r="D188" s="57"/>
      <c r="E188" s="57"/>
      <c r="F188" s="57"/>
    </row>
    <row r="189" spans="1:6" s="8" customFormat="1" ht="31.5" hidden="1" customHeight="1" x14ac:dyDescent="0.2">
      <c r="A189" s="16"/>
      <c r="B189" s="153" t="s">
        <v>110</v>
      </c>
      <c r="C189" s="154"/>
      <c r="D189" s="57"/>
      <c r="E189" s="57"/>
      <c r="F189" s="57"/>
    </row>
    <row r="190" spans="1:6" s="8" customFormat="1" ht="42" hidden="1" customHeight="1" x14ac:dyDescent="0.2">
      <c r="A190" s="150" t="s">
        <v>111</v>
      </c>
      <c r="B190" s="150"/>
      <c r="C190" s="150"/>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2" t="s">
        <v>112</v>
      </c>
      <c r="C191" s="152"/>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5" t="s">
        <v>113</v>
      </c>
      <c r="C194" s="155"/>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45" t="s">
        <v>114</v>
      </c>
      <c r="C197" s="145"/>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2" t="s">
        <v>115</v>
      </c>
      <c r="C200" s="152"/>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2" t="s">
        <v>116</v>
      </c>
      <c r="C205" s="152"/>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2" t="s">
        <v>117</v>
      </c>
      <c r="C208" s="152"/>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2" t="s">
        <v>118</v>
      </c>
      <c r="C213" s="152"/>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2" t="s">
        <v>119</v>
      </c>
      <c r="C218" s="152"/>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2" t="s">
        <v>120</v>
      </c>
      <c r="C223" s="152"/>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2" t="s">
        <v>76</v>
      </c>
      <c r="C228" s="152"/>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53" t="s">
        <v>77</v>
      </c>
      <c r="C233" s="153"/>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49" t="s">
        <v>121</v>
      </c>
      <c r="C238" s="149"/>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49" t="s">
        <v>78</v>
      </c>
      <c r="C242" s="149"/>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49" t="s">
        <v>79</v>
      </c>
      <c r="C247" s="149"/>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50" t="s">
        <v>80</v>
      </c>
      <c r="B252" s="151"/>
      <c r="C252" s="151"/>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53" t="s">
        <v>81</v>
      </c>
      <c r="C253" s="151"/>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89" t="s">
        <v>82</v>
      </c>
      <c r="C257" s="190"/>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89" t="s">
        <v>83</v>
      </c>
      <c r="C261" s="190"/>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49" t="s">
        <v>84</v>
      </c>
      <c r="C265" s="185"/>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49" t="s">
        <v>85</v>
      </c>
      <c r="C269" s="185"/>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49" t="s">
        <v>86</v>
      </c>
      <c r="C273" s="185"/>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49" t="s">
        <v>87</v>
      </c>
      <c r="C277" s="185"/>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49" t="s">
        <v>88</v>
      </c>
      <c r="C281" s="185"/>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49" t="s">
        <v>89</v>
      </c>
      <c r="C284" s="185"/>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1" t="s">
        <v>183</v>
      </c>
      <c r="B288" s="192"/>
      <c r="C288" s="192"/>
      <c r="D288" s="103">
        <f>D289+D293</f>
        <v>1610346</v>
      </c>
      <c r="E288" s="103">
        <f>E289+E293</f>
        <v>1610346</v>
      </c>
      <c r="F288" s="103">
        <f>F289+F293</f>
        <v>0</v>
      </c>
    </row>
    <row r="289" spans="1:6" s="81" customFormat="1" ht="18" x14ac:dyDescent="0.2">
      <c r="A289" s="142" t="s">
        <v>148</v>
      </c>
      <c r="B289" s="143"/>
      <c r="C289" s="143"/>
      <c r="D289" s="104">
        <f t="shared" ref="D289:F291" si="126">D290</f>
        <v>1610346</v>
      </c>
      <c r="E289" s="104">
        <f t="shared" si="126"/>
        <v>1610346</v>
      </c>
      <c r="F289" s="104">
        <f t="shared" si="126"/>
        <v>0</v>
      </c>
    </row>
    <row r="290" spans="1:6" s="26" customFormat="1" ht="12.75" x14ac:dyDescent="0.25">
      <c r="A290" s="147" t="s">
        <v>181</v>
      </c>
      <c r="B290" s="147"/>
      <c r="C290" s="147"/>
      <c r="D290" s="139">
        <f t="shared" si="126"/>
        <v>1610346</v>
      </c>
      <c r="E290" s="139">
        <f t="shared" si="126"/>
        <v>1610346</v>
      </c>
      <c r="F290" s="139">
        <f t="shared" si="126"/>
        <v>0</v>
      </c>
    </row>
    <row r="291" spans="1:6" s="26" customFormat="1" ht="12.75" x14ac:dyDescent="0.25">
      <c r="A291" s="147" t="s">
        <v>152</v>
      </c>
      <c r="B291" s="147"/>
      <c r="C291" s="147"/>
      <c r="D291" s="140">
        <f t="shared" si="126"/>
        <v>1610346</v>
      </c>
      <c r="E291" s="140">
        <f t="shared" si="126"/>
        <v>1610346</v>
      </c>
      <c r="F291" s="140">
        <f t="shared" si="126"/>
        <v>0</v>
      </c>
    </row>
    <row r="292" spans="1:6" s="26" customFormat="1" ht="12.75" x14ac:dyDescent="0.2">
      <c r="A292" s="20"/>
      <c r="B292" s="93" t="s">
        <v>182</v>
      </c>
      <c r="C292" s="15"/>
      <c r="D292" s="57">
        <v>1610346</v>
      </c>
      <c r="E292" s="57">
        <v>1610346</v>
      </c>
      <c r="F292" s="57">
        <f>E292-D292</f>
        <v>0</v>
      </c>
    </row>
    <row r="293" spans="1:6" s="26" customFormat="1" ht="15.75" x14ac:dyDescent="0.25">
      <c r="A293" s="142" t="s">
        <v>155</v>
      </c>
      <c r="B293" s="164"/>
      <c r="C293" s="164"/>
      <c r="D293" s="104">
        <v>0</v>
      </c>
      <c r="E293" s="104">
        <v>0</v>
      </c>
      <c r="F293" s="104">
        <v>0</v>
      </c>
    </row>
    <row r="294" spans="1:6" s="8" customFormat="1" ht="28.5" customHeight="1" x14ac:dyDescent="0.2">
      <c r="A294" s="180" t="s">
        <v>123</v>
      </c>
      <c r="B294" s="181"/>
      <c r="C294" s="181"/>
      <c r="D294" s="181"/>
      <c r="E294" s="181"/>
      <c r="F294" s="181"/>
    </row>
    <row r="295" spans="1:6" s="8" customFormat="1" ht="15.75" customHeight="1" x14ac:dyDescent="0.2">
      <c r="A295" s="202" t="s">
        <v>149</v>
      </c>
      <c r="B295" s="203"/>
      <c r="C295" s="204"/>
      <c r="D295" s="52">
        <f>D296+D485+D547</f>
        <v>24950000</v>
      </c>
      <c r="E295" s="52">
        <f>E296+E485+E547</f>
        <v>26467000</v>
      </c>
      <c r="F295" s="52">
        <f>F296+F485+F547</f>
        <v>1517000</v>
      </c>
    </row>
    <row r="296" spans="1:6" s="8" customFormat="1" ht="18" x14ac:dyDescent="0.2">
      <c r="A296" s="182" t="s">
        <v>160</v>
      </c>
      <c r="B296" s="183"/>
      <c r="C296" s="184"/>
      <c r="D296" s="103">
        <f>D297+D353</f>
        <v>11400000</v>
      </c>
      <c r="E296" s="103">
        <f>E297+E353</f>
        <v>12900000</v>
      </c>
      <c r="F296" s="103">
        <f>F297+F353</f>
        <v>1500000</v>
      </c>
    </row>
    <row r="297" spans="1:6" s="45" customFormat="1" ht="18" customHeight="1" x14ac:dyDescent="0.25">
      <c r="A297" s="186" t="s">
        <v>156</v>
      </c>
      <c r="B297" s="187"/>
      <c r="C297" s="188"/>
      <c r="D297" s="104">
        <f>D309+D338+D345+D334</f>
        <v>11390000</v>
      </c>
      <c r="E297" s="104">
        <f>E309+E338+E345+E334</f>
        <v>12885500</v>
      </c>
      <c r="F297" s="104">
        <f>F309+F338+F345+F334</f>
        <v>1495500</v>
      </c>
    </row>
    <row r="298" spans="1:6" s="8" customFormat="1" ht="18.600000000000001" hidden="1" customHeight="1" x14ac:dyDescent="0.2">
      <c r="A298" s="105" t="s">
        <v>5</v>
      </c>
      <c r="B298" s="41"/>
      <c r="C298" s="106"/>
      <c r="D298" s="110">
        <f t="shared" ref="D298:E298" si="127">D299+D307</f>
        <v>0</v>
      </c>
      <c r="E298" s="110">
        <f t="shared" si="127"/>
        <v>0</v>
      </c>
      <c r="F298" s="110">
        <f t="shared" ref="F298" si="128">F299+F307</f>
        <v>0</v>
      </c>
    </row>
    <row r="299" spans="1:6" s="8" customFormat="1" ht="18.600000000000001" hidden="1" customHeight="1" x14ac:dyDescent="0.2">
      <c r="A299" s="105" t="s">
        <v>6</v>
      </c>
      <c r="B299" s="109"/>
      <c r="C299" s="106"/>
      <c r="D299" s="110">
        <f t="shared" ref="D299:E299" si="129">D300+D302+D305+D306</f>
        <v>0</v>
      </c>
      <c r="E299" s="110">
        <f t="shared" si="129"/>
        <v>0</v>
      </c>
      <c r="F299" s="110">
        <f t="shared" ref="F299" si="130">F300+F302+F305+F306</f>
        <v>0</v>
      </c>
    </row>
    <row r="300" spans="1:6" s="8" customFormat="1" ht="16.899999999999999" hidden="1" customHeight="1" x14ac:dyDescent="0.2">
      <c r="A300" s="111"/>
      <c r="B300" s="112" t="s">
        <v>7</v>
      </c>
      <c r="C300" s="109"/>
      <c r="D300" s="110">
        <f t="shared" ref="D300:F300" si="131">D301</f>
        <v>0</v>
      </c>
      <c r="E300" s="110">
        <f t="shared" si="131"/>
        <v>0</v>
      </c>
      <c r="F300" s="110">
        <f t="shared" si="131"/>
        <v>0</v>
      </c>
    </row>
    <row r="301" spans="1:6" s="23" customFormat="1" ht="18" hidden="1" customHeight="1" x14ac:dyDescent="0.2">
      <c r="A301" s="118"/>
      <c r="B301" s="39"/>
      <c r="C301" s="125" t="s">
        <v>8</v>
      </c>
      <c r="D301" s="59"/>
      <c r="E301" s="59"/>
      <c r="F301" s="59"/>
    </row>
    <row r="302" spans="1:6" s="8" customFormat="1" ht="13.9" hidden="1" customHeight="1" x14ac:dyDescent="0.2">
      <c r="A302" s="111"/>
      <c r="B302" s="112" t="s">
        <v>9</v>
      </c>
      <c r="C302" s="109"/>
      <c r="D302" s="126">
        <f t="shared" ref="D302:E302" si="132">D303+D304</f>
        <v>0</v>
      </c>
      <c r="E302" s="126">
        <f t="shared" si="132"/>
        <v>0</v>
      </c>
      <c r="F302" s="126">
        <f t="shared" ref="F302" si="133">F303+F304</f>
        <v>0</v>
      </c>
    </row>
    <row r="303" spans="1:6" s="8" customFormat="1" ht="19.149999999999999" hidden="1" customHeight="1" x14ac:dyDescent="0.2">
      <c r="A303" s="111"/>
      <c r="B303" s="112"/>
      <c r="C303" s="109" t="s">
        <v>10</v>
      </c>
      <c r="D303" s="59"/>
      <c r="E303" s="59"/>
      <c r="F303" s="59"/>
    </row>
    <row r="304" spans="1:6" s="25" customFormat="1" ht="26.25" hidden="1" customHeight="1" x14ac:dyDescent="0.25">
      <c r="A304" s="127"/>
      <c r="B304" s="39"/>
      <c r="C304" s="128" t="s">
        <v>11</v>
      </c>
      <c r="D304" s="57"/>
      <c r="E304" s="57"/>
      <c r="F304" s="57"/>
    </row>
    <row r="305" spans="1:6" s="8" customFormat="1" ht="15.6" hidden="1" customHeight="1" x14ac:dyDescent="0.2">
      <c r="A305" s="107"/>
      <c r="B305" s="112" t="s">
        <v>12</v>
      </c>
      <c r="C305" s="109"/>
      <c r="D305" s="59"/>
      <c r="E305" s="59"/>
      <c r="F305" s="59"/>
    </row>
    <row r="306" spans="1:6" s="8" customFormat="1" ht="15.6" hidden="1" customHeight="1" x14ac:dyDescent="0.2">
      <c r="A306" s="107"/>
      <c r="B306" s="112" t="s">
        <v>13</v>
      </c>
      <c r="C306" s="109"/>
      <c r="D306" s="59"/>
      <c r="E306" s="59"/>
      <c r="F306" s="59"/>
    </row>
    <row r="307" spans="1:6" s="8" customFormat="1" ht="18.600000000000001" hidden="1" customHeight="1" x14ac:dyDescent="0.2">
      <c r="A307" s="107" t="s">
        <v>14</v>
      </c>
      <c r="B307" s="112"/>
      <c r="C307" s="109"/>
      <c r="D307" s="110">
        <f t="shared" ref="D307:F307" si="134">D308</f>
        <v>0</v>
      </c>
      <c r="E307" s="110">
        <f t="shared" si="134"/>
        <v>0</v>
      </c>
      <c r="F307" s="110">
        <f t="shared" si="134"/>
        <v>0</v>
      </c>
    </row>
    <row r="308" spans="1:6" s="8" customFormat="1" ht="14.25" hidden="1" customHeight="1" x14ac:dyDescent="0.2">
      <c r="A308" s="107"/>
      <c r="B308" s="112" t="s">
        <v>15</v>
      </c>
      <c r="C308" s="109"/>
      <c r="D308" s="59"/>
      <c r="E308" s="59"/>
      <c r="F308" s="59"/>
    </row>
    <row r="309" spans="1:6" s="8" customFormat="1" ht="14.25" customHeight="1" x14ac:dyDescent="0.2">
      <c r="A309" s="156" t="s">
        <v>157</v>
      </c>
      <c r="B309" s="157"/>
      <c r="C309" s="158"/>
      <c r="D309" s="110">
        <f t="shared" ref="D309:F309" si="135">D310</f>
        <v>1400000</v>
      </c>
      <c r="E309" s="110">
        <f t="shared" si="135"/>
        <v>1400000</v>
      </c>
      <c r="F309" s="110">
        <f t="shared" si="135"/>
        <v>0</v>
      </c>
    </row>
    <row r="310" spans="1:6" s="8" customFormat="1" ht="14.25" customHeight="1" x14ac:dyDescent="0.2">
      <c r="A310" s="156" t="s">
        <v>152</v>
      </c>
      <c r="B310" s="157"/>
      <c r="C310" s="158"/>
      <c r="D310" s="110">
        <f t="shared" ref="D310:E310" si="136">SUM(D311:D324)</f>
        <v>1400000</v>
      </c>
      <c r="E310" s="110">
        <f t="shared" si="136"/>
        <v>1400000</v>
      </c>
      <c r="F310" s="110">
        <f t="shared" ref="F310" si="137">SUM(F311:F324)</f>
        <v>0</v>
      </c>
    </row>
    <row r="311" spans="1:6" s="8" customFormat="1" ht="18.600000000000001" hidden="1" customHeight="1" x14ac:dyDescent="0.2">
      <c r="A311" s="111"/>
      <c r="B311" s="112" t="s">
        <v>16</v>
      </c>
      <c r="C311" s="109"/>
      <c r="D311" s="59"/>
      <c r="E311" s="59"/>
      <c r="F311" s="59"/>
    </row>
    <row r="312" spans="1:6" s="8" customFormat="1" ht="18.600000000000001" hidden="1" customHeight="1" x14ac:dyDescent="0.2">
      <c r="A312" s="111"/>
      <c r="B312" s="112" t="s">
        <v>17</v>
      </c>
      <c r="C312" s="109"/>
      <c r="D312" s="59"/>
      <c r="E312" s="59"/>
      <c r="F312" s="59"/>
    </row>
    <row r="313" spans="1:6" s="8" customFormat="1" ht="18" hidden="1" customHeight="1" x14ac:dyDescent="0.2">
      <c r="A313" s="111"/>
      <c r="B313" s="193" t="s">
        <v>18</v>
      </c>
      <c r="C313" s="194"/>
      <c r="D313" s="59"/>
      <c r="E313" s="59"/>
      <c r="F313" s="59"/>
    </row>
    <row r="314" spans="1:6" s="8" customFormat="1" ht="18.600000000000001" hidden="1" customHeight="1" x14ac:dyDescent="0.2">
      <c r="A314" s="111"/>
      <c r="B314" s="112" t="s">
        <v>19</v>
      </c>
      <c r="C314" s="109"/>
      <c r="D314" s="57"/>
      <c r="E314" s="57"/>
      <c r="F314" s="57"/>
    </row>
    <row r="315" spans="1:6" s="8" customFormat="1" ht="18.600000000000001" hidden="1" customHeight="1" x14ac:dyDescent="0.2">
      <c r="A315" s="115"/>
      <c r="B315" s="112" t="s">
        <v>20</v>
      </c>
      <c r="C315" s="109"/>
      <c r="D315" s="59"/>
      <c r="E315" s="59"/>
      <c r="F315" s="59"/>
    </row>
    <row r="316" spans="1:6" s="8" customFormat="1" ht="32.25" hidden="1" customHeight="1" x14ac:dyDescent="0.2">
      <c r="A316" s="116"/>
      <c r="B316" s="195" t="s">
        <v>21</v>
      </c>
      <c r="C316" s="196"/>
      <c r="D316" s="59"/>
      <c r="E316" s="59"/>
      <c r="F316" s="59"/>
    </row>
    <row r="317" spans="1:6" s="8" customFormat="1" ht="27.6" hidden="1" customHeight="1" x14ac:dyDescent="0.2">
      <c r="A317" s="116"/>
      <c r="B317" s="159" t="s">
        <v>22</v>
      </c>
      <c r="C317" s="160"/>
      <c r="D317" s="59"/>
      <c r="E317" s="59"/>
      <c r="F317" s="59"/>
    </row>
    <row r="318" spans="1:6" s="8" customFormat="1" ht="26.45" customHeight="1" x14ac:dyDescent="0.2">
      <c r="A318" s="116"/>
      <c r="B318" s="155" t="s">
        <v>23</v>
      </c>
      <c r="C318" s="155"/>
      <c r="D318" s="59">
        <v>1200000</v>
      </c>
      <c r="E318" s="59">
        <v>1114500</v>
      </c>
      <c r="F318" s="59">
        <f>E318-D318</f>
        <v>-85500</v>
      </c>
    </row>
    <row r="319" spans="1:6" s="8" customFormat="1" ht="18.600000000000001" hidden="1" customHeight="1" x14ac:dyDescent="0.2">
      <c r="A319" s="116"/>
      <c r="B319" s="177" t="s">
        <v>24</v>
      </c>
      <c r="C319" s="177"/>
      <c r="D319" s="59"/>
      <c r="E319" s="59"/>
      <c r="F319" s="59"/>
    </row>
    <row r="320" spans="1:6" s="8" customFormat="1" ht="27.6" hidden="1" customHeight="1" x14ac:dyDescent="0.2">
      <c r="A320" s="116"/>
      <c r="B320" s="155" t="s">
        <v>25</v>
      </c>
      <c r="C320" s="155"/>
      <c r="D320" s="59"/>
      <c r="E320" s="59"/>
      <c r="F320" s="59"/>
    </row>
    <row r="321" spans="1:6" s="8" customFormat="1" ht="30" hidden="1" customHeight="1" x14ac:dyDescent="0.2">
      <c r="A321" s="116"/>
      <c r="B321" s="145" t="s">
        <v>26</v>
      </c>
      <c r="C321" s="145"/>
      <c r="D321" s="59"/>
      <c r="E321" s="59"/>
      <c r="F321" s="59"/>
    </row>
    <row r="322" spans="1:6" s="8" customFormat="1" ht="28.15" hidden="1" customHeight="1" x14ac:dyDescent="0.2">
      <c r="A322" s="116"/>
      <c r="B322" s="145" t="s">
        <v>27</v>
      </c>
      <c r="C322" s="145"/>
      <c r="D322" s="59"/>
      <c r="E322" s="59"/>
      <c r="F322" s="59"/>
    </row>
    <row r="323" spans="1:6" s="8" customFormat="1" ht="18.600000000000001" hidden="1" customHeight="1" x14ac:dyDescent="0.2">
      <c r="A323" s="116"/>
      <c r="B323" s="112" t="s">
        <v>28</v>
      </c>
      <c r="C323" s="109"/>
      <c r="D323" s="59"/>
      <c r="E323" s="59"/>
      <c r="F323" s="59"/>
    </row>
    <row r="324" spans="1:6" s="8" customFormat="1" ht="18.600000000000001" customHeight="1" x14ac:dyDescent="0.2">
      <c r="A324" s="115"/>
      <c r="B324" s="112" t="s">
        <v>29</v>
      </c>
      <c r="C324" s="109"/>
      <c r="D324" s="59">
        <v>200000</v>
      </c>
      <c r="E324" s="59">
        <v>285500</v>
      </c>
      <c r="F324" s="59">
        <f>E324-D324</f>
        <v>85500</v>
      </c>
    </row>
    <row r="325" spans="1:6" s="8" customFormat="1" ht="15" hidden="1" customHeight="1" x14ac:dyDescent="0.2">
      <c r="A325" s="111" t="s">
        <v>30</v>
      </c>
      <c r="B325" s="109"/>
      <c r="C325" s="117"/>
      <c r="D325" s="110"/>
      <c r="E325" s="110"/>
      <c r="F325" s="110"/>
    </row>
    <row r="326" spans="1:6" s="8" customFormat="1" ht="14.45" hidden="1" customHeight="1" x14ac:dyDescent="0.2">
      <c r="A326" s="115"/>
      <c r="B326" s="41" t="s">
        <v>31</v>
      </c>
      <c r="C326" s="109"/>
      <c r="D326" s="57"/>
      <c r="E326" s="57"/>
      <c r="F326" s="57"/>
    </row>
    <row r="327" spans="1:6" s="8" customFormat="1" ht="18.600000000000001" hidden="1" customHeight="1" x14ac:dyDescent="0.2">
      <c r="A327" s="111" t="s">
        <v>32</v>
      </c>
      <c r="B327" s="109"/>
      <c r="C327" s="41"/>
      <c r="D327" s="110"/>
      <c r="E327" s="110"/>
      <c r="F327" s="110"/>
    </row>
    <row r="328" spans="1:6" s="8" customFormat="1" ht="16.5" hidden="1" customHeight="1" x14ac:dyDescent="0.2">
      <c r="A328" s="111"/>
      <c r="B328" s="41" t="s">
        <v>33</v>
      </c>
      <c r="C328" s="109"/>
      <c r="D328" s="57"/>
      <c r="E328" s="57"/>
      <c r="F328" s="57"/>
    </row>
    <row r="329" spans="1:6" s="8" customFormat="1" ht="12.6" hidden="1" customHeight="1" x14ac:dyDescent="0.2">
      <c r="A329" s="111" t="s">
        <v>90</v>
      </c>
      <c r="B329" s="109"/>
      <c r="C329" s="41"/>
      <c r="D329" s="110"/>
      <c r="E329" s="110"/>
      <c r="F329" s="110"/>
    </row>
    <row r="330" spans="1:6" s="8" customFormat="1" hidden="1" x14ac:dyDescent="0.2">
      <c r="A330" s="111"/>
      <c r="B330" s="109" t="s">
        <v>34</v>
      </c>
      <c r="C330" s="41"/>
      <c r="D330" s="57"/>
      <c r="E330" s="57"/>
      <c r="F330" s="57"/>
    </row>
    <row r="331" spans="1:6" s="26" customFormat="1" ht="12.75" hidden="1" x14ac:dyDescent="0.25">
      <c r="A331" s="118"/>
      <c r="B331" s="178" t="s">
        <v>91</v>
      </c>
      <c r="C331" s="164"/>
      <c r="D331" s="110"/>
      <c r="E331" s="110"/>
      <c r="F331" s="110"/>
    </row>
    <row r="332" spans="1:6" s="26" customFormat="1" ht="33" hidden="1" customHeight="1" x14ac:dyDescent="0.25">
      <c r="A332" s="118"/>
      <c r="B332" s="119"/>
      <c r="C332" s="119" t="s">
        <v>36</v>
      </c>
      <c r="D332" s="57"/>
      <c r="E332" s="57"/>
      <c r="F332" s="57"/>
    </row>
    <row r="333" spans="1:6" s="8" customFormat="1" ht="15" hidden="1" customHeight="1" x14ac:dyDescent="0.2">
      <c r="A333" s="111"/>
      <c r="B333" s="112" t="s">
        <v>37</v>
      </c>
      <c r="C333" s="109"/>
      <c r="D333" s="59"/>
      <c r="E333" s="59"/>
      <c r="F333" s="59"/>
    </row>
    <row r="334" spans="1:6" s="8" customFormat="1" ht="27" customHeight="1" x14ac:dyDescent="0.2">
      <c r="A334" s="144" t="s">
        <v>92</v>
      </c>
      <c r="B334" s="144"/>
      <c r="C334" s="144"/>
      <c r="D334" s="110">
        <f t="shared" ref="D334:E334" si="138">D336+D337+D335</f>
        <v>-10000</v>
      </c>
      <c r="E334" s="110">
        <f t="shared" si="138"/>
        <v>-14500</v>
      </c>
      <c r="F334" s="110">
        <f t="shared" ref="F334" si="139">F336+F337+F335</f>
        <v>-4500</v>
      </c>
    </row>
    <row r="335" spans="1:6" s="8" customFormat="1" ht="18.600000000000001" hidden="1" customHeight="1" x14ac:dyDescent="0.2">
      <c r="A335" s="105"/>
      <c r="B335" s="112" t="s">
        <v>38</v>
      </c>
      <c r="C335" s="109"/>
      <c r="D335" s="57"/>
      <c r="E335" s="57"/>
      <c r="F335" s="57"/>
    </row>
    <row r="336" spans="1:6" s="8" customFormat="1" ht="25.5" customHeight="1" x14ac:dyDescent="0.2">
      <c r="A336" s="105"/>
      <c r="B336" s="145" t="s">
        <v>93</v>
      </c>
      <c r="C336" s="145"/>
      <c r="D336" s="59">
        <v>-10000</v>
      </c>
      <c r="E336" s="59">
        <v>-14500</v>
      </c>
      <c r="F336" s="59">
        <f>E336-D336</f>
        <v>-4500</v>
      </c>
    </row>
    <row r="337" spans="1:6" s="8" customFormat="1" ht="18.600000000000001" hidden="1" customHeight="1" x14ac:dyDescent="0.2">
      <c r="A337" s="105"/>
      <c r="B337" s="112" t="s">
        <v>40</v>
      </c>
      <c r="C337" s="109"/>
      <c r="D337" s="59"/>
      <c r="E337" s="59"/>
      <c r="F337" s="59"/>
    </row>
    <row r="338" spans="1:6" s="23" customFormat="1" ht="13.9" hidden="1" customHeight="1" x14ac:dyDescent="0.25">
      <c r="A338" s="118" t="s">
        <v>45</v>
      </c>
      <c r="B338" s="120"/>
      <c r="C338" s="121"/>
      <c r="D338" s="122"/>
      <c r="E338" s="122"/>
      <c r="F338" s="122"/>
    </row>
    <row r="339" spans="1:6" s="25" customFormat="1" ht="22.15" hidden="1" customHeight="1" x14ac:dyDescent="0.25">
      <c r="A339" s="146" t="s">
        <v>94</v>
      </c>
      <c r="B339" s="146"/>
      <c r="C339" s="146"/>
      <c r="D339" s="122"/>
      <c r="E339" s="122"/>
      <c r="F339" s="122"/>
    </row>
    <row r="340" spans="1:6" s="25" customFormat="1" ht="30.75" hidden="1" customHeight="1" x14ac:dyDescent="0.25">
      <c r="A340" s="123"/>
      <c r="B340" s="176" t="s">
        <v>95</v>
      </c>
      <c r="C340" s="176"/>
      <c r="D340" s="122"/>
      <c r="E340" s="122"/>
      <c r="F340" s="122"/>
    </row>
    <row r="341" spans="1:6" s="25" customFormat="1" ht="30.75" hidden="1" customHeight="1" x14ac:dyDescent="0.2">
      <c r="A341" s="123"/>
      <c r="B341" s="124"/>
      <c r="C341" s="96" t="s">
        <v>46</v>
      </c>
      <c r="D341" s="59"/>
      <c r="E341" s="59"/>
      <c r="F341" s="59"/>
    </row>
    <row r="342" spans="1:6" s="23" customFormat="1" ht="18" hidden="1" customHeight="1" x14ac:dyDescent="0.25">
      <c r="A342" s="118" t="s">
        <v>49</v>
      </c>
      <c r="B342" s="96"/>
      <c r="C342" s="96"/>
      <c r="D342" s="110"/>
      <c r="E342" s="110"/>
      <c r="F342" s="110"/>
    </row>
    <row r="343" spans="1:6" s="25" customFormat="1" ht="29.25" hidden="1" customHeight="1" x14ac:dyDescent="0.25">
      <c r="A343" s="118"/>
      <c r="B343" s="155" t="s">
        <v>50</v>
      </c>
      <c r="C343" s="155"/>
      <c r="D343" s="57"/>
      <c r="E343" s="57"/>
      <c r="F343" s="57"/>
    </row>
    <row r="344" spans="1:6" s="25" customFormat="1" ht="23.45" hidden="1" customHeight="1" x14ac:dyDescent="0.2">
      <c r="A344" s="118"/>
      <c r="B344" s="155" t="s">
        <v>51</v>
      </c>
      <c r="C344" s="164"/>
      <c r="D344" s="59"/>
      <c r="E344" s="59"/>
      <c r="F344" s="59"/>
    </row>
    <row r="345" spans="1:6" s="8" customFormat="1" ht="15.6" customHeight="1" x14ac:dyDescent="0.2">
      <c r="A345" s="107" t="s">
        <v>158</v>
      </c>
      <c r="B345" s="41"/>
      <c r="C345" s="41"/>
      <c r="D345" s="122">
        <f t="shared" ref="D345:F345" si="140">D349</f>
        <v>10000000</v>
      </c>
      <c r="E345" s="122">
        <f t="shared" ref="E345" si="141">E349</f>
        <v>11500000</v>
      </c>
      <c r="F345" s="122">
        <f t="shared" si="140"/>
        <v>1500000</v>
      </c>
    </row>
    <row r="346" spans="1:6" s="8" customFormat="1" ht="18.600000000000001" hidden="1" customHeight="1" x14ac:dyDescent="0.2">
      <c r="A346" s="107" t="s">
        <v>96</v>
      </c>
      <c r="B346" s="41"/>
      <c r="C346" s="41"/>
      <c r="D346" s="122"/>
      <c r="E346" s="122"/>
      <c r="F346" s="122"/>
    </row>
    <row r="347" spans="1:6" s="8" customFormat="1" ht="18.600000000000001" hidden="1" customHeight="1" x14ac:dyDescent="0.2">
      <c r="A347" s="107"/>
      <c r="B347" s="41" t="s">
        <v>54</v>
      </c>
      <c r="C347" s="41"/>
      <c r="D347" s="59"/>
      <c r="E347" s="59"/>
      <c r="F347" s="59"/>
    </row>
    <row r="348" spans="1:6" s="8" customFormat="1" ht="45.6" hidden="1" customHeight="1" x14ac:dyDescent="0.2">
      <c r="A348" s="107"/>
      <c r="B348" s="163" t="s">
        <v>97</v>
      </c>
      <c r="C348" s="163"/>
      <c r="D348" s="57"/>
      <c r="E348" s="57"/>
      <c r="F348" s="57"/>
    </row>
    <row r="349" spans="1:6" s="8" customFormat="1" x14ac:dyDescent="0.2">
      <c r="A349" s="107"/>
      <c r="B349" s="112" t="s">
        <v>58</v>
      </c>
      <c r="C349" s="109"/>
      <c r="D349" s="59">
        <v>10000000</v>
      </c>
      <c r="E349" s="59">
        <v>11500000</v>
      </c>
      <c r="F349" s="59">
        <f>E349-D349</f>
        <v>1500000</v>
      </c>
    </row>
    <row r="350" spans="1:6" s="8" customFormat="1" ht="39" hidden="1" customHeight="1" x14ac:dyDescent="0.2">
      <c r="A350" s="107"/>
      <c r="B350" s="145" t="s">
        <v>59</v>
      </c>
      <c r="C350" s="145"/>
      <c r="D350" s="57"/>
      <c r="E350" s="57"/>
      <c r="F350" s="57"/>
    </row>
    <row r="351" spans="1:6" s="8" customFormat="1" ht="18" hidden="1" customHeight="1" x14ac:dyDescent="0.2">
      <c r="A351" s="107"/>
      <c r="B351" s="145" t="s">
        <v>61</v>
      </c>
      <c r="C351" s="145"/>
      <c r="D351" s="59"/>
      <c r="E351" s="59"/>
      <c r="F351" s="59"/>
    </row>
    <row r="352" spans="1:6" s="8" customFormat="1" ht="30.6" hidden="1" customHeight="1" x14ac:dyDescent="0.2">
      <c r="A352" s="107"/>
      <c r="B352" s="155" t="s">
        <v>71</v>
      </c>
      <c r="C352" s="164"/>
      <c r="D352" s="57"/>
      <c r="E352" s="57"/>
      <c r="F352" s="57"/>
    </row>
    <row r="353" spans="1:6" s="45" customFormat="1" ht="18" x14ac:dyDescent="0.25">
      <c r="A353" s="142" t="s">
        <v>155</v>
      </c>
      <c r="B353" s="164"/>
      <c r="C353" s="164"/>
      <c r="D353" s="104">
        <f t="shared" ref="D353:F353" si="142">D375+D360</f>
        <v>10000</v>
      </c>
      <c r="E353" s="104">
        <f t="shared" ref="E353" si="143">E375+E360</f>
        <v>14500</v>
      </c>
      <c r="F353" s="104">
        <f t="shared" si="142"/>
        <v>4500</v>
      </c>
    </row>
    <row r="354" spans="1:6" s="8" customFormat="1" ht="13.9" hidden="1" customHeight="1" x14ac:dyDescent="0.2">
      <c r="A354" s="9" t="s">
        <v>99</v>
      </c>
      <c r="B354" s="10"/>
      <c r="C354" s="11"/>
      <c r="D354" s="53">
        <f t="shared" ref="D354:F355" si="144">D355</f>
        <v>10000</v>
      </c>
      <c r="E354" s="53">
        <f t="shared" si="144"/>
        <v>14500</v>
      </c>
      <c r="F354" s="53">
        <f t="shared" si="144"/>
        <v>4500</v>
      </c>
    </row>
    <row r="355" spans="1:6" s="8" customFormat="1" ht="14.45" hidden="1" customHeight="1" x14ac:dyDescent="0.2">
      <c r="A355" s="16" t="s">
        <v>100</v>
      </c>
      <c r="B355" s="17"/>
      <c r="C355" s="18"/>
      <c r="D355" s="53">
        <f t="shared" si="144"/>
        <v>10000</v>
      </c>
      <c r="E355" s="53">
        <f t="shared" si="144"/>
        <v>14500</v>
      </c>
      <c r="F355" s="53">
        <f t="shared" si="144"/>
        <v>4500</v>
      </c>
    </row>
    <row r="356" spans="1:6" s="8" customFormat="1" ht="18.600000000000001" hidden="1" customHeight="1" x14ac:dyDescent="0.2">
      <c r="A356" s="16" t="s">
        <v>101</v>
      </c>
      <c r="B356" s="18"/>
      <c r="C356" s="18"/>
      <c r="D356" s="53">
        <f t="shared" ref="D356:E356" si="145">D357+D360</f>
        <v>10000</v>
      </c>
      <c r="E356" s="53">
        <f t="shared" si="145"/>
        <v>14500</v>
      </c>
      <c r="F356" s="53">
        <f t="shared" ref="F356" si="146">F357+F360</f>
        <v>4500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72" t="s">
        <v>103</v>
      </c>
      <c r="C358" s="173"/>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175</v>
      </c>
      <c r="B360" s="13"/>
      <c r="C360" s="13"/>
      <c r="D360" s="53">
        <f t="shared" ref="D360:F360" si="148">D361</f>
        <v>10000</v>
      </c>
      <c r="E360" s="53">
        <f t="shared" si="148"/>
        <v>14500</v>
      </c>
      <c r="F360" s="53">
        <f t="shared" si="148"/>
        <v>4500</v>
      </c>
    </row>
    <row r="361" spans="1:6" s="8" customFormat="1" ht="16.149999999999999" customHeight="1" x14ac:dyDescent="0.2">
      <c r="A361" s="18"/>
      <c r="B361" s="14" t="s">
        <v>39</v>
      </c>
      <c r="C361" s="14"/>
      <c r="D361" s="54">
        <v>10000</v>
      </c>
      <c r="E361" s="54">
        <v>14500</v>
      </c>
      <c r="F361" s="54">
        <f>E361-D361</f>
        <v>4500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74" t="s">
        <v>106</v>
      </c>
      <c r="B367" s="174"/>
      <c r="C367" s="174"/>
      <c r="D367" s="56">
        <f t="shared" ref="D367:E367" si="153">D368+D370</f>
        <v>0</v>
      </c>
      <c r="E367" s="56">
        <f t="shared" si="153"/>
        <v>0</v>
      </c>
      <c r="F367" s="56">
        <f t="shared" ref="F367" si="154">F368+F370</f>
        <v>0</v>
      </c>
    </row>
    <row r="368" spans="1:6" s="25" customFormat="1" ht="30.75" hidden="1" customHeight="1" x14ac:dyDescent="0.25">
      <c r="A368" s="32"/>
      <c r="B368" s="175" t="s">
        <v>107</v>
      </c>
      <c r="C368" s="175"/>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53" t="s">
        <v>48</v>
      </c>
      <c r="C370" s="153"/>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8" t="s">
        <v>55</v>
      </c>
      <c r="C372" s="148"/>
      <c r="D372" s="57"/>
      <c r="E372" s="57"/>
      <c r="F372" s="57"/>
    </row>
    <row r="373" spans="1:6" s="23" customFormat="1" ht="15" hidden="1" customHeight="1" x14ac:dyDescent="0.2">
      <c r="A373" s="24"/>
      <c r="B373" s="161" t="s">
        <v>56</v>
      </c>
      <c r="C373" s="161"/>
      <c r="D373" s="57"/>
      <c r="E373" s="57"/>
      <c r="F373" s="57"/>
    </row>
    <row r="374" spans="1:6" s="23" customFormat="1" ht="65.45" hidden="1" customHeight="1" x14ac:dyDescent="0.25">
      <c r="A374" s="24"/>
      <c r="B374" s="162" t="s">
        <v>57</v>
      </c>
      <c r="C374" s="151"/>
      <c r="D374" s="57"/>
      <c r="E374" s="57"/>
      <c r="F374" s="57"/>
    </row>
    <row r="375" spans="1:6" s="8" customFormat="1" ht="14.25" customHeight="1" x14ac:dyDescent="0.2">
      <c r="A375" s="199" t="s">
        <v>158</v>
      </c>
      <c r="B375" s="200"/>
      <c r="C375" s="201"/>
      <c r="D375" s="53">
        <f t="shared" ref="D375:E375" si="156">D376+D377+D381+D385+D386</f>
        <v>0</v>
      </c>
      <c r="E375" s="53">
        <f t="shared" si="156"/>
        <v>0</v>
      </c>
      <c r="F375" s="53">
        <f t="shared" ref="F375" si="157">F376+F377+F381+F385+F386</f>
        <v>0</v>
      </c>
    </row>
    <row r="376" spans="1:6" s="8" customFormat="1" ht="32.450000000000003" hidden="1" customHeight="1" x14ac:dyDescent="0.2">
      <c r="A376" s="16"/>
      <c r="B376" s="197" t="s">
        <v>60</v>
      </c>
      <c r="C376" s="198"/>
      <c r="D376" s="54"/>
      <c r="E376" s="54"/>
      <c r="F376" s="54"/>
    </row>
    <row r="377" spans="1:6" s="8" customFormat="1" ht="30.75" hidden="1" customHeight="1" x14ac:dyDescent="0.2">
      <c r="A377" s="16"/>
      <c r="B377" s="152" t="s">
        <v>62</v>
      </c>
      <c r="C377" s="152"/>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2" t="s">
        <v>66</v>
      </c>
      <c r="C381" s="152"/>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97" t="s">
        <v>70</v>
      </c>
      <c r="C385" s="198"/>
      <c r="D385" s="57">
        <v>0</v>
      </c>
      <c r="E385" s="57">
        <v>0</v>
      </c>
      <c r="F385" s="57">
        <v>0</v>
      </c>
    </row>
    <row r="386" spans="1:6" s="8" customFormat="1" ht="31.5" hidden="1" customHeight="1" x14ac:dyDescent="0.2">
      <c r="A386" s="16"/>
      <c r="B386" s="153" t="s">
        <v>110</v>
      </c>
      <c r="C386" s="154"/>
      <c r="D386" s="57"/>
      <c r="E386" s="57"/>
      <c r="F386" s="57"/>
    </row>
    <row r="387" spans="1:6" s="8" customFormat="1" ht="42" hidden="1" customHeight="1" x14ac:dyDescent="0.2">
      <c r="A387" s="150" t="s">
        <v>111</v>
      </c>
      <c r="B387" s="150"/>
      <c r="C387" s="150"/>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2" t="s">
        <v>112</v>
      </c>
      <c r="C388" s="152"/>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5" t="s">
        <v>113</v>
      </c>
      <c r="C391" s="155"/>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45" t="s">
        <v>114</v>
      </c>
      <c r="C394" s="145"/>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2" t="s">
        <v>115</v>
      </c>
      <c r="C397" s="152"/>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2" t="s">
        <v>116</v>
      </c>
      <c r="C402" s="152"/>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2" t="s">
        <v>117</v>
      </c>
      <c r="C405" s="152"/>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2" t="s">
        <v>118</v>
      </c>
      <c r="C410" s="152"/>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2" t="s">
        <v>119</v>
      </c>
      <c r="C415" s="152"/>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2" t="s">
        <v>120</v>
      </c>
      <c r="C420" s="152"/>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2" t="s">
        <v>76</v>
      </c>
      <c r="C425" s="152"/>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53" t="s">
        <v>77</v>
      </c>
      <c r="C430" s="153"/>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49" t="s">
        <v>121</v>
      </c>
      <c r="C435" s="149"/>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49" t="s">
        <v>78</v>
      </c>
      <c r="C439" s="149"/>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49" t="s">
        <v>79</v>
      </c>
      <c r="C444" s="149"/>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50" t="s">
        <v>80</v>
      </c>
      <c r="B449" s="151"/>
      <c r="C449" s="151"/>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53" t="s">
        <v>81</v>
      </c>
      <c r="C450" s="151"/>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89" t="s">
        <v>82</v>
      </c>
      <c r="C454" s="190"/>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89" t="s">
        <v>83</v>
      </c>
      <c r="C458" s="190"/>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49" t="s">
        <v>84</v>
      </c>
      <c r="C462" s="185"/>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49" t="s">
        <v>85</v>
      </c>
      <c r="C466" s="185"/>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49" t="s">
        <v>86</v>
      </c>
      <c r="C470" s="185"/>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49" t="s">
        <v>87</v>
      </c>
      <c r="C474" s="185"/>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49" t="s">
        <v>88</v>
      </c>
      <c r="C478" s="185"/>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49" t="s">
        <v>89</v>
      </c>
      <c r="C481" s="185"/>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1" t="s">
        <v>159</v>
      </c>
      <c r="B485" s="192"/>
      <c r="C485" s="192"/>
      <c r="D485" s="103">
        <f>D486+D542</f>
        <v>7000000</v>
      </c>
      <c r="E485" s="103">
        <f t="shared" ref="E485:F485" si="208">E486+E542</f>
        <v>7000000</v>
      </c>
      <c r="F485" s="103">
        <f t="shared" si="208"/>
        <v>0</v>
      </c>
    </row>
    <row r="486" spans="1:6" s="45" customFormat="1" ht="18" x14ac:dyDescent="0.25">
      <c r="A486" s="142" t="s">
        <v>156</v>
      </c>
      <c r="B486" s="164"/>
      <c r="C486" s="164"/>
      <c r="D486" s="104">
        <f t="shared" ref="D486:F486" si="209">D498+D537</f>
        <v>7000000</v>
      </c>
      <c r="E486" s="104">
        <f t="shared" ref="E486" si="210">E498+E537</f>
        <v>6994579</v>
      </c>
      <c r="F486" s="104">
        <f t="shared" si="209"/>
        <v>-5421</v>
      </c>
    </row>
    <row r="487" spans="1:6" s="8" customFormat="1" ht="18.600000000000001" hidden="1" customHeight="1" x14ac:dyDescent="0.2">
      <c r="A487" s="105" t="s">
        <v>5</v>
      </c>
      <c r="B487" s="41"/>
      <c r="C487" s="106"/>
      <c r="D487" s="110"/>
      <c r="E487" s="110"/>
      <c r="F487" s="110"/>
    </row>
    <row r="488" spans="1:6" s="8" customFormat="1" ht="18.600000000000001" hidden="1" customHeight="1" x14ac:dyDescent="0.2">
      <c r="A488" s="105" t="s">
        <v>6</v>
      </c>
      <c r="B488" s="109"/>
      <c r="C488" s="106"/>
      <c r="D488" s="110"/>
      <c r="E488" s="110"/>
      <c r="F488" s="110"/>
    </row>
    <row r="489" spans="1:6" s="8" customFormat="1" ht="16.899999999999999" hidden="1" customHeight="1" x14ac:dyDescent="0.2">
      <c r="A489" s="111"/>
      <c r="B489" s="112" t="s">
        <v>7</v>
      </c>
      <c r="C489" s="109"/>
      <c r="D489" s="110"/>
      <c r="E489" s="110"/>
      <c r="F489" s="110"/>
    </row>
    <row r="490" spans="1:6" s="23" customFormat="1" ht="18" hidden="1" customHeight="1" x14ac:dyDescent="0.2">
      <c r="A490" s="118"/>
      <c r="B490" s="39"/>
      <c r="C490" s="125" t="s">
        <v>8</v>
      </c>
      <c r="D490" s="59"/>
      <c r="E490" s="59"/>
      <c r="F490" s="59"/>
    </row>
    <row r="491" spans="1:6" s="8" customFormat="1" ht="13.9" hidden="1" customHeight="1" x14ac:dyDescent="0.2">
      <c r="A491" s="111"/>
      <c r="B491" s="112" t="s">
        <v>9</v>
      </c>
      <c r="C491" s="109"/>
      <c r="D491" s="126"/>
      <c r="E491" s="126"/>
      <c r="F491" s="126"/>
    </row>
    <row r="492" spans="1:6" s="8" customFormat="1" ht="19.149999999999999" hidden="1" customHeight="1" x14ac:dyDescent="0.2">
      <c r="A492" s="111"/>
      <c r="B492" s="112"/>
      <c r="C492" s="109" t="s">
        <v>10</v>
      </c>
      <c r="D492" s="59"/>
      <c r="E492" s="59"/>
      <c r="F492" s="59"/>
    </row>
    <row r="493" spans="1:6" s="25" customFormat="1" ht="26.25" hidden="1" customHeight="1" x14ac:dyDescent="0.25">
      <c r="A493" s="127"/>
      <c r="B493" s="39"/>
      <c r="C493" s="128" t="s">
        <v>11</v>
      </c>
      <c r="D493" s="57"/>
      <c r="E493" s="57"/>
      <c r="F493" s="57"/>
    </row>
    <row r="494" spans="1:6" s="8" customFormat="1" ht="15.6" hidden="1" customHeight="1" x14ac:dyDescent="0.2">
      <c r="A494" s="107"/>
      <c r="B494" s="112" t="s">
        <v>12</v>
      </c>
      <c r="C494" s="109"/>
      <c r="D494" s="59"/>
      <c r="E494" s="59"/>
      <c r="F494" s="59"/>
    </row>
    <row r="495" spans="1:6" s="8" customFormat="1" ht="15.6" hidden="1" customHeight="1" x14ac:dyDescent="0.2">
      <c r="A495" s="107"/>
      <c r="B495" s="112" t="s">
        <v>13</v>
      </c>
      <c r="C495" s="109"/>
      <c r="D495" s="59"/>
      <c r="E495" s="59"/>
      <c r="F495" s="59"/>
    </row>
    <row r="496" spans="1:6" s="8" customFormat="1" ht="18.600000000000001" hidden="1" customHeight="1" x14ac:dyDescent="0.2">
      <c r="A496" s="107" t="s">
        <v>14</v>
      </c>
      <c r="B496" s="112"/>
      <c r="C496" s="109"/>
      <c r="D496" s="110"/>
      <c r="E496" s="110"/>
      <c r="F496" s="110"/>
    </row>
    <row r="497" spans="1:6" s="8" customFormat="1" ht="14.25" hidden="1" customHeight="1" x14ac:dyDescent="0.2">
      <c r="A497" s="107"/>
      <c r="B497" s="112" t="s">
        <v>15</v>
      </c>
      <c r="C497" s="109"/>
      <c r="D497" s="59"/>
      <c r="E497" s="59"/>
      <c r="F497" s="59"/>
    </row>
    <row r="498" spans="1:6" s="8" customFormat="1" x14ac:dyDescent="0.2">
      <c r="A498" s="144" t="s">
        <v>157</v>
      </c>
      <c r="B498" s="144"/>
      <c r="C498" s="144"/>
      <c r="D498" s="110">
        <f t="shared" ref="D498:F498" si="211">D499+D523</f>
        <v>500000</v>
      </c>
      <c r="E498" s="110">
        <f t="shared" ref="E498" si="212">E499+E523</f>
        <v>500000</v>
      </c>
      <c r="F498" s="110">
        <f t="shared" si="211"/>
        <v>0</v>
      </c>
    </row>
    <row r="499" spans="1:6" s="8" customFormat="1" x14ac:dyDescent="0.2">
      <c r="A499" s="144" t="s">
        <v>152</v>
      </c>
      <c r="B499" s="144"/>
      <c r="C499" s="144"/>
      <c r="D499" s="110">
        <f t="shared" ref="D499:E499" si="213">SUM(D500:D513)</f>
        <v>500000</v>
      </c>
      <c r="E499" s="110">
        <f t="shared" si="213"/>
        <v>500000</v>
      </c>
      <c r="F499" s="110">
        <f t="shared" ref="F499" si="214">SUM(F500:F513)</f>
        <v>0</v>
      </c>
    </row>
    <row r="500" spans="1:6" s="8" customFormat="1" ht="18.600000000000001" hidden="1" customHeight="1" x14ac:dyDescent="0.2">
      <c r="A500" s="111"/>
      <c r="B500" s="112" t="s">
        <v>16</v>
      </c>
      <c r="C500" s="109"/>
      <c r="D500" s="59"/>
      <c r="E500" s="59"/>
      <c r="F500" s="59"/>
    </row>
    <row r="501" spans="1:6" s="8" customFormat="1" ht="18.600000000000001" hidden="1" customHeight="1" x14ac:dyDescent="0.2">
      <c r="A501" s="111"/>
      <c r="B501" s="112" t="s">
        <v>17</v>
      </c>
      <c r="C501" s="109"/>
      <c r="D501" s="59"/>
      <c r="E501" s="59"/>
      <c r="F501" s="59"/>
    </row>
    <row r="502" spans="1:6" s="8" customFormat="1" ht="18" hidden="1" customHeight="1" x14ac:dyDescent="0.2">
      <c r="A502" s="111"/>
      <c r="B502" s="171" t="s">
        <v>18</v>
      </c>
      <c r="C502" s="171"/>
      <c r="D502" s="59"/>
      <c r="E502" s="59"/>
      <c r="F502" s="59"/>
    </row>
    <row r="503" spans="1:6" s="8" customFormat="1" ht="18.600000000000001" hidden="1" customHeight="1" x14ac:dyDescent="0.2">
      <c r="A503" s="111"/>
      <c r="B503" s="112" t="s">
        <v>19</v>
      </c>
      <c r="C503" s="109"/>
      <c r="D503" s="57"/>
      <c r="E503" s="57"/>
      <c r="F503" s="57"/>
    </row>
    <row r="504" spans="1:6" s="8" customFormat="1" ht="18.600000000000001" hidden="1" customHeight="1" x14ac:dyDescent="0.2">
      <c r="A504" s="115"/>
      <c r="B504" s="112" t="s">
        <v>20</v>
      </c>
      <c r="C504" s="109"/>
      <c r="D504" s="59"/>
      <c r="E504" s="59"/>
      <c r="F504" s="59"/>
    </row>
    <row r="505" spans="1:6" s="8" customFormat="1" ht="32.25" hidden="1" customHeight="1" x14ac:dyDescent="0.2">
      <c r="A505" s="116"/>
      <c r="B505" s="155" t="s">
        <v>21</v>
      </c>
      <c r="C505" s="155"/>
      <c r="D505" s="59"/>
      <c r="E505" s="59"/>
      <c r="F505" s="59"/>
    </row>
    <row r="506" spans="1:6" s="8" customFormat="1" ht="27.6" hidden="1" customHeight="1" x14ac:dyDescent="0.2">
      <c r="A506" s="116"/>
      <c r="B506" s="145" t="s">
        <v>22</v>
      </c>
      <c r="C506" s="145"/>
      <c r="D506" s="59"/>
      <c r="E506" s="59"/>
      <c r="F506" s="59"/>
    </row>
    <row r="507" spans="1:6" s="8" customFormat="1" ht="26.45" customHeight="1" x14ac:dyDescent="0.2">
      <c r="A507" s="116"/>
      <c r="B507" s="155" t="s">
        <v>23</v>
      </c>
      <c r="C507" s="155"/>
      <c r="D507" s="59">
        <v>100000</v>
      </c>
      <c r="E507" s="59">
        <v>100000</v>
      </c>
      <c r="F507" s="59">
        <f>E507-D507</f>
        <v>0</v>
      </c>
    </row>
    <row r="508" spans="1:6" s="8" customFormat="1" ht="18.600000000000001" hidden="1" customHeight="1" x14ac:dyDescent="0.2">
      <c r="A508" s="116"/>
      <c r="B508" s="177" t="s">
        <v>24</v>
      </c>
      <c r="C508" s="177"/>
      <c r="D508" s="59"/>
      <c r="E508" s="59"/>
      <c r="F508" s="59"/>
    </row>
    <row r="509" spans="1:6" s="8" customFormat="1" ht="27.6" hidden="1" customHeight="1" x14ac:dyDescent="0.2">
      <c r="A509" s="116"/>
      <c r="B509" s="155" t="s">
        <v>25</v>
      </c>
      <c r="C509" s="155"/>
      <c r="D509" s="59"/>
      <c r="E509" s="59"/>
      <c r="F509" s="59"/>
    </row>
    <row r="510" spans="1:6" s="8" customFormat="1" ht="30" hidden="1" customHeight="1" x14ac:dyDescent="0.2">
      <c r="A510" s="116"/>
      <c r="B510" s="145" t="s">
        <v>26</v>
      </c>
      <c r="C510" s="145"/>
      <c r="D510" s="59"/>
      <c r="E510" s="59"/>
      <c r="F510" s="59"/>
    </row>
    <row r="511" spans="1:6" s="8" customFormat="1" ht="28.15" hidden="1" customHeight="1" x14ac:dyDescent="0.2">
      <c r="A511" s="116"/>
      <c r="B511" s="145" t="s">
        <v>27</v>
      </c>
      <c r="C511" s="145"/>
      <c r="D511" s="59"/>
      <c r="E511" s="59"/>
      <c r="F511" s="59"/>
    </row>
    <row r="512" spans="1:6" s="8" customFormat="1" ht="18.600000000000001" hidden="1" customHeight="1" x14ac:dyDescent="0.2">
      <c r="A512" s="116"/>
      <c r="B512" s="112" t="s">
        <v>28</v>
      </c>
      <c r="C512" s="109"/>
      <c r="D512" s="59"/>
      <c r="E512" s="59"/>
      <c r="F512" s="59"/>
    </row>
    <row r="513" spans="1:6" s="8" customFormat="1" x14ac:dyDescent="0.2">
      <c r="A513" s="115"/>
      <c r="B513" s="112" t="s">
        <v>29</v>
      </c>
      <c r="C513" s="109"/>
      <c r="D513" s="59">
        <v>400000</v>
      </c>
      <c r="E513" s="59">
        <v>400000</v>
      </c>
      <c r="F513" s="59">
        <f>E513-D513</f>
        <v>0</v>
      </c>
    </row>
    <row r="514" spans="1:6" s="8" customFormat="1" ht="15" hidden="1" customHeight="1" x14ac:dyDescent="0.2">
      <c r="A514" s="111" t="s">
        <v>30</v>
      </c>
      <c r="B514" s="109"/>
      <c r="C514" s="117"/>
      <c r="D514" s="110"/>
      <c r="E514" s="110"/>
      <c r="F514" s="110"/>
    </row>
    <row r="515" spans="1:6" s="8" customFormat="1" ht="14.45" hidden="1" customHeight="1" x14ac:dyDescent="0.2">
      <c r="A515" s="115"/>
      <c r="B515" s="41" t="s">
        <v>31</v>
      </c>
      <c r="C515" s="109"/>
      <c r="D515" s="57"/>
      <c r="E515" s="57"/>
      <c r="F515" s="57"/>
    </row>
    <row r="516" spans="1:6" s="8" customFormat="1" ht="18.600000000000001" hidden="1" customHeight="1" x14ac:dyDescent="0.2">
      <c r="A516" s="111" t="s">
        <v>32</v>
      </c>
      <c r="B516" s="109"/>
      <c r="C516" s="41"/>
      <c r="D516" s="110"/>
      <c r="E516" s="110"/>
      <c r="F516" s="110"/>
    </row>
    <row r="517" spans="1:6" s="8" customFormat="1" ht="16.5" hidden="1" customHeight="1" x14ac:dyDescent="0.2">
      <c r="A517" s="111"/>
      <c r="B517" s="41" t="s">
        <v>33</v>
      </c>
      <c r="C517" s="109"/>
      <c r="D517" s="57"/>
      <c r="E517" s="57"/>
      <c r="F517" s="57"/>
    </row>
    <row r="518" spans="1:6" s="8" customFormat="1" ht="12.6" hidden="1" customHeight="1" x14ac:dyDescent="0.2">
      <c r="A518" s="111" t="s">
        <v>90</v>
      </c>
      <c r="B518" s="109"/>
      <c r="C518" s="41"/>
      <c r="D518" s="110"/>
      <c r="E518" s="110"/>
      <c r="F518" s="110"/>
    </row>
    <row r="519" spans="1:6" s="8" customFormat="1" hidden="1" x14ac:dyDescent="0.2">
      <c r="A519" s="111"/>
      <c r="B519" s="109" t="s">
        <v>34</v>
      </c>
      <c r="C519" s="41"/>
      <c r="D519" s="57"/>
      <c r="E519" s="57"/>
      <c r="F519" s="57"/>
    </row>
    <row r="520" spans="1:6" s="26" customFormat="1" ht="12.75" hidden="1" x14ac:dyDescent="0.25">
      <c r="A520" s="118"/>
      <c r="B520" s="178" t="s">
        <v>91</v>
      </c>
      <c r="C520" s="164"/>
      <c r="D520" s="110"/>
      <c r="E520" s="110"/>
      <c r="F520" s="110"/>
    </row>
    <row r="521" spans="1:6" s="26" customFormat="1" ht="33" hidden="1" customHeight="1" x14ac:dyDescent="0.25">
      <c r="A521" s="118"/>
      <c r="B521" s="119"/>
      <c r="C521" s="119" t="s">
        <v>36</v>
      </c>
      <c r="D521" s="57"/>
      <c r="E521" s="57"/>
      <c r="F521" s="57"/>
    </row>
    <row r="522" spans="1:6" s="8" customFormat="1" ht="15" hidden="1" customHeight="1" x14ac:dyDescent="0.2">
      <c r="A522" s="111"/>
      <c r="B522" s="112" t="s">
        <v>37</v>
      </c>
      <c r="C522" s="109"/>
      <c r="D522" s="59"/>
      <c r="E522" s="59"/>
      <c r="F522" s="59"/>
    </row>
    <row r="523" spans="1:6" s="8" customFormat="1" x14ac:dyDescent="0.2">
      <c r="A523" s="144" t="s">
        <v>154</v>
      </c>
      <c r="B523" s="144"/>
      <c r="C523" s="144"/>
      <c r="D523" s="110">
        <f t="shared" ref="D523:E523" si="215">D525+D526+D524</f>
        <v>0</v>
      </c>
      <c r="E523" s="110">
        <f t="shared" si="215"/>
        <v>0</v>
      </c>
      <c r="F523" s="110">
        <f t="shared" ref="F523" si="216">F525+F526+F524</f>
        <v>0</v>
      </c>
    </row>
    <row r="524" spans="1:6" s="8" customFormat="1" x14ac:dyDescent="0.2">
      <c r="A524" s="105"/>
      <c r="B524" s="112" t="s">
        <v>38</v>
      </c>
      <c r="C524" s="109"/>
      <c r="D524" s="57">
        <v>0</v>
      </c>
      <c r="E524" s="57">
        <v>0</v>
      </c>
      <c r="F524" s="57">
        <v>0</v>
      </c>
    </row>
    <row r="525" spans="1:6" s="8" customFormat="1" ht="26.25" hidden="1" customHeight="1" x14ac:dyDescent="0.2">
      <c r="A525" s="105"/>
      <c r="B525" s="145" t="s">
        <v>93</v>
      </c>
      <c r="C525" s="145"/>
      <c r="D525" s="59"/>
      <c r="E525" s="59"/>
      <c r="F525" s="59"/>
    </row>
    <row r="526" spans="1:6" s="8" customFormat="1" hidden="1" x14ac:dyDescent="0.2">
      <c r="A526" s="105"/>
      <c r="B526" s="112" t="s">
        <v>40</v>
      </c>
      <c r="C526" s="109"/>
      <c r="D526" s="59"/>
      <c r="E526" s="59"/>
      <c r="F526" s="59"/>
    </row>
    <row r="527" spans="1:6" s="23" customFormat="1" ht="12.75" hidden="1" x14ac:dyDescent="0.25">
      <c r="A527" s="118" t="s">
        <v>45</v>
      </c>
      <c r="B527" s="120"/>
      <c r="C527" s="121"/>
      <c r="D527" s="122"/>
      <c r="E527" s="122"/>
      <c r="F527" s="122"/>
    </row>
    <row r="528" spans="1:6" s="25" customFormat="1" hidden="1" x14ac:dyDescent="0.25">
      <c r="A528" s="146" t="s">
        <v>94</v>
      </c>
      <c r="B528" s="146"/>
      <c r="C528" s="146"/>
      <c r="D528" s="122"/>
      <c r="E528" s="122"/>
      <c r="F528" s="122"/>
    </row>
    <row r="529" spans="1:10" s="25" customFormat="1" hidden="1" x14ac:dyDescent="0.25">
      <c r="A529" s="123"/>
      <c r="B529" s="176" t="s">
        <v>95</v>
      </c>
      <c r="C529" s="176"/>
      <c r="D529" s="122"/>
      <c r="E529" s="122"/>
      <c r="F529" s="122"/>
    </row>
    <row r="530" spans="1:10" s="25" customFormat="1" ht="25.5" hidden="1" x14ac:dyDescent="0.2">
      <c r="A530" s="123"/>
      <c r="B530" s="124"/>
      <c r="C530" s="96" t="s">
        <v>46</v>
      </c>
      <c r="D530" s="59"/>
      <c r="E530" s="59"/>
      <c r="F530" s="59"/>
    </row>
    <row r="531" spans="1:10" s="23" customFormat="1" ht="12.75" hidden="1" x14ac:dyDescent="0.25">
      <c r="A531" s="118" t="s">
        <v>49</v>
      </c>
      <c r="B531" s="96"/>
      <c r="C531" s="96"/>
      <c r="D531" s="110"/>
      <c r="E531" s="110"/>
      <c r="F531" s="110"/>
    </row>
    <row r="532" spans="1:10" s="25" customFormat="1" hidden="1" x14ac:dyDescent="0.25">
      <c r="A532" s="118"/>
      <c r="B532" s="155" t="s">
        <v>50</v>
      </c>
      <c r="C532" s="155"/>
      <c r="D532" s="57"/>
      <c r="E532" s="57"/>
      <c r="F532" s="57"/>
    </row>
    <row r="533" spans="1:10" s="25" customFormat="1" hidden="1" x14ac:dyDescent="0.2">
      <c r="A533" s="118"/>
      <c r="B533" s="155" t="s">
        <v>51</v>
      </c>
      <c r="C533" s="164"/>
      <c r="D533" s="59"/>
      <c r="E533" s="59"/>
      <c r="F533" s="59"/>
    </row>
    <row r="534" spans="1:10" s="8" customFormat="1" hidden="1" x14ac:dyDescent="0.2">
      <c r="A534" s="107" t="s">
        <v>96</v>
      </c>
      <c r="B534" s="41"/>
      <c r="C534" s="41"/>
      <c r="D534" s="122"/>
      <c r="E534" s="122"/>
      <c r="F534" s="122"/>
    </row>
    <row r="535" spans="1:10" s="8" customFormat="1" hidden="1" x14ac:dyDescent="0.2">
      <c r="A535" s="107"/>
      <c r="B535" s="41" t="s">
        <v>54</v>
      </c>
      <c r="C535" s="41"/>
      <c r="D535" s="59"/>
      <c r="E535" s="59"/>
      <c r="F535" s="59"/>
    </row>
    <row r="536" spans="1:10" s="8" customFormat="1" hidden="1" x14ac:dyDescent="0.2">
      <c r="A536" s="107"/>
      <c r="B536" s="163" t="s">
        <v>97</v>
      </c>
      <c r="C536" s="163"/>
      <c r="D536" s="57"/>
      <c r="E536" s="57"/>
      <c r="F536" s="57"/>
    </row>
    <row r="537" spans="1:10" s="8" customFormat="1" x14ac:dyDescent="0.2">
      <c r="A537" s="144" t="s">
        <v>158</v>
      </c>
      <c r="B537" s="144"/>
      <c r="C537" s="144"/>
      <c r="D537" s="110">
        <f t="shared" ref="D537:E537" si="217">D538+D539+D540+D541</f>
        <v>6500000</v>
      </c>
      <c r="E537" s="110">
        <f t="shared" si="217"/>
        <v>6494579</v>
      </c>
      <c r="F537" s="110">
        <f t="shared" ref="F537" si="218">F538+F539+F540+F541</f>
        <v>-5421</v>
      </c>
    </row>
    <row r="538" spans="1:10" s="8" customFormat="1" x14ac:dyDescent="0.2">
      <c r="A538" s="107"/>
      <c r="B538" s="112" t="s">
        <v>58</v>
      </c>
      <c r="C538" s="109"/>
      <c r="D538" s="59">
        <v>6500000</v>
      </c>
      <c r="E538" s="59">
        <v>6494579</v>
      </c>
      <c r="F538" s="59">
        <f>E538-D538</f>
        <v>-5421</v>
      </c>
      <c r="J538" s="92"/>
    </row>
    <row r="539" spans="1:10" s="8" customFormat="1" ht="39" hidden="1" customHeight="1" x14ac:dyDescent="0.2">
      <c r="A539" s="107"/>
      <c r="B539" s="145" t="s">
        <v>59</v>
      </c>
      <c r="C539" s="145"/>
      <c r="D539" s="57"/>
      <c r="E539" s="57"/>
      <c r="F539" s="57"/>
    </row>
    <row r="540" spans="1:10" s="8" customFormat="1" ht="18" hidden="1" customHeight="1" x14ac:dyDescent="0.2">
      <c r="A540" s="107"/>
      <c r="B540" s="145" t="s">
        <v>61</v>
      </c>
      <c r="C540" s="145"/>
      <c r="D540" s="59"/>
      <c r="E540" s="59"/>
      <c r="F540" s="59"/>
    </row>
    <row r="541" spans="1:10" s="8" customFormat="1" ht="30.6" hidden="1" customHeight="1" x14ac:dyDescent="0.2">
      <c r="A541" s="107"/>
      <c r="B541" s="155" t="s">
        <v>71</v>
      </c>
      <c r="C541" s="164"/>
      <c r="D541" s="57"/>
      <c r="E541" s="57"/>
      <c r="F541" s="57"/>
    </row>
    <row r="542" spans="1:10" s="45" customFormat="1" ht="18" x14ac:dyDescent="0.25">
      <c r="A542" s="142" t="s">
        <v>161</v>
      </c>
      <c r="B542" s="164"/>
      <c r="C542" s="164"/>
      <c r="D542" s="129">
        <f>D545</f>
        <v>0</v>
      </c>
      <c r="E542" s="129">
        <f t="shared" ref="E542:F542" si="219">E545</f>
        <v>5421</v>
      </c>
      <c r="F542" s="129">
        <f t="shared" si="219"/>
        <v>5421</v>
      </c>
    </row>
    <row r="543" spans="1:10" s="8" customFormat="1" ht="18.600000000000001" hidden="1" customHeight="1" x14ac:dyDescent="0.2">
      <c r="A543" s="12" t="s">
        <v>175</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99" t="s">
        <v>158</v>
      </c>
      <c r="B545" s="200"/>
      <c r="C545" s="201"/>
      <c r="D545" s="53">
        <f>D546</f>
        <v>0</v>
      </c>
      <c r="E545" s="53">
        <f t="shared" ref="E545:F545" si="221">E546</f>
        <v>5421</v>
      </c>
      <c r="F545" s="53">
        <f t="shared" si="221"/>
        <v>5421</v>
      </c>
    </row>
    <row r="546" spans="1:6" s="8" customFormat="1" ht="14.25" customHeight="1" x14ac:dyDescent="0.2">
      <c r="A546" s="16"/>
      <c r="B546" s="197" t="s">
        <v>70</v>
      </c>
      <c r="C546" s="198"/>
      <c r="D546" s="57">
        <v>0</v>
      </c>
      <c r="E546" s="57">
        <v>5421</v>
      </c>
      <c r="F546" s="57">
        <f>E546-D546</f>
        <v>5421</v>
      </c>
    </row>
    <row r="547" spans="1:6" s="8" customFormat="1" ht="15.75" x14ac:dyDescent="0.2">
      <c r="A547" s="191" t="s">
        <v>195</v>
      </c>
      <c r="B547" s="192"/>
      <c r="C547" s="192"/>
      <c r="D547" s="103">
        <f>D548+D601</f>
        <v>6550000</v>
      </c>
      <c r="E547" s="103">
        <f t="shared" ref="E547:F547" si="222">E548+E601</f>
        <v>6567000</v>
      </c>
      <c r="F547" s="103">
        <f t="shared" si="222"/>
        <v>17000</v>
      </c>
    </row>
    <row r="548" spans="1:6" s="45" customFormat="1" ht="18" x14ac:dyDescent="0.25">
      <c r="A548" s="142" t="s">
        <v>156</v>
      </c>
      <c r="B548" s="164"/>
      <c r="C548" s="164"/>
      <c r="D548" s="104">
        <f>D560+D599</f>
        <v>6550000</v>
      </c>
      <c r="E548" s="104">
        <f>E560+E599</f>
        <v>6561579</v>
      </c>
      <c r="F548" s="104">
        <f>F560+F599</f>
        <v>11579</v>
      </c>
    </row>
    <row r="549" spans="1:6" s="8" customFormat="1" ht="18.600000000000001" hidden="1" customHeight="1" x14ac:dyDescent="0.2">
      <c r="A549" s="105" t="s">
        <v>5</v>
      </c>
      <c r="B549" s="41"/>
      <c r="C549" s="106"/>
      <c r="D549" s="110"/>
      <c r="E549" s="110"/>
      <c r="F549" s="110"/>
    </row>
    <row r="550" spans="1:6" s="8" customFormat="1" ht="18.600000000000001" hidden="1" customHeight="1" x14ac:dyDescent="0.2">
      <c r="A550" s="105" t="s">
        <v>6</v>
      </c>
      <c r="B550" s="109"/>
      <c r="C550" s="106"/>
      <c r="D550" s="110"/>
      <c r="E550" s="110"/>
      <c r="F550" s="110"/>
    </row>
    <row r="551" spans="1:6" s="8" customFormat="1" ht="16.899999999999999" hidden="1" customHeight="1" x14ac:dyDescent="0.2">
      <c r="A551" s="111"/>
      <c r="B551" s="112" t="s">
        <v>7</v>
      </c>
      <c r="C551" s="109"/>
      <c r="D551" s="110"/>
      <c r="E551" s="110"/>
      <c r="F551" s="110"/>
    </row>
    <row r="552" spans="1:6" s="23" customFormat="1" ht="18" hidden="1" customHeight="1" x14ac:dyDescent="0.2">
      <c r="A552" s="118"/>
      <c r="B552" s="39"/>
      <c r="C552" s="125" t="s">
        <v>8</v>
      </c>
      <c r="D552" s="59"/>
      <c r="E552" s="59"/>
      <c r="F552" s="59"/>
    </row>
    <row r="553" spans="1:6" s="8" customFormat="1" ht="13.9" hidden="1" customHeight="1" x14ac:dyDescent="0.2">
      <c r="A553" s="111"/>
      <c r="B553" s="112" t="s">
        <v>9</v>
      </c>
      <c r="C553" s="109"/>
      <c r="D553" s="126"/>
      <c r="E553" s="126"/>
      <c r="F553" s="126"/>
    </row>
    <row r="554" spans="1:6" s="8" customFormat="1" ht="19.149999999999999" hidden="1" customHeight="1" x14ac:dyDescent="0.2">
      <c r="A554" s="111"/>
      <c r="B554" s="112"/>
      <c r="C554" s="109" t="s">
        <v>10</v>
      </c>
      <c r="D554" s="59"/>
      <c r="E554" s="59"/>
      <c r="F554" s="59"/>
    </row>
    <row r="555" spans="1:6" s="25" customFormat="1" ht="26.25" hidden="1" customHeight="1" x14ac:dyDescent="0.25">
      <c r="A555" s="127"/>
      <c r="B555" s="39"/>
      <c r="C555" s="128" t="s">
        <v>11</v>
      </c>
      <c r="D555" s="57"/>
      <c r="E555" s="57"/>
      <c r="F555" s="57"/>
    </row>
    <row r="556" spans="1:6" s="8" customFormat="1" ht="15.6" hidden="1" customHeight="1" x14ac:dyDescent="0.2">
      <c r="A556" s="107"/>
      <c r="B556" s="112" t="s">
        <v>12</v>
      </c>
      <c r="C556" s="109"/>
      <c r="D556" s="59"/>
      <c r="E556" s="59"/>
      <c r="F556" s="59"/>
    </row>
    <row r="557" spans="1:6" s="8" customFormat="1" ht="15.6" hidden="1" customHeight="1" x14ac:dyDescent="0.2">
      <c r="A557" s="107"/>
      <c r="B557" s="112" t="s">
        <v>13</v>
      </c>
      <c r="C557" s="109"/>
      <c r="D557" s="59"/>
      <c r="E557" s="59"/>
      <c r="F557" s="59"/>
    </row>
    <row r="558" spans="1:6" s="8" customFormat="1" ht="18.600000000000001" hidden="1" customHeight="1" x14ac:dyDescent="0.2">
      <c r="A558" s="107" t="s">
        <v>14</v>
      </c>
      <c r="B558" s="112"/>
      <c r="C558" s="109"/>
      <c r="D558" s="110"/>
      <c r="E558" s="110"/>
      <c r="F558" s="110"/>
    </row>
    <row r="559" spans="1:6" s="8" customFormat="1" ht="14.25" hidden="1" customHeight="1" x14ac:dyDescent="0.2">
      <c r="A559" s="107"/>
      <c r="B559" s="112" t="s">
        <v>15</v>
      </c>
      <c r="C559" s="109"/>
      <c r="D559" s="59"/>
      <c r="E559" s="59"/>
      <c r="F559" s="59"/>
    </row>
    <row r="560" spans="1:6" s="8" customFormat="1" x14ac:dyDescent="0.2">
      <c r="A560" s="144" t="s">
        <v>157</v>
      </c>
      <c r="B560" s="144"/>
      <c r="C560" s="144"/>
      <c r="D560" s="110">
        <f>D561+D585</f>
        <v>150000</v>
      </c>
      <c r="E560" s="110">
        <f>E561+E585</f>
        <v>167000</v>
      </c>
      <c r="F560" s="110">
        <f>F561+F585</f>
        <v>17000</v>
      </c>
    </row>
    <row r="561" spans="1:6" s="8" customFormat="1" x14ac:dyDescent="0.2">
      <c r="A561" s="144" t="s">
        <v>152</v>
      </c>
      <c r="B561" s="144"/>
      <c r="C561" s="144"/>
      <c r="D561" s="110">
        <f t="shared" ref="D561:E561" si="223">SUM(D562:D575)</f>
        <v>103196</v>
      </c>
      <c r="E561" s="110">
        <f t="shared" si="223"/>
        <v>103196</v>
      </c>
      <c r="F561" s="110">
        <f t="shared" ref="F561" si="224">SUM(F562:F575)</f>
        <v>0</v>
      </c>
    </row>
    <row r="562" spans="1:6" s="8" customFormat="1" ht="18.600000000000001" hidden="1" customHeight="1" x14ac:dyDescent="0.2">
      <c r="A562" s="111"/>
      <c r="B562" s="112" t="s">
        <v>16</v>
      </c>
      <c r="C562" s="109"/>
      <c r="D562" s="59"/>
      <c r="E562" s="59"/>
      <c r="F562" s="59"/>
    </row>
    <row r="563" spans="1:6" s="8" customFormat="1" ht="18.600000000000001" hidden="1" customHeight="1" x14ac:dyDescent="0.2">
      <c r="A563" s="111"/>
      <c r="B563" s="112" t="s">
        <v>17</v>
      </c>
      <c r="C563" s="109"/>
      <c r="D563" s="59"/>
      <c r="E563" s="59"/>
      <c r="F563" s="59"/>
    </row>
    <row r="564" spans="1:6" s="8" customFormat="1" ht="18" hidden="1" customHeight="1" x14ac:dyDescent="0.2">
      <c r="A564" s="111"/>
      <c r="B564" s="171" t="s">
        <v>18</v>
      </c>
      <c r="C564" s="171"/>
      <c r="D564" s="59"/>
      <c r="E564" s="59"/>
      <c r="F564" s="59"/>
    </row>
    <row r="565" spans="1:6" s="8" customFormat="1" ht="18.600000000000001" hidden="1" customHeight="1" x14ac:dyDescent="0.2">
      <c r="A565" s="111"/>
      <c r="B565" s="112" t="s">
        <v>19</v>
      </c>
      <c r="C565" s="109"/>
      <c r="D565" s="57"/>
      <c r="E565" s="57"/>
      <c r="F565" s="57"/>
    </row>
    <row r="566" spans="1:6" s="8" customFormat="1" ht="18.600000000000001" hidden="1" customHeight="1" x14ac:dyDescent="0.2">
      <c r="A566" s="115"/>
      <c r="B566" s="112" t="s">
        <v>20</v>
      </c>
      <c r="C566" s="109"/>
      <c r="D566" s="59"/>
      <c r="E566" s="59"/>
      <c r="F566" s="59"/>
    </row>
    <row r="567" spans="1:6" s="8" customFormat="1" ht="32.25" hidden="1" customHeight="1" x14ac:dyDescent="0.2">
      <c r="A567" s="116"/>
      <c r="B567" s="155" t="s">
        <v>21</v>
      </c>
      <c r="C567" s="155"/>
      <c r="D567" s="59"/>
      <c r="E567" s="59"/>
      <c r="F567" s="59"/>
    </row>
    <row r="568" spans="1:6" s="8" customFormat="1" hidden="1" x14ac:dyDescent="0.2">
      <c r="A568" s="116"/>
      <c r="B568" s="145" t="s">
        <v>22</v>
      </c>
      <c r="C568" s="145"/>
      <c r="D568" s="59"/>
      <c r="E568" s="59"/>
      <c r="F568" s="59"/>
    </row>
    <row r="569" spans="1:6" s="8" customFormat="1" ht="27" hidden="1" customHeight="1" x14ac:dyDescent="0.2">
      <c r="A569" s="116"/>
      <c r="B569" s="155" t="s">
        <v>23</v>
      </c>
      <c r="C569" s="155"/>
      <c r="D569" s="59"/>
      <c r="E569" s="59"/>
      <c r="F569" s="59"/>
    </row>
    <row r="570" spans="1:6" s="8" customFormat="1" hidden="1" x14ac:dyDescent="0.2">
      <c r="A570" s="116"/>
      <c r="B570" s="177" t="s">
        <v>24</v>
      </c>
      <c r="C570" s="177"/>
      <c r="D570" s="59"/>
      <c r="E570" s="59"/>
      <c r="F570" s="59"/>
    </row>
    <row r="571" spans="1:6" s="8" customFormat="1" hidden="1" x14ac:dyDescent="0.2">
      <c r="A571" s="116"/>
      <c r="B571" s="155" t="s">
        <v>25</v>
      </c>
      <c r="C571" s="155"/>
      <c r="D571" s="59"/>
      <c r="E571" s="59"/>
      <c r="F571" s="59"/>
    </row>
    <row r="572" spans="1:6" s="8" customFormat="1" hidden="1" x14ac:dyDescent="0.2">
      <c r="A572" s="116"/>
      <c r="B572" s="145" t="s">
        <v>26</v>
      </c>
      <c r="C572" s="145"/>
      <c r="D572" s="59"/>
      <c r="E572" s="59"/>
      <c r="F572" s="59"/>
    </row>
    <row r="573" spans="1:6" s="8" customFormat="1" hidden="1" x14ac:dyDescent="0.2">
      <c r="A573" s="116"/>
      <c r="B573" s="145" t="s">
        <v>27</v>
      </c>
      <c r="C573" s="145"/>
      <c r="D573" s="59"/>
      <c r="E573" s="59"/>
      <c r="F573" s="59"/>
    </row>
    <row r="574" spans="1:6" s="8" customFormat="1" hidden="1" x14ac:dyDescent="0.2">
      <c r="A574" s="116"/>
      <c r="B574" s="112" t="s">
        <v>28</v>
      </c>
      <c r="C574" s="109"/>
      <c r="D574" s="59"/>
      <c r="E574" s="59"/>
      <c r="F574" s="59"/>
    </row>
    <row r="575" spans="1:6" s="8" customFormat="1" ht="18.600000000000001" customHeight="1" x14ac:dyDescent="0.2">
      <c r="A575" s="115"/>
      <c r="B575" s="112" t="s">
        <v>29</v>
      </c>
      <c r="C575" s="109"/>
      <c r="D575" s="59">
        <v>103196</v>
      </c>
      <c r="E575" s="59">
        <v>103196</v>
      </c>
      <c r="F575" s="59">
        <f>E575-D575</f>
        <v>0</v>
      </c>
    </row>
    <row r="576" spans="1:6" s="8" customFormat="1" ht="15" hidden="1" customHeight="1" x14ac:dyDescent="0.2">
      <c r="A576" s="111" t="s">
        <v>30</v>
      </c>
      <c r="B576" s="109"/>
      <c r="C576" s="117"/>
      <c r="D576" s="110"/>
      <c r="E576" s="110"/>
      <c r="F576" s="110"/>
    </row>
    <row r="577" spans="1:6" s="8" customFormat="1" ht="14.45" hidden="1" customHeight="1" x14ac:dyDescent="0.2">
      <c r="A577" s="115"/>
      <c r="B577" s="41" t="s">
        <v>31</v>
      </c>
      <c r="C577" s="109"/>
      <c r="D577" s="57"/>
      <c r="E577" s="57"/>
      <c r="F577" s="57"/>
    </row>
    <row r="578" spans="1:6" s="8" customFormat="1" ht="18.600000000000001" hidden="1" customHeight="1" x14ac:dyDescent="0.2">
      <c r="A578" s="111" t="s">
        <v>32</v>
      </c>
      <c r="B578" s="109"/>
      <c r="C578" s="41"/>
      <c r="D578" s="110"/>
      <c r="E578" s="110"/>
      <c r="F578" s="110"/>
    </row>
    <row r="579" spans="1:6" s="8" customFormat="1" ht="16.5" hidden="1" customHeight="1" x14ac:dyDescent="0.2">
      <c r="A579" s="111"/>
      <c r="B579" s="41" t="s">
        <v>33</v>
      </c>
      <c r="C579" s="109"/>
      <c r="D579" s="57"/>
      <c r="E579" s="57"/>
      <c r="F579" s="57"/>
    </row>
    <row r="580" spans="1:6" s="8" customFormat="1" ht="12.6" hidden="1" customHeight="1" x14ac:dyDescent="0.2">
      <c r="A580" s="111" t="s">
        <v>90</v>
      </c>
      <c r="B580" s="109"/>
      <c r="C580" s="41"/>
      <c r="D580" s="110"/>
      <c r="E580" s="110"/>
      <c r="F580" s="110"/>
    </row>
    <row r="581" spans="1:6" s="8" customFormat="1" hidden="1" x14ac:dyDescent="0.2">
      <c r="A581" s="111"/>
      <c r="B581" s="109" t="s">
        <v>34</v>
      </c>
      <c r="C581" s="41"/>
      <c r="D581" s="57"/>
      <c r="E581" s="57"/>
      <c r="F581" s="57"/>
    </row>
    <row r="582" spans="1:6" s="26" customFormat="1" ht="12.75" hidden="1" x14ac:dyDescent="0.25">
      <c r="A582" s="118"/>
      <c r="B582" s="178" t="s">
        <v>91</v>
      </c>
      <c r="C582" s="164"/>
      <c r="D582" s="110"/>
      <c r="E582" s="110"/>
      <c r="F582" s="110"/>
    </row>
    <row r="583" spans="1:6" s="26" customFormat="1" ht="33" hidden="1" customHeight="1" x14ac:dyDescent="0.25">
      <c r="A583" s="118"/>
      <c r="B583" s="119"/>
      <c r="C583" s="119" t="s">
        <v>36</v>
      </c>
      <c r="D583" s="57"/>
      <c r="E583" s="57"/>
      <c r="F583" s="57"/>
    </row>
    <row r="584" spans="1:6" s="8" customFormat="1" ht="15" hidden="1" customHeight="1" x14ac:dyDescent="0.2">
      <c r="A584" s="111"/>
      <c r="B584" s="112" t="s">
        <v>37</v>
      </c>
      <c r="C584" s="109"/>
      <c r="D584" s="59"/>
      <c r="E584" s="59"/>
      <c r="F584" s="59"/>
    </row>
    <row r="585" spans="1:6" s="8" customFormat="1" x14ac:dyDescent="0.2">
      <c r="A585" s="144" t="s">
        <v>154</v>
      </c>
      <c r="B585" s="144"/>
      <c r="C585" s="144"/>
      <c r="D585" s="110">
        <f t="shared" ref="D585:E585" si="225">D587+D588+D586</f>
        <v>46804</v>
      </c>
      <c r="E585" s="110">
        <f t="shared" si="225"/>
        <v>63804</v>
      </c>
      <c r="F585" s="110">
        <f t="shared" ref="F585" si="226">F587+F588+F586</f>
        <v>17000</v>
      </c>
    </row>
    <row r="586" spans="1:6" s="8" customFormat="1" ht="18.600000000000001" customHeight="1" x14ac:dyDescent="0.2">
      <c r="A586" s="105"/>
      <c r="B586" s="112" t="s">
        <v>38</v>
      </c>
      <c r="C586" s="109"/>
      <c r="D586" s="57">
        <v>46804</v>
      </c>
      <c r="E586" s="57">
        <v>63804</v>
      </c>
      <c r="F586" s="57">
        <f>E586-D586</f>
        <v>17000</v>
      </c>
    </row>
    <row r="587" spans="1:6" s="8" customFormat="1" ht="30.6" hidden="1" customHeight="1" x14ac:dyDescent="0.2">
      <c r="A587" s="105"/>
      <c r="B587" s="145" t="s">
        <v>93</v>
      </c>
      <c r="C587" s="145"/>
      <c r="D587" s="59"/>
      <c r="E587" s="59"/>
      <c r="F587" s="59"/>
    </row>
    <row r="588" spans="1:6" s="8" customFormat="1" ht="18.600000000000001" hidden="1" customHeight="1" x14ac:dyDescent="0.2">
      <c r="A588" s="105"/>
      <c r="B588" s="112" t="s">
        <v>40</v>
      </c>
      <c r="C588" s="109"/>
      <c r="D588" s="59"/>
      <c r="E588" s="59"/>
      <c r="F588" s="59"/>
    </row>
    <row r="589" spans="1:6" s="23" customFormat="1" ht="13.9" hidden="1" customHeight="1" x14ac:dyDescent="0.25">
      <c r="A589" s="118" t="s">
        <v>45</v>
      </c>
      <c r="B589" s="120"/>
      <c r="C589" s="121"/>
      <c r="D589" s="122"/>
      <c r="E589" s="122"/>
      <c r="F589" s="122"/>
    </row>
    <row r="590" spans="1:6" s="25" customFormat="1" ht="22.15" hidden="1" customHeight="1" x14ac:dyDescent="0.25">
      <c r="A590" s="146" t="s">
        <v>94</v>
      </c>
      <c r="B590" s="146"/>
      <c r="C590" s="146"/>
      <c r="D590" s="122"/>
      <c r="E590" s="122"/>
      <c r="F590" s="122"/>
    </row>
    <row r="591" spans="1:6" s="25" customFormat="1" ht="30.75" hidden="1" customHeight="1" x14ac:dyDescent="0.25">
      <c r="A591" s="123"/>
      <c r="B591" s="176" t="s">
        <v>95</v>
      </c>
      <c r="C591" s="176"/>
      <c r="D591" s="122"/>
      <c r="E591" s="122"/>
      <c r="F591" s="122"/>
    </row>
    <row r="592" spans="1:6" s="25" customFormat="1" ht="30.75" hidden="1" customHeight="1" x14ac:dyDescent="0.2">
      <c r="A592" s="123"/>
      <c r="B592" s="124"/>
      <c r="C592" s="96" t="s">
        <v>46</v>
      </c>
      <c r="D592" s="59"/>
      <c r="E592" s="59"/>
      <c r="F592" s="59"/>
    </row>
    <row r="593" spans="1:10" s="23" customFormat="1" ht="18" hidden="1" customHeight="1" x14ac:dyDescent="0.25">
      <c r="A593" s="118" t="s">
        <v>49</v>
      </c>
      <c r="B593" s="96"/>
      <c r="C593" s="96"/>
      <c r="D593" s="110"/>
      <c r="E593" s="110"/>
      <c r="F593" s="110"/>
    </row>
    <row r="594" spans="1:10" s="25" customFormat="1" ht="29.25" hidden="1" customHeight="1" x14ac:dyDescent="0.25">
      <c r="A594" s="118"/>
      <c r="B594" s="155" t="s">
        <v>50</v>
      </c>
      <c r="C594" s="155"/>
      <c r="D594" s="57"/>
      <c r="E594" s="57"/>
      <c r="F594" s="57"/>
    </row>
    <row r="595" spans="1:10" s="25" customFormat="1" ht="23.45" hidden="1" customHeight="1" x14ac:dyDescent="0.2">
      <c r="A595" s="118"/>
      <c r="B595" s="155" t="s">
        <v>51</v>
      </c>
      <c r="C595" s="164"/>
      <c r="D595" s="59"/>
      <c r="E595" s="59"/>
      <c r="F595" s="59"/>
    </row>
    <row r="596" spans="1:10" s="8" customFormat="1" ht="18.600000000000001" hidden="1" customHeight="1" x14ac:dyDescent="0.2">
      <c r="A596" s="107" t="s">
        <v>96</v>
      </c>
      <c r="B596" s="41"/>
      <c r="C596" s="41"/>
      <c r="D596" s="122"/>
      <c r="E596" s="122"/>
      <c r="F596" s="122"/>
    </row>
    <row r="597" spans="1:10" s="8" customFormat="1" ht="18.600000000000001" hidden="1" customHeight="1" x14ac:dyDescent="0.2">
      <c r="A597" s="107"/>
      <c r="B597" s="41" t="s">
        <v>54</v>
      </c>
      <c r="C597" s="41"/>
      <c r="D597" s="59"/>
      <c r="E597" s="59"/>
      <c r="F597" s="59"/>
    </row>
    <row r="598" spans="1:10" s="8" customFormat="1" ht="45.6" hidden="1" customHeight="1" x14ac:dyDescent="0.2">
      <c r="A598" s="107"/>
      <c r="B598" s="163" t="s">
        <v>97</v>
      </c>
      <c r="C598" s="163"/>
      <c r="D598" s="57"/>
      <c r="E598" s="57"/>
      <c r="F598" s="57"/>
    </row>
    <row r="599" spans="1:10" s="8" customFormat="1" x14ac:dyDescent="0.2">
      <c r="A599" s="144" t="s">
        <v>158</v>
      </c>
      <c r="B599" s="144"/>
      <c r="C599" s="144"/>
      <c r="D599" s="110">
        <f>D600</f>
        <v>6400000</v>
      </c>
      <c r="E599" s="110">
        <f>E600</f>
        <v>6394579</v>
      </c>
      <c r="F599" s="110">
        <f>F600</f>
        <v>-5421</v>
      </c>
    </row>
    <row r="600" spans="1:10" s="8" customFormat="1" x14ac:dyDescent="0.2">
      <c r="A600" s="107"/>
      <c r="B600" s="112" t="s">
        <v>58</v>
      </c>
      <c r="C600" s="109"/>
      <c r="D600" s="59">
        <v>6400000</v>
      </c>
      <c r="E600" s="59">
        <v>6394579</v>
      </c>
      <c r="F600" s="59">
        <f>E600-D600</f>
        <v>-5421</v>
      </c>
      <c r="J600" s="92"/>
    </row>
    <row r="601" spans="1:10" s="45" customFormat="1" ht="18" x14ac:dyDescent="0.25">
      <c r="A601" s="142" t="s">
        <v>161</v>
      </c>
      <c r="B601" s="164"/>
      <c r="C601" s="164"/>
      <c r="D601" s="129">
        <f t="shared" ref="D601:E601" si="227">D602+D610+D614+D619+D637+D699</f>
        <v>0</v>
      </c>
      <c r="E601" s="129">
        <f t="shared" si="227"/>
        <v>5421</v>
      </c>
      <c r="F601" s="129">
        <f t="shared" ref="F601" si="228">F602+F610+F614+F619+F637+F699</f>
        <v>5421</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72" t="s">
        <v>103</v>
      </c>
      <c r="C606" s="173"/>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74" t="s">
        <v>106</v>
      </c>
      <c r="B615" s="174"/>
      <c r="C615" s="174"/>
      <c r="D615" s="56">
        <f t="shared" ref="D615:E615" si="238">D616+D618</f>
        <v>0</v>
      </c>
      <c r="E615" s="56">
        <f t="shared" si="238"/>
        <v>0</v>
      </c>
      <c r="F615" s="56">
        <f t="shared" ref="F615" si="239">F616+F618</f>
        <v>0</v>
      </c>
    </row>
    <row r="616" spans="1:6" s="25" customFormat="1" ht="30.75" hidden="1" customHeight="1" x14ac:dyDescent="0.25">
      <c r="A616" s="32"/>
      <c r="B616" s="175" t="s">
        <v>107</v>
      </c>
      <c r="C616" s="175"/>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53" t="s">
        <v>48</v>
      </c>
      <c r="C618" s="153"/>
      <c r="D618" s="57"/>
      <c r="E618" s="57"/>
      <c r="F618" s="57"/>
    </row>
    <row r="619" spans="1:6" s="8" customFormat="1" ht="13.9" hidden="1" customHeight="1" x14ac:dyDescent="0.2">
      <c r="A619" s="16" t="s">
        <v>188</v>
      </c>
      <c r="B619" s="18"/>
      <c r="C619" s="18"/>
      <c r="D619" s="56">
        <f t="shared" ref="D619:F619" si="241">D620</f>
        <v>0</v>
      </c>
      <c r="E619" s="56">
        <f t="shared" si="241"/>
        <v>5421</v>
      </c>
      <c r="F619" s="56">
        <f t="shared" si="241"/>
        <v>5421</v>
      </c>
    </row>
    <row r="620" spans="1:6" s="8" customFormat="1" hidden="1" x14ac:dyDescent="0.2">
      <c r="A620" s="147" t="s">
        <v>189</v>
      </c>
      <c r="B620" s="147"/>
      <c r="C620" s="147"/>
      <c r="D620" s="56">
        <f t="shared" ref="D620:E620" si="242">D621+D625</f>
        <v>0</v>
      </c>
      <c r="E620" s="56">
        <f t="shared" si="242"/>
        <v>5421</v>
      </c>
      <c r="F620" s="56">
        <f t="shared" ref="F620" si="243">F621+F625</f>
        <v>5421</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8" t="s">
        <v>55</v>
      </c>
      <c r="C622" s="148"/>
      <c r="D622" s="57"/>
      <c r="E622" s="57"/>
      <c r="F622" s="57"/>
    </row>
    <row r="623" spans="1:6" s="23" customFormat="1" ht="15" hidden="1" customHeight="1" x14ac:dyDescent="0.2">
      <c r="A623" s="24"/>
      <c r="B623" s="161" t="s">
        <v>56</v>
      </c>
      <c r="C623" s="161"/>
      <c r="D623" s="57"/>
      <c r="E623" s="57"/>
      <c r="F623" s="57"/>
    </row>
    <row r="624" spans="1:6" s="23" customFormat="1" ht="65.45" hidden="1" customHeight="1" x14ac:dyDescent="0.25">
      <c r="A624" s="24"/>
      <c r="B624" s="162" t="s">
        <v>57</v>
      </c>
      <c r="C624" s="151"/>
      <c r="D624" s="57"/>
      <c r="E624" s="57"/>
      <c r="F624" s="57"/>
    </row>
    <row r="625" spans="1:6" s="8" customFormat="1" x14ac:dyDescent="0.2">
      <c r="A625" s="147" t="s">
        <v>158</v>
      </c>
      <c r="B625" s="147"/>
      <c r="C625" s="147"/>
      <c r="D625" s="53">
        <f t="shared" ref="D625:E625" si="246">D626+D627+D631+D635+D636</f>
        <v>0</v>
      </c>
      <c r="E625" s="53">
        <f t="shared" si="246"/>
        <v>5421</v>
      </c>
      <c r="F625" s="53">
        <f t="shared" ref="F625" si="247">F626+F627+F631+F635+F636</f>
        <v>5421</v>
      </c>
    </row>
    <row r="626" spans="1:6" s="8" customFormat="1" ht="32.450000000000003" hidden="1" customHeight="1" x14ac:dyDescent="0.2">
      <c r="A626" s="16"/>
      <c r="B626" s="152" t="s">
        <v>60</v>
      </c>
      <c r="C626" s="152"/>
      <c r="D626" s="54"/>
      <c r="E626" s="54"/>
      <c r="F626" s="54"/>
    </row>
    <row r="627" spans="1:6" s="8" customFormat="1" ht="30.75" hidden="1" customHeight="1" x14ac:dyDescent="0.2">
      <c r="A627" s="16"/>
      <c r="B627" s="152" t="s">
        <v>62</v>
      </c>
      <c r="C627" s="152"/>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2" t="s">
        <v>66</v>
      </c>
      <c r="C631" s="152"/>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2" t="s">
        <v>70</v>
      </c>
      <c r="C635" s="152"/>
      <c r="D635" s="57">
        <v>0</v>
      </c>
      <c r="E635" s="57">
        <v>5421</v>
      </c>
      <c r="F635" s="57">
        <f>E635-D635</f>
        <v>5421</v>
      </c>
    </row>
    <row r="636" spans="1:6" s="8" customFormat="1" ht="31.5" hidden="1" customHeight="1" x14ac:dyDescent="0.2">
      <c r="A636" s="16"/>
      <c r="B636" s="153" t="s">
        <v>110</v>
      </c>
      <c r="C636" s="154"/>
      <c r="D636" s="57"/>
      <c r="E636" s="57"/>
      <c r="F636" s="57"/>
    </row>
    <row r="637" spans="1:6" s="8" customFormat="1" ht="42" hidden="1" customHeight="1" x14ac:dyDescent="0.2">
      <c r="A637" s="150" t="s">
        <v>111</v>
      </c>
      <c r="B637" s="150"/>
      <c r="C637" s="150"/>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2" t="s">
        <v>112</v>
      </c>
      <c r="C638" s="152"/>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55" t="s">
        <v>113</v>
      </c>
      <c r="C641" s="155"/>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45" t="s">
        <v>114</v>
      </c>
      <c r="C644" s="145"/>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2" t="s">
        <v>115</v>
      </c>
      <c r="C647" s="152"/>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2" t="s">
        <v>116</v>
      </c>
      <c r="C652" s="152"/>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2" t="s">
        <v>117</v>
      </c>
      <c r="C655" s="152"/>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2" t="s">
        <v>118</v>
      </c>
      <c r="C660" s="152"/>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2" t="s">
        <v>119</v>
      </c>
      <c r="C665" s="152"/>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2" t="s">
        <v>120</v>
      </c>
      <c r="C670" s="152"/>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2" t="s">
        <v>76</v>
      </c>
      <c r="C675" s="152"/>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53" t="s">
        <v>77</v>
      </c>
      <c r="C680" s="153"/>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49" t="s">
        <v>121</v>
      </c>
      <c r="C685" s="149"/>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49" t="s">
        <v>78</v>
      </c>
      <c r="C689" s="149"/>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49" t="s">
        <v>79</v>
      </c>
      <c r="C694" s="149"/>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50" t="s">
        <v>80</v>
      </c>
      <c r="B699" s="151"/>
      <c r="C699" s="151"/>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53" t="s">
        <v>81</v>
      </c>
      <c r="C700" s="151"/>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89" t="s">
        <v>82</v>
      </c>
      <c r="C704" s="190"/>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89" t="s">
        <v>83</v>
      </c>
      <c r="C708" s="190"/>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49" t="s">
        <v>84</v>
      </c>
      <c r="C712" s="185"/>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49" t="s">
        <v>85</v>
      </c>
      <c r="C716" s="185"/>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49" t="s">
        <v>86</v>
      </c>
      <c r="C720" s="185"/>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49" t="s">
        <v>87</v>
      </c>
      <c r="C724" s="185"/>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49" t="s">
        <v>88</v>
      </c>
      <c r="C728" s="185"/>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49" t="s">
        <v>89</v>
      </c>
      <c r="C731" s="185"/>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80" t="s">
        <v>124</v>
      </c>
      <c r="B735" s="181"/>
      <c r="C735" s="181"/>
      <c r="D735" s="181"/>
      <c r="E735" s="181"/>
      <c r="F735" s="181"/>
    </row>
    <row r="736" spans="1:6" s="8" customFormat="1" ht="15.75" customHeight="1" x14ac:dyDescent="0.2">
      <c r="A736" s="167" t="s">
        <v>149</v>
      </c>
      <c r="B736" s="168"/>
      <c r="C736" s="168"/>
      <c r="D736" s="52">
        <f t="shared" ref="D736:F736" si="302">D737+D793</f>
        <v>9981699</v>
      </c>
      <c r="E736" s="52">
        <f t="shared" ref="E736" si="303">E737+E793</f>
        <v>9981699</v>
      </c>
      <c r="F736" s="52">
        <f t="shared" si="302"/>
        <v>0</v>
      </c>
    </row>
    <row r="737" spans="1:6" s="45" customFormat="1" ht="18" x14ac:dyDescent="0.25">
      <c r="A737" s="142" t="s">
        <v>156</v>
      </c>
      <c r="B737" s="164"/>
      <c r="C737" s="164"/>
      <c r="D737" s="129">
        <f t="shared" ref="D737:F737" si="304">D738+D747</f>
        <v>8920699</v>
      </c>
      <c r="E737" s="129">
        <f t="shared" ref="E737" si="305">E738+E747</f>
        <v>8920699</v>
      </c>
      <c r="F737" s="129">
        <f t="shared" si="304"/>
        <v>0</v>
      </c>
    </row>
    <row r="738" spans="1:6" s="8" customFormat="1" ht="18.600000000000001" customHeight="1" x14ac:dyDescent="0.2">
      <c r="A738" s="105" t="s">
        <v>162</v>
      </c>
      <c r="B738" s="41"/>
      <c r="C738" s="106"/>
      <c r="D738" s="110">
        <f t="shared" ref="D738:F738" si="306">D739+D745</f>
        <v>1324000</v>
      </c>
      <c r="E738" s="110">
        <f t="shared" ref="E738" si="307">E739+E745</f>
        <v>1324000</v>
      </c>
      <c r="F738" s="110">
        <f t="shared" si="306"/>
        <v>0</v>
      </c>
    </row>
    <row r="739" spans="1:6" s="8" customFormat="1" ht="16.899999999999999" customHeight="1" x14ac:dyDescent="0.2">
      <c r="A739" s="111"/>
      <c r="B739" s="112" t="s">
        <v>163</v>
      </c>
      <c r="C739" s="109"/>
      <c r="D739" s="110">
        <f t="shared" ref="D739:F739" si="308">D740</f>
        <v>1320000</v>
      </c>
      <c r="E739" s="110">
        <f t="shared" si="308"/>
        <v>1320000</v>
      </c>
      <c r="F739" s="110">
        <f t="shared" si="308"/>
        <v>0</v>
      </c>
    </row>
    <row r="740" spans="1:6" s="23" customFormat="1" ht="18" customHeight="1" x14ac:dyDescent="0.25">
      <c r="A740" s="118"/>
      <c r="B740" s="39"/>
      <c r="C740" s="125" t="s">
        <v>8</v>
      </c>
      <c r="D740" s="57">
        <v>1320000</v>
      </c>
      <c r="E740" s="57">
        <v>1320000</v>
      </c>
      <c r="F740" s="57">
        <f>E740-D740</f>
        <v>0</v>
      </c>
    </row>
    <row r="741" spans="1:6" s="8" customFormat="1" ht="13.9" hidden="1" customHeight="1" x14ac:dyDescent="0.2">
      <c r="A741" s="111"/>
      <c r="B741" s="112" t="s">
        <v>9</v>
      </c>
      <c r="C741" s="109"/>
      <c r="D741" s="126"/>
      <c r="E741" s="126"/>
      <c r="F741" s="126"/>
    </row>
    <row r="742" spans="1:6" s="8" customFormat="1" ht="19.149999999999999" hidden="1" customHeight="1" x14ac:dyDescent="0.2">
      <c r="A742" s="111"/>
      <c r="B742" s="112"/>
      <c r="C742" s="109" t="s">
        <v>10</v>
      </c>
      <c r="D742" s="59"/>
      <c r="E742" s="59"/>
      <c r="F742" s="59"/>
    </row>
    <row r="743" spans="1:6" s="25" customFormat="1" ht="26.25" hidden="1" customHeight="1" x14ac:dyDescent="0.25">
      <c r="A743" s="127"/>
      <c r="B743" s="39"/>
      <c r="C743" s="128" t="s">
        <v>11</v>
      </c>
      <c r="D743" s="57"/>
      <c r="E743" s="57"/>
      <c r="F743" s="57"/>
    </row>
    <row r="744" spans="1:6" s="8" customFormat="1" ht="15.6" hidden="1" customHeight="1" x14ac:dyDescent="0.2">
      <c r="A744" s="107"/>
      <c r="B744" s="112" t="s">
        <v>12</v>
      </c>
      <c r="C744" s="109"/>
      <c r="D744" s="59"/>
      <c r="E744" s="59"/>
      <c r="F744" s="59"/>
    </row>
    <row r="745" spans="1:6" s="8" customFormat="1" x14ac:dyDescent="0.2">
      <c r="A745" s="107" t="s">
        <v>164</v>
      </c>
      <c r="B745" s="112"/>
      <c r="C745" s="109"/>
      <c r="D745" s="110">
        <f t="shared" ref="D745:F745" si="309">D746</f>
        <v>4000</v>
      </c>
      <c r="E745" s="110">
        <f t="shared" si="309"/>
        <v>4000</v>
      </c>
      <c r="F745" s="110">
        <f t="shared" si="309"/>
        <v>0</v>
      </c>
    </row>
    <row r="746" spans="1:6" s="8" customFormat="1" x14ac:dyDescent="0.2">
      <c r="A746" s="107"/>
      <c r="B746" s="112" t="s">
        <v>15</v>
      </c>
      <c r="C746" s="109"/>
      <c r="D746" s="59">
        <v>4000</v>
      </c>
      <c r="E746" s="59">
        <v>4000</v>
      </c>
      <c r="F746" s="59">
        <f>E746-D746</f>
        <v>0</v>
      </c>
    </row>
    <row r="747" spans="1:6" s="8" customFormat="1" x14ac:dyDescent="0.2">
      <c r="A747" s="144" t="s">
        <v>157</v>
      </c>
      <c r="B747" s="144"/>
      <c r="C747" s="144"/>
      <c r="D747" s="110">
        <f t="shared" ref="D747:F747" si="310">D748+D765+D772</f>
        <v>7596699</v>
      </c>
      <c r="E747" s="110">
        <f t="shared" ref="E747" si="311">E748+E765+E772</f>
        <v>7596699</v>
      </c>
      <c r="F747" s="110">
        <f t="shared" si="310"/>
        <v>0</v>
      </c>
    </row>
    <row r="748" spans="1:6" s="8" customFormat="1" x14ac:dyDescent="0.2">
      <c r="A748" s="144" t="s">
        <v>165</v>
      </c>
      <c r="B748" s="144"/>
      <c r="C748" s="144"/>
      <c r="D748" s="110">
        <f t="shared" ref="D748:E748" si="312">SUM(D749:D762)</f>
        <v>8653699</v>
      </c>
      <c r="E748" s="110">
        <f t="shared" si="312"/>
        <v>8653699</v>
      </c>
      <c r="F748" s="110">
        <f t="shared" ref="F748" si="313">SUM(F749:F762)</f>
        <v>0</v>
      </c>
    </row>
    <row r="749" spans="1:6" s="8" customFormat="1" ht="18.600000000000001" hidden="1" customHeight="1" x14ac:dyDescent="0.2">
      <c r="A749" s="111"/>
      <c r="B749" s="112" t="s">
        <v>16</v>
      </c>
      <c r="C749" s="109"/>
      <c r="D749" s="59"/>
      <c r="E749" s="59"/>
      <c r="F749" s="59"/>
    </row>
    <row r="750" spans="1:6" s="8" customFormat="1" x14ac:dyDescent="0.2">
      <c r="A750" s="111"/>
      <c r="B750" s="112" t="s">
        <v>17</v>
      </c>
      <c r="C750" s="109"/>
      <c r="D750" s="59">
        <v>6200000</v>
      </c>
      <c r="E750" s="59">
        <v>6200000</v>
      </c>
      <c r="F750" s="59">
        <f>E750-D750</f>
        <v>0</v>
      </c>
    </row>
    <row r="751" spans="1:6" s="8" customFormat="1" hidden="1" x14ac:dyDescent="0.2">
      <c r="A751" s="111"/>
      <c r="B751" s="171" t="s">
        <v>18</v>
      </c>
      <c r="C751" s="171"/>
      <c r="D751" s="59"/>
      <c r="E751" s="59"/>
      <c r="F751" s="59"/>
    </row>
    <row r="752" spans="1:6" s="8" customFormat="1" hidden="1" x14ac:dyDescent="0.2">
      <c r="A752" s="111"/>
      <c r="B752" s="112" t="s">
        <v>19</v>
      </c>
      <c r="C752" s="109"/>
      <c r="D752" s="59"/>
      <c r="E752" s="59"/>
      <c r="F752" s="59"/>
    </row>
    <row r="753" spans="1:6" s="8" customFormat="1" ht="18.600000000000001" hidden="1" customHeight="1" x14ac:dyDescent="0.2">
      <c r="A753" s="115"/>
      <c r="B753" s="112" t="s">
        <v>20</v>
      </c>
      <c r="C753" s="109"/>
      <c r="D753" s="59"/>
      <c r="E753" s="59"/>
      <c r="F753" s="59"/>
    </row>
    <row r="754" spans="1:6" s="8" customFormat="1" ht="32.25" hidden="1" customHeight="1" x14ac:dyDescent="0.2">
      <c r="A754" s="116"/>
      <c r="B754" s="155" t="s">
        <v>21</v>
      </c>
      <c r="C754" s="155"/>
      <c r="D754" s="59"/>
      <c r="E754" s="59"/>
      <c r="F754" s="59"/>
    </row>
    <row r="755" spans="1:6" s="8" customFormat="1" ht="27.6" hidden="1" customHeight="1" x14ac:dyDescent="0.2">
      <c r="A755" s="116"/>
      <c r="B755" s="145" t="s">
        <v>22</v>
      </c>
      <c r="C755" s="145"/>
      <c r="D755" s="59"/>
      <c r="E755" s="59"/>
      <c r="F755" s="59"/>
    </row>
    <row r="756" spans="1:6" s="8" customFormat="1" ht="26.45" hidden="1" customHeight="1" x14ac:dyDescent="0.2">
      <c r="A756" s="116"/>
      <c r="B756" s="155" t="s">
        <v>23</v>
      </c>
      <c r="C756" s="155"/>
      <c r="D756" s="59"/>
      <c r="E756" s="59"/>
      <c r="F756" s="59"/>
    </row>
    <row r="757" spans="1:6" s="8" customFormat="1" ht="18.600000000000001" hidden="1" customHeight="1" x14ac:dyDescent="0.2">
      <c r="A757" s="116"/>
      <c r="B757" s="177" t="s">
        <v>24</v>
      </c>
      <c r="C757" s="177"/>
      <c r="D757" s="59"/>
      <c r="E757" s="59"/>
      <c r="F757" s="59"/>
    </row>
    <row r="758" spans="1:6" s="8" customFormat="1" ht="27.6" hidden="1" customHeight="1" x14ac:dyDescent="0.2">
      <c r="A758" s="116"/>
      <c r="B758" s="155" t="s">
        <v>25</v>
      </c>
      <c r="C758" s="155"/>
      <c r="D758" s="59"/>
      <c r="E758" s="59"/>
      <c r="F758" s="59"/>
    </row>
    <row r="759" spans="1:6" s="8" customFormat="1" ht="30" hidden="1" customHeight="1" x14ac:dyDescent="0.2">
      <c r="A759" s="116"/>
      <c r="B759" s="145" t="s">
        <v>26</v>
      </c>
      <c r="C759" s="145"/>
      <c r="D759" s="59"/>
      <c r="E759" s="59"/>
      <c r="F759" s="59"/>
    </row>
    <row r="760" spans="1:6" s="8" customFormat="1" ht="28.15" hidden="1" customHeight="1" x14ac:dyDescent="0.2">
      <c r="A760" s="116"/>
      <c r="B760" s="145" t="s">
        <v>27</v>
      </c>
      <c r="C760" s="145"/>
      <c r="D760" s="59"/>
      <c r="E760" s="59"/>
      <c r="F760" s="59"/>
    </row>
    <row r="761" spans="1:6" s="8" customFormat="1" ht="18.600000000000001" hidden="1" customHeight="1" x14ac:dyDescent="0.2">
      <c r="A761" s="116"/>
      <c r="B761" s="112" t="s">
        <v>28</v>
      </c>
      <c r="C761" s="109"/>
      <c r="D761" s="59"/>
      <c r="E761" s="59"/>
      <c r="F761" s="59"/>
    </row>
    <row r="762" spans="1:6" s="8" customFormat="1" ht="18.600000000000001" customHeight="1" x14ac:dyDescent="0.2">
      <c r="A762" s="115"/>
      <c r="B762" s="112" t="s">
        <v>29</v>
      </c>
      <c r="C762" s="109"/>
      <c r="D762" s="59">
        <v>2453699</v>
      </c>
      <c r="E762" s="59">
        <v>2453699</v>
      </c>
      <c r="F762" s="59">
        <f>E762-D762</f>
        <v>0</v>
      </c>
    </row>
    <row r="763" spans="1:6" s="8" customFormat="1" ht="15" hidden="1" customHeight="1" x14ac:dyDescent="0.2">
      <c r="A763" s="111" t="s">
        <v>30</v>
      </c>
      <c r="B763" s="109"/>
      <c r="C763" s="117"/>
      <c r="D763" s="110">
        <f t="shared" ref="D763:F763" si="314">D764</f>
        <v>0</v>
      </c>
      <c r="E763" s="110">
        <f t="shared" si="314"/>
        <v>0</v>
      </c>
      <c r="F763" s="110">
        <f t="shared" si="314"/>
        <v>0</v>
      </c>
    </row>
    <row r="764" spans="1:6" s="8" customFormat="1" ht="14.45" hidden="1" customHeight="1" x14ac:dyDescent="0.2">
      <c r="A764" s="115"/>
      <c r="B764" s="41" t="s">
        <v>31</v>
      </c>
      <c r="C764" s="109"/>
      <c r="D764" s="59"/>
      <c r="E764" s="59"/>
      <c r="F764" s="59"/>
    </row>
    <row r="765" spans="1:6" s="8" customFormat="1" x14ac:dyDescent="0.2">
      <c r="A765" s="111" t="s">
        <v>166</v>
      </c>
      <c r="B765" s="109"/>
      <c r="C765" s="41"/>
      <c r="D765" s="110">
        <f t="shared" ref="D765:F765" si="315">D766</f>
        <v>4000</v>
      </c>
      <c r="E765" s="110">
        <f t="shared" si="315"/>
        <v>4000</v>
      </c>
      <c r="F765" s="110">
        <f t="shared" si="315"/>
        <v>0</v>
      </c>
    </row>
    <row r="766" spans="1:6" s="8" customFormat="1" x14ac:dyDescent="0.2">
      <c r="A766" s="111"/>
      <c r="B766" s="41" t="s">
        <v>33</v>
      </c>
      <c r="C766" s="109"/>
      <c r="D766" s="59">
        <v>4000</v>
      </c>
      <c r="E766" s="59">
        <v>4000</v>
      </c>
      <c r="F766" s="59">
        <f>E766-D766</f>
        <v>0</v>
      </c>
    </row>
    <row r="767" spans="1:6" s="8" customFormat="1" ht="12.6" hidden="1" customHeight="1" x14ac:dyDescent="0.2">
      <c r="A767" s="111" t="s">
        <v>90</v>
      </c>
      <c r="B767" s="109"/>
      <c r="C767" s="41"/>
      <c r="D767" s="110">
        <f t="shared" ref="D767:E767" si="316">D768+D769+D771</f>
        <v>0</v>
      </c>
      <c r="E767" s="110">
        <f t="shared" si="316"/>
        <v>0</v>
      </c>
      <c r="F767" s="110">
        <f t="shared" ref="F767" si="317">F768+F769+F771</f>
        <v>0</v>
      </c>
    </row>
    <row r="768" spans="1:6" s="8" customFormat="1" hidden="1" x14ac:dyDescent="0.2">
      <c r="A768" s="111"/>
      <c r="B768" s="109" t="s">
        <v>34</v>
      </c>
      <c r="C768" s="41"/>
      <c r="D768" s="59"/>
      <c r="E768" s="59"/>
      <c r="F768" s="59"/>
    </row>
    <row r="769" spans="1:6" s="26" customFormat="1" ht="12.75" hidden="1" x14ac:dyDescent="0.25">
      <c r="A769" s="118"/>
      <c r="B769" s="178" t="s">
        <v>91</v>
      </c>
      <c r="C769" s="164"/>
      <c r="D769" s="110">
        <f t="shared" ref="D769:F769" si="318">D770</f>
        <v>0</v>
      </c>
      <c r="E769" s="110">
        <f t="shared" si="318"/>
        <v>0</v>
      </c>
      <c r="F769" s="110">
        <f t="shared" si="318"/>
        <v>0</v>
      </c>
    </row>
    <row r="770" spans="1:6" s="26" customFormat="1" ht="33" hidden="1" customHeight="1" x14ac:dyDescent="0.2">
      <c r="A770" s="118"/>
      <c r="B770" s="119"/>
      <c r="C770" s="119" t="s">
        <v>36</v>
      </c>
      <c r="D770" s="59"/>
      <c r="E770" s="59"/>
      <c r="F770" s="59"/>
    </row>
    <row r="771" spans="1:6" s="8" customFormat="1" ht="15" hidden="1" customHeight="1" x14ac:dyDescent="0.2">
      <c r="A771" s="111"/>
      <c r="B771" s="112" t="s">
        <v>37</v>
      </c>
      <c r="C771" s="109"/>
      <c r="D771" s="59"/>
      <c r="E771" s="59"/>
      <c r="F771" s="59"/>
    </row>
    <row r="772" spans="1:6" s="8" customFormat="1" x14ac:dyDescent="0.2">
      <c r="A772" s="144" t="s">
        <v>154</v>
      </c>
      <c r="B772" s="144"/>
      <c r="C772" s="144"/>
      <c r="D772" s="110">
        <f t="shared" ref="D772:E772" si="319">D774+D775+D773</f>
        <v>-1061000</v>
      </c>
      <c r="E772" s="110">
        <f t="shared" si="319"/>
        <v>-1061000</v>
      </c>
      <c r="F772" s="110">
        <f t="shared" ref="F772" si="320">F774+F775+F773</f>
        <v>0</v>
      </c>
    </row>
    <row r="773" spans="1:6" s="8" customFormat="1" ht="18.600000000000001" hidden="1" customHeight="1" x14ac:dyDescent="0.2">
      <c r="A773" s="105"/>
      <c r="B773" s="112" t="s">
        <v>38</v>
      </c>
      <c r="C773" s="109"/>
      <c r="D773" s="59"/>
      <c r="E773" s="59"/>
      <c r="F773" s="59"/>
    </row>
    <row r="774" spans="1:6" s="8" customFormat="1" ht="24.75" customHeight="1" x14ac:dyDescent="0.2">
      <c r="A774" s="105"/>
      <c r="B774" s="145" t="s">
        <v>93</v>
      </c>
      <c r="C774" s="145"/>
      <c r="D774" s="59">
        <v>-1061000</v>
      </c>
      <c r="E774" s="59">
        <v>-1061000</v>
      </c>
      <c r="F774" s="59">
        <f>E774-D774</f>
        <v>0</v>
      </c>
    </row>
    <row r="775" spans="1:6" s="8" customFormat="1" ht="18.600000000000001" hidden="1" customHeight="1" x14ac:dyDescent="0.2">
      <c r="A775" s="105"/>
      <c r="B775" s="112" t="s">
        <v>40</v>
      </c>
      <c r="C775" s="109"/>
      <c r="D775" s="59"/>
      <c r="E775" s="59"/>
      <c r="F775" s="59"/>
    </row>
    <row r="776" spans="1:6" s="23" customFormat="1" ht="13.9" hidden="1" customHeight="1" x14ac:dyDescent="0.25">
      <c r="A776" s="118" t="s">
        <v>45</v>
      </c>
      <c r="B776" s="120"/>
      <c r="C776" s="121"/>
      <c r="D776" s="122"/>
      <c r="E776" s="122"/>
      <c r="F776" s="122"/>
    </row>
    <row r="777" spans="1:6" s="25" customFormat="1" ht="22.15" hidden="1" customHeight="1" x14ac:dyDescent="0.25">
      <c r="A777" s="146" t="s">
        <v>94</v>
      </c>
      <c r="B777" s="146"/>
      <c r="C777" s="146"/>
      <c r="D777" s="122"/>
      <c r="E777" s="122"/>
      <c r="F777" s="122"/>
    </row>
    <row r="778" spans="1:6" s="25" customFormat="1" ht="30.75" hidden="1" customHeight="1" x14ac:dyDescent="0.25">
      <c r="A778" s="123"/>
      <c r="B778" s="176" t="s">
        <v>95</v>
      </c>
      <c r="C778" s="176"/>
      <c r="D778" s="122"/>
      <c r="E778" s="122"/>
      <c r="F778" s="122"/>
    </row>
    <row r="779" spans="1:6" s="25" customFormat="1" ht="30.75" hidden="1" customHeight="1" x14ac:dyDescent="0.2">
      <c r="A779" s="123"/>
      <c r="B779" s="124"/>
      <c r="C779" s="96" t="s">
        <v>46</v>
      </c>
      <c r="D779" s="59"/>
      <c r="E779" s="59"/>
      <c r="F779" s="59"/>
    </row>
    <row r="780" spans="1:6" s="23" customFormat="1" ht="18" hidden="1" customHeight="1" x14ac:dyDescent="0.25">
      <c r="A780" s="118" t="s">
        <v>49</v>
      </c>
      <c r="B780" s="96"/>
      <c r="C780" s="96"/>
      <c r="D780" s="110"/>
      <c r="E780" s="110"/>
      <c r="F780" s="110"/>
    </row>
    <row r="781" spans="1:6" s="25" customFormat="1" ht="29.25" hidden="1" customHeight="1" x14ac:dyDescent="0.25">
      <c r="A781" s="118"/>
      <c r="B781" s="155" t="s">
        <v>50</v>
      </c>
      <c r="C781" s="155"/>
      <c r="D781" s="57"/>
      <c r="E781" s="57"/>
      <c r="F781" s="57"/>
    </row>
    <row r="782" spans="1:6" s="25" customFormat="1" ht="23.45" hidden="1" customHeight="1" x14ac:dyDescent="0.2">
      <c r="A782" s="118"/>
      <c r="B782" s="155" t="s">
        <v>51</v>
      </c>
      <c r="C782" s="164"/>
      <c r="D782" s="59"/>
      <c r="E782" s="59"/>
      <c r="F782" s="59"/>
    </row>
    <row r="783" spans="1:6" s="8" customFormat="1" ht="15.6" hidden="1" customHeight="1" x14ac:dyDescent="0.2">
      <c r="A783" s="107" t="s">
        <v>52</v>
      </c>
      <c r="B783" s="41"/>
      <c r="C783" s="41"/>
      <c r="D783" s="122"/>
      <c r="E783" s="122"/>
      <c r="F783" s="122"/>
    </row>
    <row r="784" spans="1:6" s="8" customFormat="1" ht="28.5" hidden="1" customHeight="1" x14ac:dyDescent="0.2">
      <c r="A784" s="144" t="s">
        <v>53</v>
      </c>
      <c r="B784" s="144"/>
      <c r="C784" s="144"/>
      <c r="D784" s="122"/>
      <c r="E784" s="122"/>
      <c r="F784" s="122"/>
    </row>
    <row r="785" spans="1:6" s="8" customFormat="1" ht="18.600000000000001" hidden="1" customHeight="1" x14ac:dyDescent="0.2">
      <c r="A785" s="107" t="s">
        <v>96</v>
      </c>
      <c r="B785" s="41"/>
      <c r="C785" s="41"/>
      <c r="D785" s="122"/>
      <c r="E785" s="122"/>
      <c r="F785" s="122"/>
    </row>
    <row r="786" spans="1:6" s="8" customFormat="1" ht="18.600000000000001" hidden="1" customHeight="1" x14ac:dyDescent="0.2">
      <c r="A786" s="107"/>
      <c r="B786" s="41" t="s">
        <v>54</v>
      </c>
      <c r="C786" s="41"/>
      <c r="D786" s="59"/>
      <c r="E786" s="59"/>
      <c r="F786" s="59"/>
    </row>
    <row r="787" spans="1:6" s="8" customFormat="1" ht="45.6" hidden="1" customHeight="1" x14ac:dyDescent="0.2">
      <c r="A787" s="107"/>
      <c r="B787" s="163" t="s">
        <v>97</v>
      </c>
      <c r="C787" s="163"/>
      <c r="D787" s="57"/>
      <c r="E787" s="57"/>
      <c r="F787" s="57"/>
    </row>
    <row r="788" spans="1:6" s="8" customFormat="1" ht="30" hidden="1" customHeight="1" x14ac:dyDescent="0.2">
      <c r="A788" s="144" t="s">
        <v>98</v>
      </c>
      <c r="B788" s="144"/>
      <c r="C788" s="144"/>
      <c r="D788" s="110"/>
      <c r="E788" s="110"/>
      <c r="F788" s="110"/>
    </row>
    <row r="789" spans="1:6" s="8" customFormat="1" ht="18.600000000000001" hidden="1" customHeight="1" x14ac:dyDescent="0.2">
      <c r="A789" s="107"/>
      <c r="B789" s="112" t="s">
        <v>58</v>
      </c>
      <c r="C789" s="109"/>
      <c r="D789" s="59"/>
      <c r="E789" s="59"/>
      <c r="F789" s="59"/>
    </row>
    <row r="790" spans="1:6" s="8" customFormat="1" ht="39" hidden="1" customHeight="1" x14ac:dyDescent="0.2">
      <c r="A790" s="107"/>
      <c r="B790" s="145" t="s">
        <v>59</v>
      </c>
      <c r="C790" s="145"/>
      <c r="D790" s="57"/>
      <c r="E790" s="57"/>
      <c r="F790" s="57"/>
    </row>
    <row r="791" spans="1:6" s="8" customFormat="1" ht="18" hidden="1" customHeight="1" x14ac:dyDescent="0.2">
      <c r="A791" s="107"/>
      <c r="B791" s="145" t="s">
        <v>61</v>
      </c>
      <c r="C791" s="145"/>
      <c r="D791" s="59"/>
      <c r="E791" s="59"/>
      <c r="F791" s="59"/>
    </row>
    <row r="792" spans="1:6" s="8" customFormat="1" ht="30.6" hidden="1" customHeight="1" x14ac:dyDescent="0.2">
      <c r="A792" s="107"/>
      <c r="B792" s="155" t="s">
        <v>71</v>
      </c>
      <c r="C792" s="164"/>
      <c r="D792" s="57"/>
      <c r="E792" s="57"/>
      <c r="F792" s="57"/>
    </row>
    <row r="793" spans="1:6" s="45" customFormat="1" ht="18" x14ac:dyDescent="0.25">
      <c r="A793" s="142" t="s">
        <v>155</v>
      </c>
      <c r="B793" s="164"/>
      <c r="C793" s="164"/>
      <c r="D793" s="104">
        <f t="shared" ref="D793:F793" si="321">D794</f>
        <v>1061000</v>
      </c>
      <c r="E793" s="104">
        <f t="shared" si="321"/>
        <v>1061000</v>
      </c>
      <c r="F793" s="104">
        <f t="shared" si="321"/>
        <v>0</v>
      </c>
    </row>
    <row r="794" spans="1:6" s="8" customFormat="1" ht="18.600000000000001" customHeight="1" x14ac:dyDescent="0.2">
      <c r="A794" s="16" t="s">
        <v>157</v>
      </c>
      <c r="B794" s="18"/>
      <c r="C794" s="18"/>
      <c r="D794" s="110">
        <f t="shared" ref="D794:E794" si="322">D795+D798</f>
        <v>1061000</v>
      </c>
      <c r="E794" s="110">
        <f t="shared" si="322"/>
        <v>1061000</v>
      </c>
      <c r="F794" s="110">
        <f t="shared" ref="F794" si="323">F795+F798</f>
        <v>0</v>
      </c>
    </row>
    <row r="795" spans="1:6" s="8" customFormat="1" hidden="1" x14ac:dyDescent="0.2">
      <c r="A795" s="20" t="s">
        <v>102</v>
      </c>
      <c r="B795" s="15"/>
      <c r="C795" s="18"/>
      <c r="D795" s="110">
        <f t="shared" ref="D795:F796" si="324">D796</f>
        <v>0</v>
      </c>
      <c r="E795" s="110">
        <f t="shared" si="324"/>
        <v>0</v>
      </c>
      <c r="F795" s="110">
        <f t="shared" si="324"/>
        <v>0</v>
      </c>
    </row>
    <row r="796" spans="1:6" s="26" customFormat="1" ht="27.6" hidden="1" customHeight="1" x14ac:dyDescent="0.25">
      <c r="A796" s="21"/>
      <c r="B796" s="172" t="s">
        <v>103</v>
      </c>
      <c r="C796" s="173"/>
      <c r="D796" s="122">
        <f t="shared" si="324"/>
        <v>0</v>
      </c>
      <c r="E796" s="122">
        <f t="shared" si="324"/>
        <v>0</v>
      </c>
      <c r="F796" s="122">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10">
        <f t="shared" ref="D798:F798" si="325">D799</f>
        <v>1061000</v>
      </c>
      <c r="E798" s="110">
        <f t="shared" si="325"/>
        <v>1061000</v>
      </c>
      <c r="F798" s="110">
        <f t="shared" si="325"/>
        <v>0</v>
      </c>
    </row>
    <row r="799" spans="1:6" s="8" customFormat="1" ht="16.149999999999999" customHeight="1" x14ac:dyDescent="0.2">
      <c r="A799" s="18"/>
      <c r="B799" s="14" t="s">
        <v>39</v>
      </c>
      <c r="C799" s="14"/>
      <c r="D799" s="54">
        <v>1061000</v>
      </c>
      <c r="E799" s="54">
        <v>1061000</v>
      </c>
      <c r="F799" s="54">
        <f>E799-D799</f>
        <v>0</v>
      </c>
    </row>
    <row r="802" spans="1:6" x14ac:dyDescent="0.2">
      <c r="A802" s="141" t="s">
        <v>197</v>
      </c>
      <c r="B802" s="87"/>
      <c r="C802" s="86"/>
      <c r="D802" s="88"/>
      <c r="E802" s="88"/>
      <c r="F802" s="88"/>
    </row>
    <row r="803" spans="1:6" x14ac:dyDescent="0.2">
      <c r="A803" s="205" t="s">
        <v>198</v>
      </c>
      <c r="B803" s="205"/>
      <c r="C803" s="205"/>
      <c r="D803" s="205"/>
      <c r="E803" s="205"/>
      <c r="F803" s="205"/>
    </row>
    <row r="804" spans="1:6" x14ac:dyDescent="0.2">
      <c r="A804" s="205" t="s">
        <v>199</v>
      </c>
      <c r="B804" s="205"/>
      <c r="C804" s="205"/>
      <c r="D804" s="205"/>
      <c r="E804" s="205"/>
      <c r="F804" s="205"/>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tabSelected="1" zoomScaleNormal="100" zoomScaleSheetLayoutView="100" workbookViewId="0">
      <selection activeCell="B88" sqref="B88"/>
    </sheetView>
  </sheetViews>
  <sheetFormatPr defaultRowHeight="12.75" x14ac:dyDescent="0.2"/>
  <cols>
    <col min="1" max="1" width="4.5703125" style="47" customWidth="1"/>
    <col min="2" max="2" width="58.85546875" style="46" customWidth="1"/>
    <col min="3" max="5" width="20" style="47" customWidth="1"/>
    <col min="6" max="248" width="9.140625" style="47"/>
    <col min="249" max="249" width="5.140625" style="47" customWidth="1"/>
    <col min="250" max="250" width="60.42578125" style="47" customWidth="1"/>
    <col min="251" max="251" width="10" style="47" customWidth="1"/>
    <col min="252" max="252" width="10.7109375" style="47" customWidth="1"/>
    <col min="253" max="253" width="14.140625" style="47" customWidth="1"/>
    <col min="254" max="254" width="10.7109375" style="47" customWidth="1"/>
    <col min="255" max="255" width="10.140625" style="47" customWidth="1"/>
    <col min="256" max="256" width="9.85546875" style="47" customWidth="1"/>
    <col min="257" max="257" width="10.28515625" style="47" customWidth="1"/>
    <col min="258" max="504" width="9.140625" style="47"/>
    <col min="505" max="505" width="5.140625" style="47" customWidth="1"/>
    <col min="506" max="506" width="60.42578125" style="47" customWidth="1"/>
    <col min="507" max="507" width="10" style="47" customWidth="1"/>
    <col min="508" max="508" width="10.7109375" style="47" customWidth="1"/>
    <col min="509" max="509" width="14.140625" style="47" customWidth="1"/>
    <col min="510" max="510" width="10.7109375" style="47" customWidth="1"/>
    <col min="511" max="511" width="10.140625" style="47" customWidth="1"/>
    <col min="512" max="512" width="9.85546875" style="47" customWidth="1"/>
    <col min="513" max="513" width="10.28515625" style="47" customWidth="1"/>
    <col min="514" max="760" width="9.140625" style="47"/>
    <col min="761" max="761" width="5.140625" style="47" customWidth="1"/>
    <col min="762" max="762" width="60.42578125" style="47" customWidth="1"/>
    <col min="763" max="763" width="10" style="47" customWidth="1"/>
    <col min="764" max="764" width="10.7109375" style="47" customWidth="1"/>
    <col min="765" max="765" width="14.140625" style="47" customWidth="1"/>
    <col min="766" max="766" width="10.7109375" style="47" customWidth="1"/>
    <col min="767" max="767" width="10.140625" style="47" customWidth="1"/>
    <col min="768" max="768" width="9.85546875" style="47" customWidth="1"/>
    <col min="769" max="769" width="10.28515625" style="47" customWidth="1"/>
    <col min="770" max="1016" width="9.140625" style="47"/>
    <col min="1017" max="1017" width="5.140625" style="47" customWidth="1"/>
    <col min="1018" max="1018" width="60.42578125" style="47" customWidth="1"/>
    <col min="1019" max="1019" width="10" style="47" customWidth="1"/>
    <col min="1020" max="1020" width="10.7109375" style="47" customWidth="1"/>
    <col min="1021" max="1021" width="14.140625" style="47" customWidth="1"/>
    <col min="1022" max="1022" width="10.7109375" style="47" customWidth="1"/>
    <col min="1023" max="1023" width="10.140625" style="47" customWidth="1"/>
    <col min="1024" max="1024" width="9.85546875" style="47" customWidth="1"/>
    <col min="1025" max="1025" width="10.28515625" style="47" customWidth="1"/>
    <col min="1026" max="1272" width="9.140625" style="47"/>
    <col min="1273" max="1273" width="5.140625" style="47" customWidth="1"/>
    <col min="1274" max="1274" width="60.42578125" style="47" customWidth="1"/>
    <col min="1275" max="1275" width="10" style="47" customWidth="1"/>
    <col min="1276" max="1276" width="10.7109375" style="47" customWidth="1"/>
    <col min="1277" max="1277" width="14.140625" style="47" customWidth="1"/>
    <col min="1278" max="1278" width="10.7109375" style="47" customWidth="1"/>
    <col min="1279" max="1279" width="10.140625" style="47" customWidth="1"/>
    <col min="1280" max="1280" width="9.85546875" style="47" customWidth="1"/>
    <col min="1281" max="1281" width="10.28515625" style="47" customWidth="1"/>
    <col min="1282" max="1528" width="9.140625" style="47"/>
    <col min="1529" max="1529" width="5.140625" style="47" customWidth="1"/>
    <col min="1530" max="1530" width="60.42578125" style="47" customWidth="1"/>
    <col min="1531" max="1531" width="10" style="47" customWidth="1"/>
    <col min="1532" max="1532" width="10.7109375" style="47" customWidth="1"/>
    <col min="1533" max="1533" width="14.140625" style="47" customWidth="1"/>
    <col min="1534" max="1534" width="10.7109375" style="47" customWidth="1"/>
    <col min="1535" max="1535" width="10.140625" style="47" customWidth="1"/>
    <col min="1536" max="1536" width="9.85546875" style="47" customWidth="1"/>
    <col min="1537" max="1537" width="10.28515625" style="47" customWidth="1"/>
    <col min="1538" max="1784" width="9.140625" style="47"/>
    <col min="1785" max="1785" width="5.140625" style="47" customWidth="1"/>
    <col min="1786" max="1786" width="60.42578125" style="47" customWidth="1"/>
    <col min="1787" max="1787" width="10" style="47" customWidth="1"/>
    <col min="1788" max="1788" width="10.7109375" style="47" customWidth="1"/>
    <col min="1789" max="1789" width="14.140625" style="47" customWidth="1"/>
    <col min="1790" max="1790" width="10.7109375" style="47" customWidth="1"/>
    <col min="1791" max="1791" width="10.140625" style="47" customWidth="1"/>
    <col min="1792" max="1792" width="9.85546875" style="47" customWidth="1"/>
    <col min="1793" max="1793" width="10.28515625" style="47" customWidth="1"/>
    <col min="1794" max="2040" width="9.140625" style="47"/>
    <col min="2041" max="2041" width="5.140625" style="47" customWidth="1"/>
    <col min="2042" max="2042" width="60.42578125" style="47" customWidth="1"/>
    <col min="2043" max="2043" width="10" style="47" customWidth="1"/>
    <col min="2044" max="2044" width="10.7109375" style="47" customWidth="1"/>
    <col min="2045" max="2045" width="14.140625" style="47" customWidth="1"/>
    <col min="2046" max="2046" width="10.7109375" style="47" customWidth="1"/>
    <col min="2047" max="2047" width="10.140625" style="47" customWidth="1"/>
    <col min="2048" max="2048" width="9.85546875" style="47" customWidth="1"/>
    <col min="2049" max="2049" width="10.28515625" style="47" customWidth="1"/>
    <col min="2050" max="2296" width="9.140625" style="47"/>
    <col min="2297" max="2297" width="5.140625" style="47" customWidth="1"/>
    <col min="2298" max="2298" width="60.42578125" style="47" customWidth="1"/>
    <col min="2299" max="2299" width="10" style="47" customWidth="1"/>
    <col min="2300" max="2300" width="10.7109375" style="47" customWidth="1"/>
    <col min="2301" max="2301" width="14.140625" style="47" customWidth="1"/>
    <col min="2302" max="2302" width="10.7109375" style="47" customWidth="1"/>
    <col min="2303" max="2303" width="10.140625" style="47" customWidth="1"/>
    <col min="2304" max="2304" width="9.85546875" style="47" customWidth="1"/>
    <col min="2305" max="2305" width="10.28515625" style="47" customWidth="1"/>
    <col min="2306" max="2552" width="9.140625" style="47"/>
    <col min="2553" max="2553" width="5.140625" style="47" customWidth="1"/>
    <col min="2554" max="2554" width="60.42578125" style="47" customWidth="1"/>
    <col min="2555" max="2555" width="10" style="47" customWidth="1"/>
    <col min="2556" max="2556" width="10.7109375" style="47" customWidth="1"/>
    <col min="2557" max="2557" width="14.140625" style="47" customWidth="1"/>
    <col min="2558" max="2558" width="10.7109375" style="47" customWidth="1"/>
    <col min="2559" max="2559" width="10.140625" style="47" customWidth="1"/>
    <col min="2560" max="2560" width="9.85546875" style="47" customWidth="1"/>
    <col min="2561" max="2561" width="10.28515625" style="47" customWidth="1"/>
    <col min="2562" max="2808" width="9.140625" style="47"/>
    <col min="2809" max="2809" width="5.140625" style="47" customWidth="1"/>
    <col min="2810" max="2810" width="60.42578125" style="47" customWidth="1"/>
    <col min="2811" max="2811" width="10" style="47" customWidth="1"/>
    <col min="2812" max="2812" width="10.7109375" style="47" customWidth="1"/>
    <col min="2813" max="2813" width="14.140625" style="47" customWidth="1"/>
    <col min="2814" max="2814" width="10.7109375" style="47" customWidth="1"/>
    <col min="2815" max="2815" width="10.140625" style="47" customWidth="1"/>
    <col min="2816" max="2816" width="9.85546875" style="47" customWidth="1"/>
    <col min="2817" max="2817" width="10.28515625" style="47" customWidth="1"/>
    <col min="2818" max="3064" width="9.140625" style="47"/>
    <col min="3065" max="3065" width="5.140625" style="47" customWidth="1"/>
    <col min="3066" max="3066" width="60.42578125" style="47" customWidth="1"/>
    <col min="3067" max="3067" width="10" style="47" customWidth="1"/>
    <col min="3068" max="3068" width="10.7109375" style="47" customWidth="1"/>
    <col min="3069" max="3069" width="14.140625" style="47" customWidth="1"/>
    <col min="3070" max="3070" width="10.7109375" style="47" customWidth="1"/>
    <col min="3071" max="3071" width="10.140625" style="47" customWidth="1"/>
    <col min="3072" max="3072" width="9.85546875" style="47" customWidth="1"/>
    <col min="3073" max="3073" width="10.28515625" style="47" customWidth="1"/>
    <col min="3074" max="3320" width="9.140625" style="47"/>
    <col min="3321" max="3321" width="5.140625" style="47" customWidth="1"/>
    <col min="3322" max="3322" width="60.42578125" style="47" customWidth="1"/>
    <col min="3323" max="3323" width="10" style="47" customWidth="1"/>
    <col min="3324" max="3324" width="10.7109375" style="47" customWidth="1"/>
    <col min="3325" max="3325" width="14.140625" style="47" customWidth="1"/>
    <col min="3326" max="3326" width="10.7109375" style="47" customWidth="1"/>
    <col min="3327" max="3327" width="10.140625" style="47" customWidth="1"/>
    <col min="3328" max="3328" width="9.85546875" style="47" customWidth="1"/>
    <col min="3329" max="3329" width="10.28515625" style="47" customWidth="1"/>
    <col min="3330" max="3576" width="9.140625" style="47"/>
    <col min="3577" max="3577" width="5.140625" style="47" customWidth="1"/>
    <col min="3578" max="3578" width="60.42578125" style="47" customWidth="1"/>
    <col min="3579" max="3579" width="10" style="47" customWidth="1"/>
    <col min="3580" max="3580" width="10.7109375" style="47" customWidth="1"/>
    <col min="3581" max="3581" width="14.140625" style="47" customWidth="1"/>
    <col min="3582" max="3582" width="10.7109375" style="47" customWidth="1"/>
    <col min="3583" max="3583" width="10.140625" style="47" customWidth="1"/>
    <col min="3584" max="3584" width="9.85546875" style="47" customWidth="1"/>
    <col min="3585" max="3585" width="10.28515625" style="47" customWidth="1"/>
    <col min="3586" max="3832" width="9.140625" style="47"/>
    <col min="3833" max="3833" width="5.140625" style="47" customWidth="1"/>
    <col min="3834" max="3834" width="60.42578125" style="47" customWidth="1"/>
    <col min="3835" max="3835" width="10" style="47" customWidth="1"/>
    <col min="3836" max="3836" width="10.7109375" style="47" customWidth="1"/>
    <col min="3837" max="3837" width="14.140625" style="47" customWidth="1"/>
    <col min="3838" max="3838" width="10.7109375" style="47" customWidth="1"/>
    <col min="3839" max="3839" width="10.140625" style="47" customWidth="1"/>
    <col min="3840" max="3840" width="9.85546875" style="47" customWidth="1"/>
    <col min="3841" max="3841" width="10.28515625" style="47" customWidth="1"/>
    <col min="3842" max="4088" width="9.140625" style="47"/>
    <col min="4089" max="4089" width="5.140625" style="47" customWidth="1"/>
    <col min="4090" max="4090" width="60.42578125" style="47" customWidth="1"/>
    <col min="4091" max="4091" width="10" style="47" customWidth="1"/>
    <col min="4092" max="4092" width="10.7109375" style="47" customWidth="1"/>
    <col min="4093" max="4093" width="14.140625" style="47" customWidth="1"/>
    <col min="4094" max="4094" width="10.7109375" style="47" customWidth="1"/>
    <col min="4095" max="4095" width="10.140625" style="47" customWidth="1"/>
    <col min="4096" max="4096" width="9.85546875" style="47" customWidth="1"/>
    <col min="4097" max="4097" width="10.28515625" style="47" customWidth="1"/>
    <col min="4098" max="4344" width="9.140625" style="47"/>
    <col min="4345" max="4345" width="5.140625" style="47" customWidth="1"/>
    <col min="4346" max="4346" width="60.42578125" style="47" customWidth="1"/>
    <col min="4347" max="4347" width="10" style="47" customWidth="1"/>
    <col min="4348" max="4348" width="10.7109375" style="47" customWidth="1"/>
    <col min="4349" max="4349" width="14.140625" style="47" customWidth="1"/>
    <col min="4350" max="4350" width="10.7109375" style="47" customWidth="1"/>
    <col min="4351" max="4351" width="10.140625" style="47" customWidth="1"/>
    <col min="4352" max="4352" width="9.85546875" style="47" customWidth="1"/>
    <col min="4353" max="4353" width="10.28515625" style="47" customWidth="1"/>
    <col min="4354" max="4600" width="9.140625" style="47"/>
    <col min="4601" max="4601" width="5.140625" style="47" customWidth="1"/>
    <col min="4602" max="4602" width="60.42578125" style="47" customWidth="1"/>
    <col min="4603" max="4603" width="10" style="47" customWidth="1"/>
    <col min="4604" max="4604" width="10.7109375" style="47" customWidth="1"/>
    <col min="4605" max="4605" width="14.140625" style="47" customWidth="1"/>
    <col min="4606" max="4606" width="10.7109375" style="47" customWidth="1"/>
    <col min="4607" max="4607" width="10.140625" style="47" customWidth="1"/>
    <col min="4608" max="4608" width="9.85546875" style="47" customWidth="1"/>
    <col min="4609" max="4609" width="10.28515625" style="47" customWidth="1"/>
    <col min="4610" max="4856" width="9.140625" style="47"/>
    <col min="4857" max="4857" width="5.140625" style="47" customWidth="1"/>
    <col min="4858" max="4858" width="60.42578125" style="47" customWidth="1"/>
    <col min="4859" max="4859" width="10" style="47" customWidth="1"/>
    <col min="4860" max="4860" width="10.7109375" style="47" customWidth="1"/>
    <col min="4861" max="4861" width="14.140625" style="47" customWidth="1"/>
    <col min="4862" max="4862" width="10.7109375" style="47" customWidth="1"/>
    <col min="4863" max="4863" width="10.140625" style="47" customWidth="1"/>
    <col min="4864" max="4864" width="9.85546875" style="47" customWidth="1"/>
    <col min="4865" max="4865" width="10.28515625" style="47" customWidth="1"/>
    <col min="4866" max="5112" width="9.140625" style="47"/>
    <col min="5113" max="5113" width="5.140625" style="47" customWidth="1"/>
    <col min="5114" max="5114" width="60.42578125" style="47" customWidth="1"/>
    <col min="5115" max="5115" width="10" style="47" customWidth="1"/>
    <col min="5116" max="5116" width="10.7109375" style="47" customWidth="1"/>
    <col min="5117" max="5117" width="14.140625" style="47" customWidth="1"/>
    <col min="5118" max="5118" width="10.7109375" style="47" customWidth="1"/>
    <col min="5119" max="5119" width="10.140625" style="47" customWidth="1"/>
    <col min="5120" max="5120" width="9.85546875" style="47" customWidth="1"/>
    <col min="5121" max="5121" width="10.28515625" style="47" customWidth="1"/>
    <col min="5122" max="5368" width="9.140625" style="47"/>
    <col min="5369" max="5369" width="5.140625" style="47" customWidth="1"/>
    <col min="5370" max="5370" width="60.42578125" style="47" customWidth="1"/>
    <col min="5371" max="5371" width="10" style="47" customWidth="1"/>
    <col min="5372" max="5372" width="10.7109375" style="47" customWidth="1"/>
    <col min="5373" max="5373" width="14.140625" style="47" customWidth="1"/>
    <col min="5374" max="5374" width="10.7109375" style="47" customWidth="1"/>
    <col min="5375" max="5375" width="10.140625" style="47" customWidth="1"/>
    <col min="5376" max="5376" width="9.85546875" style="47" customWidth="1"/>
    <col min="5377" max="5377" width="10.28515625" style="47" customWidth="1"/>
    <col min="5378" max="5624" width="9.140625" style="47"/>
    <col min="5625" max="5625" width="5.140625" style="47" customWidth="1"/>
    <col min="5626" max="5626" width="60.42578125" style="47" customWidth="1"/>
    <col min="5627" max="5627" width="10" style="47" customWidth="1"/>
    <col min="5628" max="5628" width="10.7109375" style="47" customWidth="1"/>
    <col min="5629" max="5629" width="14.140625" style="47" customWidth="1"/>
    <col min="5630" max="5630" width="10.7109375" style="47" customWidth="1"/>
    <col min="5631" max="5631" width="10.140625" style="47" customWidth="1"/>
    <col min="5632" max="5632" width="9.85546875" style="47" customWidth="1"/>
    <col min="5633" max="5633" width="10.28515625" style="47" customWidth="1"/>
    <col min="5634" max="5880" width="9.140625" style="47"/>
    <col min="5881" max="5881" width="5.140625" style="47" customWidth="1"/>
    <col min="5882" max="5882" width="60.42578125" style="47" customWidth="1"/>
    <col min="5883" max="5883" width="10" style="47" customWidth="1"/>
    <col min="5884" max="5884" width="10.7109375" style="47" customWidth="1"/>
    <col min="5885" max="5885" width="14.140625" style="47" customWidth="1"/>
    <col min="5886" max="5886" width="10.7109375" style="47" customWidth="1"/>
    <col min="5887" max="5887" width="10.140625" style="47" customWidth="1"/>
    <col min="5888" max="5888" width="9.85546875" style="47" customWidth="1"/>
    <col min="5889" max="5889" width="10.28515625" style="47" customWidth="1"/>
    <col min="5890" max="6136" width="9.140625" style="47"/>
    <col min="6137" max="6137" width="5.140625" style="47" customWidth="1"/>
    <col min="6138" max="6138" width="60.42578125" style="47" customWidth="1"/>
    <col min="6139" max="6139" width="10" style="47" customWidth="1"/>
    <col min="6140" max="6140" width="10.7109375" style="47" customWidth="1"/>
    <col min="6141" max="6141" width="14.140625" style="47" customWidth="1"/>
    <col min="6142" max="6142" width="10.7109375" style="47" customWidth="1"/>
    <col min="6143" max="6143" width="10.140625" style="47" customWidth="1"/>
    <col min="6144" max="6144" width="9.85546875" style="47" customWidth="1"/>
    <col min="6145" max="6145" width="10.28515625" style="47" customWidth="1"/>
    <col min="6146" max="6392" width="9.140625" style="47"/>
    <col min="6393" max="6393" width="5.140625" style="47" customWidth="1"/>
    <col min="6394" max="6394" width="60.42578125" style="47" customWidth="1"/>
    <col min="6395" max="6395" width="10" style="47" customWidth="1"/>
    <col min="6396" max="6396" width="10.7109375" style="47" customWidth="1"/>
    <col min="6397" max="6397" width="14.140625" style="47" customWidth="1"/>
    <col min="6398" max="6398" width="10.7109375" style="47" customWidth="1"/>
    <col min="6399" max="6399" width="10.140625" style="47" customWidth="1"/>
    <col min="6400" max="6400" width="9.85546875" style="47" customWidth="1"/>
    <col min="6401" max="6401" width="10.28515625" style="47" customWidth="1"/>
    <col min="6402" max="6648" width="9.140625" style="47"/>
    <col min="6649" max="6649" width="5.140625" style="47" customWidth="1"/>
    <col min="6650" max="6650" width="60.42578125" style="47" customWidth="1"/>
    <col min="6651" max="6651" width="10" style="47" customWidth="1"/>
    <col min="6652" max="6652" width="10.7109375" style="47" customWidth="1"/>
    <col min="6653" max="6653" width="14.140625" style="47" customWidth="1"/>
    <col min="6654" max="6654" width="10.7109375" style="47" customWidth="1"/>
    <col min="6655" max="6655" width="10.140625" style="47" customWidth="1"/>
    <col min="6656" max="6656" width="9.85546875" style="47" customWidth="1"/>
    <col min="6657" max="6657" width="10.28515625" style="47" customWidth="1"/>
    <col min="6658" max="6904" width="9.140625" style="47"/>
    <col min="6905" max="6905" width="5.140625" style="47" customWidth="1"/>
    <col min="6906" max="6906" width="60.42578125" style="47" customWidth="1"/>
    <col min="6907" max="6907" width="10" style="47" customWidth="1"/>
    <col min="6908" max="6908" width="10.7109375" style="47" customWidth="1"/>
    <col min="6909" max="6909" width="14.140625" style="47" customWidth="1"/>
    <col min="6910" max="6910" width="10.7109375" style="47" customWidth="1"/>
    <col min="6911" max="6911" width="10.140625" style="47" customWidth="1"/>
    <col min="6912" max="6912" width="9.85546875" style="47" customWidth="1"/>
    <col min="6913" max="6913" width="10.28515625" style="47" customWidth="1"/>
    <col min="6914" max="7160" width="9.140625" style="47"/>
    <col min="7161" max="7161" width="5.140625" style="47" customWidth="1"/>
    <col min="7162" max="7162" width="60.42578125" style="47" customWidth="1"/>
    <col min="7163" max="7163" width="10" style="47" customWidth="1"/>
    <col min="7164" max="7164" width="10.7109375" style="47" customWidth="1"/>
    <col min="7165" max="7165" width="14.140625" style="47" customWidth="1"/>
    <col min="7166" max="7166" width="10.7109375" style="47" customWidth="1"/>
    <col min="7167" max="7167" width="10.140625" style="47" customWidth="1"/>
    <col min="7168" max="7168" width="9.85546875" style="47" customWidth="1"/>
    <col min="7169" max="7169" width="10.28515625" style="47" customWidth="1"/>
    <col min="7170" max="7416" width="9.140625" style="47"/>
    <col min="7417" max="7417" width="5.140625" style="47" customWidth="1"/>
    <col min="7418" max="7418" width="60.42578125" style="47" customWidth="1"/>
    <col min="7419" max="7419" width="10" style="47" customWidth="1"/>
    <col min="7420" max="7420" width="10.7109375" style="47" customWidth="1"/>
    <col min="7421" max="7421" width="14.140625" style="47" customWidth="1"/>
    <col min="7422" max="7422" width="10.7109375" style="47" customWidth="1"/>
    <col min="7423" max="7423" width="10.140625" style="47" customWidth="1"/>
    <col min="7424" max="7424" width="9.85546875" style="47" customWidth="1"/>
    <col min="7425" max="7425" width="10.28515625" style="47" customWidth="1"/>
    <col min="7426" max="7672" width="9.140625" style="47"/>
    <col min="7673" max="7673" width="5.140625" style="47" customWidth="1"/>
    <col min="7674" max="7674" width="60.42578125" style="47" customWidth="1"/>
    <col min="7675" max="7675" width="10" style="47" customWidth="1"/>
    <col min="7676" max="7676" width="10.7109375" style="47" customWidth="1"/>
    <col min="7677" max="7677" width="14.140625" style="47" customWidth="1"/>
    <col min="7678" max="7678" width="10.7109375" style="47" customWidth="1"/>
    <col min="7679" max="7679" width="10.140625" style="47" customWidth="1"/>
    <col min="7680" max="7680" width="9.85546875" style="47" customWidth="1"/>
    <col min="7681" max="7681" width="10.28515625" style="47" customWidth="1"/>
    <col min="7682" max="7928" width="9.140625" style="47"/>
    <col min="7929" max="7929" width="5.140625" style="47" customWidth="1"/>
    <col min="7930" max="7930" width="60.42578125" style="47" customWidth="1"/>
    <col min="7931" max="7931" width="10" style="47" customWidth="1"/>
    <col min="7932" max="7932" width="10.7109375" style="47" customWidth="1"/>
    <col min="7933" max="7933" width="14.140625" style="47" customWidth="1"/>
    <col min="7934" max="7934" width="10.7109375" style="47" customWidth="1"/>
    <col min="7935" max="7935" width="10.140625" style="47" customWidth="1"/>
    <col min="7936" max="7936" width="9.85546875" style="47" customWidth="1"/>
    <col min="7937" max="7937" width="10.28515625" style="47" customWidth="1"/>
    <col min="7938" max="8184" width="9.140625" style="47"/>
    <col min="8185" max="8185" width="5.140625" style="47" customWidth="1"/>
    <col min="8186" max="8186" width="60.42578125" style="47" customWidth="1"/>
    <col min="8187" max="8187" width="10" style="47" customWidth="1"/>
    <col min="8188" max="8188" width="10.7109375" style="47" customWidth="1"/>
    <col min="8189" max="8189" width="14.140625" style="47" customWidth="1"/>
    <col min="8190" max="8190" width="10.7109375" style="47" customWidth="1"/>
    <col min="8191" max="8191" width="10.140625" style="47" customWidth="1"/>
    <col min="8192" max="8192" width="9.85546875" style="47" customWidth="1"/>
    <col min="8193" max="8193" width="10.28515625" style="47" customWidth="1"/>
    <col min="8194" max="8440" width="9.140625" style="47"/>
    <col min="8441" max="8441" width="5.140625" style="47" customWidth="1"/>
    <col min="8442" max="8442" width="60.42578125" style="47" customWidth="1"/>
    <col min="8443" max="8443" width="10" style="47" customWidth="1"/>
    <col min="8444" max="8444" width="10.7109375" style="47" customWidth="1"/>
    <col min="8445" max="8445" width="14.140625" style="47" customWidth="1"/>
    <col min="8446" max="8446" width="10.7109375" style="47" customWidth="1"/>
    <col min="8447" max="8447" width="10.140625" style="47" customWidth="1"/>
    <col min="8448" max="8448" width="9.85546875" style="47" customWidth="1"/>
    <col min="8449" max="8449" width="10.28515625" style="47" customWidth="1"/>
    <col min="8450" max="8696" width="9.140625" style="47"/>
    <col min="8697" max="8697" width="5.140625" style="47" customWidth="1"/>
    <col min="8698" max="8698" width="60.42578125" style="47" customWidth="1"/>
    <col min="8699" max="8699" width="10" style="47" customWidth="1"/>
    <col min="8700" max="8700" width="10.7109375" style="47" customWidth="1"/>
    <col min="8701" max="8701" width="14.140625" style="47" customWidth="1"/>
    <col min="8702" max="8702" width="10.7109375" style="47" customWidth="1"/>
    <col min="8703" max="8703" width="10.140625" style="47" customWidth="1"/>
    <col min="8704" max="8704" width="9.85546875" style="47" customWidth="1"/>
    <col min="8705" max="8705" width="10.28515625" style="47" customWidth="1"/>
    <col min="8706" max="8952" width="9.140625" style="47"/>
    <col min="8953" max="8953" width="5.140625" style="47" customWidth="1"/>
    <col min="8954" max="8954" width="60.42578125" style="47" customWidth="1"/>
    <col min="8955" max="8955" width="10" style="47" customWidth="1"/>
    <col min="8956" max="8956" width="10.7109375" style="47" customWidth="1"/>
    <col min="8957" max="8957" width="14.140625" style="47" customWidth="1"/>
    <col min="8958" max="8958" width="10.7109375" style="47" customWidth="1"/>
    <col min="8959" max="8959" width="10.140625" style="47" customWidth="1"/>
    <col min="8960" max="8960" width="9.85546875" style="47" customWidth="1"/>
    <col min="8961" max="8961" width="10.28515625" style="47" customWidth="1"/>
    <col min="8962" max="9208" width="9.140625" style="47"/>
    <col min="9209" max="9209" width="5.140625" style="47" customWidth="1"/>
    <col min="9210" max="9210" width="60.42578125" style="47" customWidth="1"/>
    <col min="9211" max="9211" width="10" style="47" customWidth="1"/>
    <col min="9212" max="9212" width="10.7109375" style="47" customWidth="1"/>
    <col min="9213" max="9213" width="14.140625" style="47" customWidth="1"/>
    <col min="9214" max="9214" width="10.7109375" style="47" customWidth="1"/>
    <col min="9215" max="9215" width="10.140625" style="47" customWidth="1"/>
    <col min="9216" max="9216" width="9.85546875" style="47" customWidth="1"/>
    <col min="9217" max="9217" width="10.28515625" style="47" customWidth="1"/>
    <col min="9218" max="9464" width="9.140625" style="47"/>
    <col min="9465" max="9465" width="5.140625" style="47" customWidth="1"/>
    <col min="9466" max="9466" width="60.42578125" style="47" customWidth="1"/>
    <col min="9467" max="9467" width="10" style="47" customWidth="1"/>
    <col min="9468" max="9468" width="10.7109375" style="47" customWidth="1"/>
    <col min="9469" max="9469" width="14.140625" style="47" customWidth="1"/>
    <col min="9470" max="9470" width="10.7109375" style="47" customWidth="1"/>
    <col min="9471" max="9471" width="10.140625" style="47" customWidth="1"/>
    <col min="9472" max="9472" width="9.85546875" style="47" customWidth="1"/>
    <col min="9473" max="9473" width="10.28515625" style="47" customWidth="1"/>
    <col min="9474" max="9720" width="9.140625" style="47"/>
    <col min="9721" max="9721" width="5.140625" style="47" customWidth="1"/>
    <col min="9722" max="9722" width="60.42578125" style="47" customWidth="1"/>
    <col min="9723" max="9723" width="10" style="47" customWidth="1"/>
    <col min="9724" max="9724" width="10.7109375" style="47" customWidth="1"/>
    <col min="9725" max="9725" width="14.140625" style="47" customWidth="1"/>
    <col min="9726" max="9726" width="10.7109375" style="47" customWidth="1"/>
    <col min="9727" max="9727" width="10.140625" style="47" customWidth="1"/>
    <col min="9728" max="9728" width="9.85546875" style="47" customWidth="1"/>
    <col min="9729" max="9729" width="10.28515625" style="47" customWidth="1"/>
    <col min="9730" max="9976" width="9.140625" style="47"/>
    <col min="9977" max="9977" width="5.140625" style="47" customWidth="1"/>
    <col min="9978" max="9978" width="60.42578125" style="47" customWidth="1"/>
    <col min="9979" max="9979" width="10" style="47" customWidth="1"/>
    <col min="9980" max="9980" width="10.7109375" style="47" customWidth="1"/>
    <col min="9981" max="9981" width="14.140625" style="47" customWidth="1"/>
    <col min="9982" max="9982" width="10.7109375" style="47" customWidth="1"/>
    <col min="9983" max="9983" width="10.140625" style="47" customWidth="1"/>
    <col min="9984" max="9984" width="9.85546875" style="47" customWidth="1"/>
    <col min="9985" max="9985" width="10.28515625" style="47" customWidth="1"/>
    <col min="9986" max="10232" width="9.140625" style="47"/>
    <col min="10233" max="10233" width="5.140625" style="47" customWidth="1"/>
    <col min="10234" max="10234" width="60.42578125" style="47" customWidth="1"/>
    <col min="10235" max="10235" width="10" style="47" customWidth="1"/>
    <col min="10236" max="10236" width="10.7109375" style="47" customWidth="1"/>
    <col min="10237" max="10237" width="14.140625" style="47" customWidth="1"/>
    <col min="10238" max="10238" width="10.7109375" style="47" customWidth="1"/>
    <col min="10239" max="10239" width="10.140625" style="47" customWidth="1"/>
    <col min="10240" max="10240" width="9.85546875" style="47" customWidth="1"/>
    <col min="10241" max="10241" width="10.28515625" style="47" customWidth="1"/>
    <col min="10242" max="10488" width="9.140625" style="47"/>
    <col min="10489" max="10489" width="5.140625" style="47" customWidth="1"/>
    <col min="10490" max="10490" width="60.42578125" style="47" customWidth="1"/>
    <col min="10491" max="10491" width="10" style="47" customWidth="1"/>
    <col min="10492" max="10492" width="10.7109375" style="47" customWidth="1"/>
    <col min="10493" max="10493" width="14.140625" style="47" customWidth="1"/>
    <col min="10494" max="10494" width="10.7109375" style="47" customWidth="1"/>
    <col min="10495" max="10495" width="10.140625" style="47" customWidth="1"/>
    <col min="10496" max="10496" width="9.85546875" style="47" customWidth="1"/>
    <col min="10497" max="10497" width="10.28515625" style="47" customWidth="1"/>
    <col min="10498" max="10744" width="9.140625" style="47"/>
    <col min="10745" max="10745" width="5.140625" style="47" customWidth="1"/>
    <col min="10746" max="10746" width="60.42578125" style="47" customWidth="1"/>
    <col min="10747" max="10747" width="10" style="47" customWidth="1"/>
    <col min="10748" max="10748" width="10.7109375" style="47" customWidth="1"/>
    <col min="10749" max="10749" width="14.140625" style="47" customWidth="1"/>
    <col min="10750" max="10750" width="10.7109375" style="47" customWidth="1"/>
    <col min="10751" max="10751" width="10.140625" style="47" customWidth="1"/>
    <col min="10752" max="10752" width="9.85546875" style="47" customWidth="1"/>
    <col min="10753" max="10753" width="10.28515625" style="47" customWidth="1"/>
    <col min="10754" max="11000" width="9.140625" style="47"/>
    <col min="11001" max="11001" width="5.140625" style="47" customWidth="1"/>
    <col min="11002" max="11002" width="60.42578125" style="47" customWidth="1"/>
    <col min="11003" max="11003" width="10" style="47" customWidth="1"/>
    <col min="11004" max="11004" width="10.7109375" style="47" customWidth="1"/>
    <col min="11005" max="11005" width="14.140625" style="47" customWidth="1"/>
    <col min="11006" max="11006" width="10.7109375" style="47" customWidth="1"/>
    <col min="11007" max="11007" width="10.140625" style="47" customWidth="1"/>
    <col min="11008" max="11008" width="9.85546875" style="47" customWidth="1"/>
    <col min="11009" max="11009" width="10.28515625" style="47" customWidth="1"/>
    <col min="11010" max="11256" width="9.140625" style="47"/>
    <col min="11257" max="11257" width="5.140625" style="47" customWidth="1"/>
    <col min="11258" max="11258" width="60.42578125" style="47" customWidth="1"/>
    <col min="11259" max="11259" width="10" style="47" customWidth="1"/>
    <col min="11260" max="11260" width="10.7109375" style="47" customWidth="1"/>
    <col min="11261" max="11261" width="14.140625" style="47" customWidth="1"/>
    <col min="11262" max="11262" width="10.7109375" style="47" customWidth="1"/>
    <col min="11263" max="11263" width="10.140625" style="47" customWidth="1"/>
    <col min="11264" max="11264" width="9.85546875" style="47" customWidth="1"/>
    <col min="11265" max="11265" width="10.28515625" style="47" customWidth="1"/>
    <col min="11266" max="11512" width="9.140625" style="47"/>
    <col min="11513" max="11513" width="5.140625" style="47" customWidth="1"/>
    <col min="11514" max="11514" width="60.42578125" style="47" customWidth="1"/>
    <col min="11515" max="11515" width="10" style="47" customWidth="1"/>
    <col min="11516" max="11516" width="10.7109375" style="47" customWidth="1"/>
    <col min="11517" max="11517" width="14.140625" style="47" customWidth="1"/>
    <col min="11518" max="11518" width="10.7109375" style="47" customWidth="1"/>
    <col min="11519" max="11519" width="10.140625" style="47" customWidth="1"/>
    <col min="11520" max="11520" width="9.85546875" style="47" customWidth="1"/>
    <col min="11521" max="11521" width="10.28515625" style="47" customWidth="1"/>
    <col min="11522" max="11768" width="9.140625" style="47"/>
    <col min="11769" max="11769" width="5.140625" style="47" customWidth="1"/>
    <col min="11770" max="11770" width="60.42578125" style="47" customWidth="1"/>
    <col min="11771" max="11771" width="10" style="47" customWidth="1"/>
    <col min="11772" max="11772" width="10.7109375" style="47" customWidth="1"/>
    <col min="11773" max="11773" width="14.140625" style="47" customWidth="1"/>
    <col min="11774" max="11774" width="10.7109375" style="47" customWidth="1"/>
    <col min="11775" max="11775" width="10.140625" style="47" customWidth="1"/>
    <col min="11776" max="11776" width="9.85546875" style="47" customWidth="1"/>
    <col min="11777" max="11777" width="10.28515625" style="47" customWidth="1"/>
    <col min="11778" max="12024" width="9.140625" style="47"/>
    <col min="12025" max="12025" width="5.140625" style="47" customWidth="1"/>
    <col min="12026" max="12026" width="60.42578125" style="47" customWidth="1"/>
    <col min="12027" max="12027" width="10" style="47" customWidth="1"/>
    <col min="12028" max="12028" width="10.7109375" style="47" customWidth="1"/>
    <col min="12029" max="12029" width="14.140625" style="47" customWidth="1"/>
    <col min="12030" max="12030" width="10.7109375" style="47" customWidth="1"/>
    <col min="12031" max="12031" width="10.140625" style="47" customWidth="1"/>
    <col min="12032" max="12032" width="9.85546875" style="47" customWidth="1"/>
    <col min="12033" max="12033" width="10.28515625" style="47" customWidth="1"/>
    <col min="12034" max="12280" width="9.140625" style="47"/>
    <col min="12281" max="12281" width="5.140625" style="47" customWidth="1"/>
    <col min="12282" max="12282" width="60.42578125" style="47" customWidth="1"/>
    <col min="12283" max="12283" width="10" style="47" customWidth="1"/>
    <col min="12284" max="12284" width="10.7109375" style="47" customWidth="1"/>
    <col min="12285" max="12285" width="14.140625" style="47" customWidth="1"/>
    <col min="12286" max="12286" width="10.7109375" style="47" customWidth="1"/>
    <col min="12287" max="12287" width="10.140625" style="47" customWidth="1"/>
    <col min="12288" max="12288" width="9.85546875" style="47" customWidth="1"/>
    <col min="12289" max="12289" width="10.28515625" style="47" customWidth="1"/>
    <col min="12290" max="12536" width="9.140625" style="47"/>
    <col min="12537" max="12537" width="5.140625" style="47" customWidth="1"/>
    <col min="12538" max="12538" width="60.42578125" style="47" customWidth="1"/>
    <col min="12539" max="12539" width="10" style="47" customWidth="1"/>
    <col min="12540" max="12540" width="10.7109375" style="47" customWidth="1"/>
    <col min="12541" max="12541" width="14.140625" style="47" customWidth="1"/>
    <col min="12542" max="12542" width="10.7109375" style="47" customWidth="1"/>
    <col min="12543" max="12543" width="10.140625" style="47" customWidth="1"/>
    <col min="12544" max="12544" width="9.85546875" style="47" customWidth="1"/>
    <col min="12545" max="12545" width="10.28515625" style="47" customWidth="1"/>
    <col min="12546" max="12792" width="9.140625" style="47"/>
    <col min="12793" max="12793" width="5.140625" style="47" customWidth="1"/>
    <col min="12794" max="12794" width="60.42578125" style="47" customWidth="1"/>
    <col min="12795" max="12795" width="10" style="47" customWidth="1"/>
    <col min="12796" max="12796" width="10.7109375" style="47" customWidth="1"/>
    <col min="12797" max="12797" width="14.140625" style="47" customWidth="1"/>
    <col min="12798" max="12798" width="10.7109375" style="47" customWidth="1"/>
    <col min="12799" max="12799" width="10.140625" style="47" customWidth="1"/>
    <col min="12800" max="12800" width="9.85546875" style="47" customWidth="1"/>
    <col min="12801" max="12801" width="10.28515625" style="47" customWidth="1"/>
    <col min="12802" max="13048" width="9.140625" style="47"/>
    <col min="13049" max="13049" width="5.140625" style="47" customWidth="1"/>
    <col min="13050" max="13050" width="60.42578125" style="47" customWidth="1"/>
    <col min="13051" max="13051" width="10" style="47" customWidth="1"/>
    <col min="13052" max="13052" width="10.7109375" style="47" customWidth="1"/>
    <col min="13053" max="13053" width="14.140625" style="47" customWidth="1"/>
    <col min="13054" max="13054" width="10.7109375" style="47" customWidth="1"/>
    <col min="13055" max="13055" width="10.140625" style="47" customWidth="1"/>
    <col min="13056" max="13056" width="9.85546875" style="47" customWidth="1"/>
    <col min="13057" max="13057" width="10.28515625" style="47" customWidth="1"/>
    <col min="13058" max="13304" width="9.140625" style="47"/>
    <col min="13305" max="13305" width="5.140625" style="47" customWidth="1"/>
    <col min="13306" max="13306" width="60.42578125" style="47" customWidth="1"/>
    <col min="13307" max="13307" width="10" style="47" customWidth="1"/>
    <col min="13308" max="13308" width="10.7109375" style="47" customWidth="1"/>
    <col min="13309" max="13309" width="14.140625" style="47" customWidth="1"/>
    <col min="13310" max="13310" width="10.7109375" style="47" customWidth="1"/>
    <col min="13311" max="13311" width="10.140625" style="47" customWidth="1"/>
    <col min="13312" max="13312" width="9.85546875" style="47" customWidth="1"/>
    <col min="13313" max="13313" width="10.28515625" style="47" customWidth="1"/>
    <col min="13314" max="13560" width="9.140625" style="47"/>
    <col min="13561" max="13561" width="5.140625" style="47" customWidth="1"/>
    <col min="13562" max="13562" width="60.42578125" style="47" customWidth="1"/>
    <col min="13563" max="13563" width="10" style="47" customWidth="1"/>
    <col min="13564" max="13564" width="10.7109375" style="47" customWidth="1"/>
    <col min="13565" max="13565" width="14.140625" style="47" customWidth="1"/>
    <col min="13566" max="13566" width="10.7109375" style="47" customWidth="1"/>
    <col min="13567" max="13567" width="10.140625" style="47" customWidth="1"/>
    <col min="13568" max="13568" width="9.85546875" style="47" customWidth="1"/>
    <col min="13569" max="13569" width="10.28515625" style="47" customWidth="1"/>
    <col min="13570" max="13816" width="9.140625" style="47"/>
    <col min="13817" max="13817" width="5.140625" style="47" customWidth="1"/>
    <col min="13818" max="13818" width="60.42578125" style="47" customWidth="1"/>
    <col min="13819" max="13819" width="10" style="47" customWidth="1"/>
    <col min="13820" max="13820" width="10.7109375" style="47" customWidth="1"/>
    <col min="13821" max="13821" width="14.140625" style="47" customWidth="1"/>
    <col min="13822" max="13822" width="10.7109375" style="47" customWidth="1"/>
    <col min="13823" max="13823" width="10.140625" style="47" customWidth="1"/>
    <col min="13824" max="13824" width="9.85546875" style="47" customWidth="1"/>
    <col min="13825" max="13825" width="10.28515625" style="47" customWidth="1"/>
    <col min="13826" max="14072" width="9.140625" style="47"/>
    <col min="14073" max="14073" width="5.140625" style="47" customWidth="1"/>
    <col min="14074" max="14074" width="60.42578125" style="47" customWidth="1"/>
    <col min="14075" max="14075" width="10" style="47" customWidth="1"/>
    <col min="14076" max="14076" width="10.7109375" style="47" customWidth="1"/>
    <col min="14077" max="14077" width="14.140625" style="47" customWidth="1"/>
    <col min="14078" max="14078" width="10.7109375" style="47" customWidth="1"/>
    <col min="14079" max="14079" width="10.140625" style="47" customWidth="1"/>
    <col min="14080" max="14080" width="9.85546875" style="47" customWidth="1"/>
    <col min="14081" max="14081" width="10.28515625" style="47" customWidth="1"/>
    <col min="14082" max="14328" width="9.140625" style="47"/>
    <col min="14329" max="14329" width="5.140625" style="47" customWidth="1"/>
    <col min="14330" max="14330" width="60.42578125" style="47" customWidth="1"/>
    <col min="14331" max="14331" width="10" style="47" customWidth="1"/>
    <col min="14332" max="14332" width="10.7109375" style="47" customWidth="1"/>
    <col min="14333" max="14333" width="14.140625" style="47" customWidth="1"/>
    <col min="14334" max="14334" width="10.7109375" style="47" customWidth="1"/>
    <col min="14335" max="14335" width="10.140625" style="47" customWidth="1"/>
    <col min="14336" max="14336" width="9.85546875" style="47" customWidth="1"/>
    <col min="14337" max="14337" width="10.28515625" style="47" customWidth="1"/>
    <col min="14338" max="14584" width="9.140625" style="47"/>
    <col min="14585" max="14585" width="5.140625" style="47" customWidth="1"/>
    <col min="14586" max="14586" width="60.42578125" style="47" customWidth="1"/>
    <col min="14587" max="14587" width="10" style="47" customWidth="1"/>
    <col min="14588" max="14588" width="10.7109375" style="47" customWidth="1"/>
    <col min="14589" max="14589" width="14.140625" style="47" customWidth="1"/>
    <col min="14590" max="14590" width="10.7109375" style="47" customWidth="1"/>
    <col min="14591" max="14591" width="10.140625" style="47" customWidth="1"/>
    <col min="14592" max="14592" width="9.85546875" style="47" customWidth="1"/>
    <col min="14593" max="14593" width="10.28515625" style="47" customWidth="1"/>
    <col min="14594" max="14840" width="9.140625" style="47"/>
    <col min="14841" max="14841" width="5.140625" style="47" customWidth="1"/>
    <col min="14842" max="14842" width="60.42578125" style="47" customWidth="1"/>
    <col min="14843" max="14843" width="10" style="47" customWidth="1"/>
    <col min="14844" max="14844" width="10.7109375" style="47" customWidth="1"/>
    <col min="14845" max="14845" width="14.140625" style="47" customWidth="1"/>
    <col min="14846" max="14846" width="10.7109375" style="47" customWidth="1"/>
    <col min="14847" max="14847" width="10.140625" style="47" customWidth="1"/>
    <col min="14848" max="14848" width="9.85546875" style="47" customWidth="1"/>
    <col min="14849" max="14849" width="10.28515625" style="47" customWidth="1"/>
    <col min="14850" max="15096" width="9.140625" style="47"/>
    <col min="15097" max="15097" width="5.140625" style="47" customWidth="1"/>
    <col min="15098" max="15098" width="60.42578125" style="47" customWidth="1"/>
    <col min="15099" max="15099" width="10" style="47" customWidth="1"/>
    <col min="15100" max="15100" width="10.7109375" style="47" customWidth="1"/>
    <col min="15101" max="15101" width="14.140625" style="47" customWidth="1"/>
    <col min="15102" max="15102" width="10.7109375" style="47" customWidth="1"/>
    <col min="15103" max="15103" width="10.140625" style="47" customWidth="1"/>
    <col min="15104" max="15104" width="9.85546875" style="47" customWidth="1"/>
    <col min="15105" max="15105" width="10.28515625" style="47" customWidth="1"/>
    <col min="15106" max="15352" width="9.140625" style="47"/>
    <col min="15353" max="15353" width="5.140625" style="47" customWidth="1"/>
    <col min="15354" max="15354" width="60.42578125" style="47" customWidth="1"/>
    <col min="15355" max="15355" width="10" style="47" customWidth="1"/>
    <col min="15356" max="15356" width="10.7109375" style="47" customWidth="1"/>
    <col min="15357" max="15357" width="14.140625" style="47" customWidth="1"/>
    <col min="15358" max="15358" width="10.7109375" style="47" customWidth="1"/>
    <col min="15359" max="15359" width="10.140625" style="47" customWidth="1"/>
    <col min="15360" max="15360" width="9.85546875" style="47" customWidth="1"/>
    <col min="15361" max="15361" width="10.28515625" style="47" customWidth="1"/>
    <col min="15362" max="15608" width="9.140625" style="47"/>
    <col min="15609" max="15609" width="5.140625" style="47" customWidth="1"/>
    <col min="15610" max="15610" width="60.42578125" style="47" customWidth="1"/>
    <col min="15611" max="15611" width="10" style="47" customWidth="1"/>
    <col min="15612" max="15612" width="10.7109375" style="47" customWidth="1"/>
    <col min="15613" max="15613" width="14.140625" style="47" customWidth="1"/>
    <col min="15614" max="15614" width="10.7109375" style="47" customWidth="1"/>
    <col min="15615" max="15615" width="10.140625" style="47" customWidth="1"/>
    <col min="15616" max="15616" width="9.85546875" style="47" customWidth="1"/>
    <col min="15617" max="15617" width="10.28515625" style="47" customWidth="1"/>
    <col min="15618" max="15864" width="9.140625" style="47"/>
    <col min="15865" max="15865" width="5.140625" style="47" customWidth="1"/>
    <col min="15866" max="15866" width="60.42578125" style="47" customWidth="1"/>
    <col min="15867" max="15867" width="10" style="47" customWidth="1"/>
    <col min="15868" max="15868" width="10.7109375" style="47" customWidth="1"/>
    <col min="15869" max="15869" width="14.140625" style="47" customWidth="1"/>
    <col min="15870" max="15870" width="10.7109375" style="47" customWidth="1"/>
    <col min="15871" max="15871" width="10.140625" style="47" customWidth="1"/>
    <col min="15872" max="15872" width="9.85546875" style="47" customWidth="1"/>
    <col min="15873" max="15873" width="10.28515625" style="47" customWidth="1"/>
    <col min="15874" max="16120" width="9.140625" style="47"/>
    <col min="16121" max="16121" width="5.140625" style="47" customWidth="1"/>
    <col min="16122" max="16122" width="60.42578125" style="47" customWidth="1"/>
    <col min="16123" max="16123" width="10" style="47" customWidth="1"/>
    <col min="16124" max="16124" width="10.7109375" style="47" customWidth="1"/>
    <col min="16125" max="16125" width="14.140625" style="47" customWidth="1"/>
    <col min="16126" max="16126" width="10.7109375" style="47" customWidth="1"/>
    <col min="16127" max="16127" width="10.140625" style="47" customWidth="1"/>
    <col min="16128" max="16128" width="9.85546875" style="47" customWidth="1"/>
    <col min="16129" max="16129" width="10.28515625" style="47" customWidth="1"/>
    <col min="16130" max="16384" width="9.140625" style="47"/>
  </cols>
  <sheetData>
    <row r="1" spans="1:5" x14ac:dyDescent="0.2">
      <c r="B1" s="62" t="s">
        <v>177</v>
      </c>
      <c r="C1" s="91"/>
      <c r="D1" s="91"/>
      <c r="E1" s="91" t="s">
        <v>174</v>
      </c>
    </row>
    <row r="2" spans="1:5" ht="15.75" customHeight="1" x14ac:dyDescent="0.2">
      <c r="B2" s="63" t="s">
        <v>179</v>
      </c>
      <c r="C2" s="62"/>
      <c r="D2" s="62"/>
      <c r="E2" s="62"/>
    </row>
    <row r="3" spans="1:5" ht="15.75" customHeight="1" x14ac:dyDescent="0.2">
      <c r="B3" s="63" t="s">
        <v>178</v>
      </c>
      <c r="C3" s="62"/>
      <c r="D3" s="62"/>
      <c r="E3" s="62"/>
    </row>
    <row r="4" spans="1:5" ht="10.5" customHeight="1" x14ac:dyDescent="0.2">
      <c r="B4" s="63"/>
      <c r="C4" s="62"/>
      <c r="D4" s="62"/>
      <c r="E4" s="62"/>
    </row>
    <row r="5" spans="1:5" ht="18" x14ac:dyDescent="0.25">
      <c r="A5" s="220" t="s">
        <v>125</v>
      </c>
      <c r="B5" s="220"/>
      <c r="C5" s="220"/>
      <c r="D5" s="220"/>
      <c r="E5" s="220"/>
    </row>
    <row r="6" spans="1:5" ht="18" x14ac:dyDescent="0.2">
      <c r="A6" s="221" t="s">
        <v>196</v>
      </c>
      <c r="B6" s="221"/>
      <c r="C6" s="221"/>
      <c r="D6" s="221"/>
      <c r="E6" s="221"/>
    </row>
    <row r="7" spans="1:5" ht="15.75" x14ac:dyDescent="0.2">
      <c r="A7" s="6" t="s">
        <v>2</v>
      </c>
      <c r="B7" s="64"/>
      <c r="C7" s="95"/>
      <c r="D7" s="95"/>
      <c r="E7" s="95" t="s">
        <v>126</v>
      </c>
    </row>
    <row r="8" spans="1:5" ht="54" x14ac:dyDescent="0.2">
      <c r="A8" s="222" t="s">
        <v>4</v>
      </c>
      <c r="B8" s="223"/>
      <c r="C8" s="60" t="s">
        <v>201</v>
      </c>
      <c r="D8" s="60" t="s">
        <v>204</v>
      </c>
      <c r="E8" s="60" t="s">
        <v>200</v>
      </c>
    </row>
    <row r="9" spans="1:5" ht="15.75" x14ac:dyDescent="0.2">
      <c r="A9" s="179" t="s">
        <v>135</v>
      </c>
      <c r="B9" s="179"/>
      <c r="C9" s="80">
        <f>C22+C38+C69+C13</f>
        <v>69276392</v>
      </c>
      <c r="D9" s="80">
        <f>D22+D38+D69+D13</f>
        <v>70843392</v>
      </c>
      <c r="E9" s="80">
        <f>E22+E38+E69+E13</f>
        <v>1567000</v>
      </c>
    </row>
    <row r="10" spans="1:5" ht="15.75" x14ac:dyDescent="0.2">
      <c r="A10" s="226" t="s">
        <v>170</v>
      </c>
      <c r="B10" s="227"/>
      <c r="C10" s="80">
        <f>C24+C31+C40+C47+C55+C70+C15</f>
        <v>67798992</v>
      </c>
      <c r="D10" s="80">
        <f>D24+D31+D40+D47+D55+D70+D15</f>
        <v>69331850</v>
      </c>
      <c r="E10" s="80">
        <f>E24+E31+E40+E47+E55+E70+E15</f>
        <v>1532858</v>
      </c>
    </row>
    <row r="11" spans="1:5" ht="15.75" x14ac:dyDescent="0.2">
      <c r="A11" s="226" t="s">
        <v>171</v>
      </c>
      <c r="B11" s="227"/>
      <c r="C11" s="80">
        <f>C28+C36+C44+C52+C60+C75+C19</f>
        <v>1477400</v>
      </c>
      <c r="D11" s="80">
        <f>D28+D36+D44+D52+D60+D75+D19</f>
        <v>1511542</v>
      </c>
      <c r="E11" s="80">
        <f>E28+E36+E44+E52+E60+E75+E19</f>
        <v>34142</v>
      </c>
    </row>
    <row r="12" spans="1:5" ht="18" x14ac:dyDescent="0.2">
      <c r="A12" s="215" t="s">
        <v>191</v>
      </c>
      <c r="B12" s="216"/>
      <c r="C12" s="216"/>
      <c r="D12" s="216"/>
      <c r="E12" s="217"/>
    </row>
    <row r="13" spans="1:5" ht="18" x14ac:dyDescent="0.2">
      <c r="A13" s="213" t="s">
        <v>190</v>
      </c>
      <c r="B13" s="213"/>
      <c r="C13" s="136">
        <f>C14+C21</f>
        <v>14856400</v>
      </c>
      <c r="D13" s="136">
        <f>D14+D21</f>
        <v>14856400</v>
      </c>
      <c r="E13" s="136">
        <f>E14+E21</f>
        <v>0</v>
      </c>
    </row>
    <row r="14" spans="1:5" ht="18" x14ac:dyDescent="0.2">
      <c r="A14" s="209" t="s">
        <v>192</v>
      </c>
      <c r="B14" s="210"/>
      <c r="C14" s="130">
        <f>C15+C19</f>
        <v>14856400</v>
      </c>
      <c r="D14" s="130">
        <f>D15+D19</f>
        <v>14856400</v>
      </c>
      <c r="E14" s="130">
        <f>E15+E19</f>
        <v>0</v>
      </c>
    </row>
    <row r="15" spans="1:5" ht="15.75" x14ac:dyDescent="0.2">
      <c r="A15" s="211" t="s">
        <v>136</v>
      </c>
      <c r="B15" s="212"/>
      <c r="C15" s="131">
        <f t="shared" ref="C15:D15" si="0">C16+C17+C18</f>
        <v>14450000</v>
      </c>
      <c r="D15" s="131">
        <f t="shared" si="0"/>
        <v>14450000</v>
      </c>
      <c r="E15" s="131">
        <f t="shared" ref="E15" si="1">E16+E17+E18</f>
        <v>0</v>
      </c>
    </row>
    <row r="16" spans="1:5" x14ac:dyDescent="0.2">
      <c r="A16" s="208" t="s">
        <v>137</v>
      </c>
      <c r="B16" s="208"/>
      <c r="C16" s="85">
        <v>12800000</v>
      </c>
      <c r="D16" s="85">
        <v>12800000</v>
      </c>
      <c r="E16" s="85">
        <f>D16-C16</f>
        <v>0</v>
      </c>
    </row>
    <row r="17" spans="1:5" x14ac:dyDescent="0.2">
      <c r="A17" s="207" t="s">
        <v>138</v>
      </c>
      <c r="B17" s="207"/>
      <c r="C17" s="85">
        <v>1650000</v>
      </c>
      <c r="D17" s="85">
        <v>1650000</v>
      </c>
      <c r="E17" s="85">
        <f t="shared" ref="E17:E18" si="2">D17-C17</f>
        <v>0</v>
      </c>
    </row>
    <row r="18" spans="1:5" hidden="1" x14ac:dyDescent="0.2">
      <c r="A18" s="208" t="s">
        <v>139</v>
      </c>
      <c r="B18" s="208"/>
      <c r="C18" s="85"/>
      <c r="D18" s="85"/>
      <c r="E18" s="85">
        <f t="shared" si="2"/>
        <v>0</v>
      </c>
    </row>
    <row r="19" spans="1:5" ht="15.75" x14ac:dyDescent="0.2">
      <c r="A19" s="206" t="s">
        <v>140</v>
      </c>
      <c r="B19" s="206"/>
      <c r="C19" s="131">
        <f t="shared" ref="C19:E19" si="3">C20</f>
        <v>406400</v>
      </c>
      <c r="D19" s="131">
        <f t="shared" si="3"/>
        <v>406400</v>
      </c>
      <c r="E19" s="131">
        <f t="shared" si="3"/>
        <v>0</v>
      </c>
    </row>
    <row r="20" spans="1:5" x14ac:dyDescent="0.2">
      <c r="A20" s="66" t="s">
        <v>141</v>
      </c>
      <c r="B20" s="73"/>
      <c r="C20" s="85">
        <v>406400</v>
      </c>
      <c r="D20" s="85">
        <v>406400</v>
      </c>
      <c r="E20" s="85">
        <f>D20-C20</f>
        <v>0</v>
      </c>
    </row>
    <row r="21" spans="1:5" ht="18" x14ac:dyDescent="0.2">
      <c r="A21" s="215" t="s">
        <v>122</v>
      </c>
      <c r="B21" s="216"/>
      <c r="C21" s="216"/>
      <c r="D21" s="216"/>
      <c r="E21" s="217"/>
    </row>
    <row r="22" spans="1:5" ht="18" x14ac:dyDescent="0.2">
      <c r="A22" s="213" t="s">
        <v>190</v>
      </c>
      <c r="B22" s="213"/>
      <c r="C22" s="136">
        <f>C23+C30</f>
        <v>15301992</v>
      </c>
      <c r="D22" s="136">
        <f>D23+D30</f>
        <v>15351992</v>
      </c>
      <c r="E22" s="136">
        <f>E23+E30</f>
        <v>50000</v>
      </c>
    </row>
    <row r="23" spans="1:5" ht="18" x14ac:dyDescent="0.2">
      <c r="A23" s="209" t="s">
        <v>184</v>
      </c>
      <c r="B23" s="210"/>
      <c r="C23" s="130">
        <f>C24+C28</f>
        <v>13688092</v>
      </c>
      <c r="D23" s="130">
        <f>D24+D28</f>
        <v>13738092</v>
      </c>
      <c r="E23" s="130">
        <f>E24+E28</f>
        <v>50000</v>
      </c>
    </row>
    <row r="24" spans="1:5" s="65" customFormat="1" ht="15.75" x14ac:dyDescent="0.25">
      <c r="A24" s="211" t="s">
        <v>136</v>
      </c>
      <c r="B24" s="212"/>
      <c r="C24" s="131">
        <f t="shared" ref="C24:D24" si="4">C25+C26+C27</f>
        <v>13688092</v>
      </c>
      <c r="D24" s="131">
        <f t="shared" si="4"/>
        <v>13719292</v>
      </c>
      <c r="E24" s="131">
        <f t="shared" ref="E24" si="5">E25+E26+E27</f>
        <v>31200</v>
      </c>
    </row>
    <row r="25" spans="1:5" s="67" customFormat="1" ht="18" customHeight="1" x14ac:dyDescent="0.2">
      <c r="A25" s="208" t="s">
        <v>137</v>
      </c>
      <c r="B25" s="208"/>
      <c r="C25" s="85">
        <v>2234504</v>
      </c>
      <c r="D25" s="85">
        <v>2234504</v>
      </c>
      <c r="E25" s="85">
        <f>D25-C25</f>
        <v>0</v>
      </c>
    </row>
    <row r="26" spans="1:5" s="67" customFormat="1" ht="15" x14ac:dyDescent="0.2">
      <c r="A26" s="207" t="s">
        <v>138</v>
      </c>
      <c r="B26" s="207"/>
      <c r="C26" s="85">
        <v>11453588</v>
      </c>
      <c r="D26" s="85">
        <v>11484788</v>
      </c>
      <c r="E26" s="85">
        <f>D26-C26</f>
        <v>31200</v>
      </c>
    </row>
    <row r="27" spans="1:5" s="67" customFormat="1" ht="15" hidden="1" x14ac:dyDescent="0.2">
      <c r="A27" s="208" t="s">
        <v>139</v>
      </c>
      <c r="B27" s="208"/>
      <c r="C27" s="85"/>
      <c r="D27" s="85"/>
      <c r="E27" s="85"/>
    </row>
    <row r="28" spans="1:5" s="72" customFormat="1" ht="15.75" x14ac:dyDescent="0.25">
      <c r="A28" s="206" t="s">
        <v>140</v>
      </c>
      <c r="B28" s="206"/>
      <c r="C28" s="131">
        <f t="shared" ref="C28:E28" si="6">C29</f>
        <v>0</v>
      </c>
      <c r="D28" s="131">
        <f t="shared" si="6"/>
        <v>18800</v>
      </c>
      <c r="E28" s="131">
        <f t="shared" si="6"/>
        <v>18800</v>
      </c>
    </row>
    <row r="29" spans="1:5" s="65" customFormat="1" ht="15" x14ac:dyDescent="0.25">
      <c r="A29" s="66" t="s">
        <v>141</v>
      </c>
      <c r="B29" s="73"/>
      <c r="C29" s="85">
        <v>0</v>
      </c>
      <c r="D29" s="85">
        <v>18800</v>
      </c>
      <c r="E29" s="85">
        <f>D29-C29</f>
        <v>18800</v>
      </c>
    </row>
    <row r="30" spans="1:5" s="65" customFormat="1" ht="18" x14ac:dyDescent="0.25">
      <c r="A30" s="209" t="s">
        <v>185</v>
      </c>
      <c r="B30" s="210"/>
      <c r="C30" s="130">
        <f>C31+C36</f>
        <v>1613900</v>
      </c>
      <c r="D30" s="130">
        <f>D31+D36</f>
        <v>1613900</v>
      </c>
      <c r="E30" s="130">
        <f>E31+E36</f>
        <v>0</v>
      </c>
    </row>
    <row r="31" spans="1:5" s="65" customFormat="1" ht="17.25" customHeight="1" x14ac:dyDescent="0.25">
      <c r="A31" s="211" t="s">
        <v>136</v>
      </c>
      <c r="B31" s="212"/>
      <c r="C31" s="131">
        <f t="shared" ref="C31:D31" si="7">C32+C33</f>
        <v>1613900</v>
      </c>
      <c r="D31" s="131">
        <f t="shared" si="7"/>
        <v>1613900</v>
      </c>
      <c r="E31" s="131">
        <f t="shared" ref="E31" si="8">E32+E33</f>
        <v>0</v>
      </c>
    </row>
    <row r="32" spans="1:5" s="65" customFormat="1" ht="17.25" customHeight="1" x14ac:dyDescent="0.25">
      <c r="A32" s="208" t="s">
        <v>143</v>
      </c>
      <c r="B32" s="208"/>
      <c r="C32" s="85">
        <v>1526900</v>
      </c>
      <c r="D32" s="85">
        <v>1526900</v>
      </c>
      <c r="E32" s="85">
        <f>D32-C32</f>
        <v>0</v>
      </c>
    </row>
    <row r="33" spans="1:5" s="65" customFormat="1" ht="17.25" customHeight="1" x14ac:dyDescent="0.25">
      <c r="A33" s="207" t="s">
        <v>138</v>
      </c>
      <c r="B33" s="207"/>
      <c r="C33" s="85">
        <v>87000</v>
      </c>
      <c r="D33" s="85">
        <v>87000</v>
      </c>
      <c r="E33" s="85">
        <f>D33-C33</f>
        <v>0</v>
      </c>
    </row>
    <row r="34" spans="1:5" s="65" customFormat="1" ht="17.25" hidden="1" customHeight="1" x14ac:dyDescent="0.25">
      <c r="A34" s="208" t="s">
        <v>127</v>
      </c>
      <c r="B34" s="208"/>
      <c r="C34" s="132"/>
      <c r="D34" s="132"/>
      <c r="E34" s="132"/>
    </row>
    <row r="35" spans="1:5" s="65" customFormat="1" ht="17.25" hidden="1" customHeight="1" x14ac:dyDescent="0.25">
      <c r="A35" s="207" t="s">
        <v>172</v>
      </c>
      <c r="B35" s="207"/>
      <c r="C35" s="85"/>
      <c r="D35" s="85"/>
      <c r="E35" s="85"/>
    </row>
    <row r="36" spans="1:5" s="65" customFormat="1" ht="15.75" hidden="1" x14ac:dyDescent="0.25">
      <c r="A36" s="206" t="s">
        <v>140</v>
      </c>
      <c r="B36" s="206"/>
      <c r="C36" s="131">
        <v>0</v>
      </c>
      <c r="D36" s="131">
        <v>0</v>
      </c>
      <c r="E36" s="131">
        <v>0</v>
      </c>
    </row>
    <row r="37" spans="1:5" s="65" customFormat="1" ht="18" x14ac:dyDescent="0.25">
      <c r="A37" s="215" t="s">
        <v>123</v>
      </c>
      <c r="B37" s="216"/>
      <c r="C37" s="216"/>
      <c r="D37" s="216"/>
      <c r="E37" s="217"/>
    </row>
    <row r="38" spans="1:5" s="65" customFormat="1" ht="18" x14ac:dyDescent="0.25">
      <c r="A38" s="224" t="s">
        <v>190</v>
      </c>
      <c r="B38" s="225"/>
      <c r="C38" s="136">
        <f>C39+C54+C46</f>
        <v>24950000</v>
      </c>
      <c r="D38" s="136">
        <f>D39+D54+D46</f>
        <v>26467000</v>
      </c>
      <c r="E38" s="136">
        <f>E39+E54+E46</f>
        <v>1517000</v>
      </c>
    </row>
    <row r="39" spans="1:5" s="65" customFormat="1" ht="18" x14ac:dyDescent="0.25">
      <c r="A39" s="209" t="s">
        <v>144</v>
      </c>
      <c r="B39" s="210"/>
      <c r="C39" s="130">
        <f t="shared" ref="C39:D39" si="9">C40+C44</f>
        <v>11400000</v>
      </c>
      <c r="D39" s="130">
        <f t="shared" si="9"/>
        <v>12900000</v>
      </c>
      <c r="E39" s="130">
        <f t="shared" ref="E39" si="10">E40+E44</f>
        <v>1500000</v>
      </c>
    </row>
    <row r="40" spans="1:5" s="65" customFormat="1" ht="16.5" customHeight="1" x14ac:dyDescent="0.25">
      <c r="A40" s="211" t="s">
        <v>136</v>
      </c>
      <c r="B40" s="212"/>
      <c r="C40" s="131">
        <f>C41+C42+C43</f>
        <v>11390000</v>
      </c>
      <c r="D40" s="131">
        <f>D41+D42+D43</f>
        <v>12885500</v>
      </c>
      <c r="E40" s="131">
        <f>E41+E42+E43</f>
        <v>1495500</v>
      </c>
    </row>
    <row r="41" spans="1:5" s="65" customFormat="1" ht="15" x14ac:dyDescent="0.25">
      <c r="A41" s="208" t="s">
        <v>143</v>
      </c>
      <c r="B41" s="208"/>
      <c r="C41" s="85">
        <v>8410000</v>
      </c>
      <c r="D41" s="85">
        <v>9750000</v>
      </c>
      <c r="E41" s="85">
        <f>D41-C41</f>
        <v>1340000</v>
      </c>
    </row>
    <row r="42" spans="1:5" s="65" customFormat="1" ht="15" x14ac:dyDescent="0.25">
      <c r="A42" s="207" t="s">
        <v>138</v>
      </c>
      <c r="B42" s="207"/>
      <c r="C42" s="85">
        <v>2920500</v>
      </c>
      <c r="D42" s="85">
        <v>3066000</v>
      </c>
      <c r="E42" s="85">
        <f t="shared" ref="E42:E43" si="11">D42-C42</f>
        <v>145500</v>
      </c>
    </row>
    <row r="43" spans="1:5" s="65" customFormat="1" ht="15" customHeight="1" x14ac:dyDescent="0.25">
      <c r="A43" s="208" t="s">
        <v>139</v>
      </c>
      <c r="B43" s="208"/>
      <c r="C43" s="85">
        <v>59500</v>
      </c>
      <c r="D43" s="85">
        <v>69500</v>
      </c>
      <c r="E43" s="85">
        <f t="shared" si="11"/>
        <v>10000</v>
      </c>
    </row>
    <row r="44" spans="1:5" s="65" customFormat="1" ht="15.75" x14ac:dyDescent="0.25">
      <c r="A44" s="206" t="s">
        <v>140</v>
      </c>
      <c r="B44" s="206"/>
      <c r="C44" s="131">
        <f t="shared" ref="C44:E44" si="12">C45</f>
        <v>10000</v>
      </c>
      <c r="D44" s="131">
        <f t="shared" si="12"/>
        <v>14500</v>
      </c>
      <c r="E44" s="131">
        <f t="shared" si="12"/>
        <v>4500</v>
      </c>
    </row>
    <row r="45" spans="1:5" s="65" customFormat="1" ht="17.25" customHeight="1" x14ac:dyDescent="0.25">
      <c r="A45" s="66" t="s">
        <v>141</v>
      </c>
      <c r="B45" s="73"/>
      <c r="C45" s="85">
        <v>10000</v>
      </c>
      <c r="D45" s="85">
        <v>14500</v>
      </c>
      <c r="E45" s="85">
        <f>D45-C45</f>
        <v>4500</v>
      </c>
    </row>
    <row r="46" spans="1:5" s="65" customFormat="1" ht="17.25" customHeight="1" x14ac:dyDescent="0.25">
      <c r="A46" s="209" t="s">
        <v>145</v>
      </c>
      <c r="B46" s="210"/>
      <c r="C46" s="130">
        <f>C47+C52</f>
        <v>7000000</v>
      </c>
      <c r="D46" s="130">
        <f>D47+D52</f>
        <v>7000000</v>
      </c>
      <c r="E46" s="130">
        <f>E47+E52</f>
        <v>0</v>
      </c>
    </row>
    <row r="47" spans="1:5" s="65" customFormat="1" ht="17.25" customHeight="1" x14ac:dyDescent="0.25">
      <c r="A47" s="211" t="s">
        <v>136</v>
      </c>
      <c r="B47" s="212"/>
      <c r="C47" s="131">
        <f>C48+C49+C50</f>
        <v>7000000</v>
      </c>
      <c r="D47" s="131">
        <f>D48+D49+D50</f>
        <v>6994579</v>
      </c>
      <c r="E47" s="131">
        <f>E48+E49+E50</f>
        <v>-5421</v>
      </c>
    </row>
    <row r="48" spans="1:5" s="65" customFormat="1" ht="15" x14ac:dyDescent="0.25">
      <c r="A48" s="208" t="s">
        <v>143</v>
      </c>
      <c r="B48" s="208"/>
      <c r="C48" s="85">
        <v>600000</v>
      </c>
      <c r="D48" s="85">
        <v>600000</v>
      </c>
      <c r="E48" s="85">
        <f>D48-C48</f>
        <v>0</v>
      </c>
    </row>
    <row r="49" spans="1:5" s="65" customFormat="1" ht="15" x14ac:dyDescent="0.25">
      <c r="A49" s="207" t="s">
        <v>138</v>
      </c>
      <c r="B49" s="207"/>
      <c r="C49" s="85">
        <v>5650000</v>
      </c>
      <c r="D49" s="85">
        <v>5644579</v>
      </c>
      <c r="E49" s="85">
        <f t="shared" ref="E49:E51" si="13">D49-C49</f>
        <v>-5421</v>
      </c>
    </row>
    <row r="50" spans="1:5" s="65" customFormat="1" ht="15" x14ac:dyDescent="0.25">
      <c r="A50" s="208" t="s">
        <v>139</v>
      </c>
      <c r="B50" s="208"/>
      <c r="C50" s="85">
        <v>750000</v>
      </c>
      <c r="D50" s="85">
        <v>750000</v>
      </c>
      <c r="E50" s="85">
        <f t="shared" si="13"/>
        <v>0</v>
      </c>
    </row>
    <row r="51" spans="1:5" s="65" customFormat="1" ht="21" hidden="1" customHeight="1" x14ac:dyDescent="0.25">
      <c r="A51" s="207" t="s">
        <v>172</v>
      </c>
      <c r="B51" s="207"/>
      <c r="C51" s="85"/>
      <c r="D51" s="85"/>
      <c r="E51" s="85">
        <f t="shared" si="13"/>
        <v>0</v>
      </c>
    </row>
    <row r="52" spans="1:5" s="65" customFormat="1" ht="15.75" x14ac:dyDescent="0.25">
      <c r="A52" s="206" t="s">
        <v>140</v>
      </c>
      <c r="B52" s="206"/>
      <c r="C52" s="131">
        <f>C53</f>
        <v>0</v>
      </c>
      <c r="D52" s="131">
        <f t="shared" ref="D52:E52" si="14">D53</f>
        <v>5421</v>
      </c>
      <c r="E52" s="131">
        <f t="shared" si="14"/>
        <v>5421</v>
      </c>
    </row>
    <row r="53" spans="1:5" s="65" customFormat="1" ht="17.25" customHeight="1" x14ac:dyDescent="0.25">
      <c r="A53" s="66" t="s">
        <v>141</v>
      </c>
      <c r="B53" s="73"/>
      <c r="C53" s="85">
        <v>0</v>
      </c>
      <c r="D53" s="85">
        <v>5421</v>
      </c>
      <c r="E53" s="85">
        <f>D53-C53</f>
        <v>5421</v>
      </c>
    </row>
    <row r="54" spans="1:5" s="65" customFormat="1" ht="18" x14ac:dyDescent="0.25">
      <c r="A54" s="209" t="s">
        <v>194</v>
      </c>
      <c r="B54" s="210"/>
      <c r="C54" s="130">
        <f>C55+C60</f>
        <v>6550000</v>
      </c>
      <c r="D54" s="130">
        <f>D55+D60</f>
        <v>6567000</v>
      </c>
      <c r="E54" s="130">
        <f>E55+E60</f>
        <v>17000</v>
      </c>
    </row>
    <row r="55" spans="1:5" s="65" customFormat="1" ht="22.5" customHeight="1" x14ac:dyDescent="0.25">
      <c r="A55" s="211" t="s">
        <v>136</v>
      </c>
      <c r="B55" s="212"/>
      <c r="C55" s="131">
        <f t="shared" ref="C55:D55" si="15">C56+C57</f>
        <v>6550000</v>
      </c>
      <c r="D55" s="131">
        <f t="shared" si="15"/>
        <v>6561579</v>
      </c>
      <c r="E55" s="131">
        <f t="shared" ref="E55" si="16">E56+E57</f>
        <v>11579</v>
      </c>
    </row>
    <row r="56" spans="1:5" s="65" customFormat="1" ht="15" x14ac:dyDescent="0.25">
      <c r="A56" s="208" t="s">
        <v>143</v>
      </c>
      <c r="B56" s="208"/>
      <c r="C56" s="85">
        <v>1000000</v>
      </c>
      <c r="D56" s="85">
        <v>1000000</v>
      </c>
      <c r="E56" s="85">
        <f>D56-C56</f>
        <v>0</v>
      </c>
    </row>
    <row r="57" spans="1:5" s="65" customFormat="1" ht="15" x14ac:dyDescent="0.25">
      <c r="A57" s="207" t="s">
        <v>138</v>
      </c>
      <c r="B57" s="207"/>
      <c r="C57" s="85">
        <v>5550000</v>
      </c>
      <c r="D57" s="85">
        <v>5561579</v>
      </c>
      <c r="E57" s="85">
        <f>D57-C57</f>
        <v>11579</v>
      </c>
    </row>
    <row r="58" spans="1:5" s="65" customFormat="1" ht="29.25" hidden="1" customHeight="1" x14ac:dyDescent="0.25">
      <c r="A58" s="208" t="s">
        <v>127</v>
      </c>
      <c r="B58" s="208"/>
      <c r="C58" s="132"/>
      <c r="D58" s="132"/>
      <c r="E58" s="132"/>
    </row>
    <row r="59" spans="1:5" s="67" customFormat="1" ht="27.75" hidden="1" customHeight="1" x14ac:dyDescent="0.2">
      <c r="A59" s="207" t="s">
        <v>172</v>
      </c>
      <c r="B59" s="207"/>
      <c r="C59" s="85"/>
      <c r="D59" s="85"/>
      <c r="E59" s="85"/>
    </row>
    <row r="60" spans="1:5" s="65" customFormat="1" ht="15.75" x14ac:dyDescent="0.25">
      <c r="A60" s="206" t="s">
        <v>140</v>
      </c>
      <c r="B60" s="206"/>
      <c r="C60" s="131">
        <f t="shared" ref="C60:E60" si="17">C61</f>
        <v>0</v>
      </c>
      <c r="D60" s="131">
        <f t="shared" si="17"/>
        <v>5421</v>
      </c>
      <c r="E60" s="131">
        <f t="shared" si="17"/>
        <v>5421</v>
      </c>
    </row>
    <row r="61" spans="1:5" s="65" customFormat="1" ht="15" x14ac:dyDescent="0.25">
      <c r="A61" s="133" t="s">
        <v>187</v>
      </c>
      <c r="B61" s="134"/>
      <c r="C61" s="135">
        <v>0</v>
      </c>
      <c r="D61" s="135">
        <v>5421</v>
      </c>
      <c r="E61" s="135">
        <f>D61-C61</f>
        <v>5421</v>
      </c>
    </row>
    <row r="62" spans="1:5" s="65" customFormat="1" ht="15" hidden="1" x14ac:dyDescent="0.25">
      <c r="A62" s="69" t="s">
        <v>128</v>
      </c>
      <c r="B62" s="70"/>
      <c r="C62" s="74"/>
      <c r="D62" s="74"/>
      <c r="E62" s="74"/>
    </row>
    <row r="63" spans="1:5" s="65" customFormat="1" ht="15" hidden="1" x14ac:dyDescent="0.25">
      <c r="A63" s="69" t="s">
        <v>129</v>
      </c>
      <c r="B63" s="70"/>
      <c r="C63" s="94"/>
      <c r="D63" s="94"/>
      <c r="E63" s="94"/>
    </row>
    <row r="64" spans="1:5" s="65" customFormat="1" ht="15" hidden="1" x14ac:dyDescent="0.25">
      <c r="A64" s="69"/>
      <c r="B64" s="70" t="s">
        <v>130</v>
      </c>
      <c r="C64" s="75"/>
      <c r="D64" s="75"/>
      <c r="E64" s="75"/>
    </row>
    <row r="65" spans="1:11" s="65" customFormat="1" ht="15" hidden="1" x14ac:dyDescent="0.25">
      <c r="A65" s="76"/>
      <c r="B65" s="71" t="s">
        <v>131</v>
      </c>
      <c r="C65" s="85"/>
      <c r="D65" s="85"/>
      <c r="E65" s="85"/>
    </row>
    <row r="66" spans="1:11" s="65" customFormat="1" ht="15" hidden="1" x14ac:dyDescent="0.25">
      <c r="A66" s="69"/>
      <c r="B66" s="68" t="s">
        <v>132</v>
      </c>
      <c r="C66" s="75"/>
      <c r="D66" s="75"/>
      <c r="E66" s="75"/>
    </row>
    <row r="67" spans="1:11" s="65" customFormat="1" ht="15" hidden="1" x14ac:dyDescent="0.25">
      <c r="A67" s="69"/>
      <c r="B67" s="68" t="s">
        <v>133</v>
      </c>
      <c r="C67" s="75"/>
      <c r="D67" s="75"/>
      <c r="E67" s="75"/>
    </row>
    <row r="68" spans="1:11" ht="18" x14ac:dyDescent="0.2">
      <c r="A68" s="215" t="s">
        <v>124</v>
      </c>
      <c r="B68" s="216"/>
      <c r="C68" s="216"/>
      <c r="D68" s="216"/>
      <c r="E68" s="217"/>
    </row>
    <row r="69" spans="1:11" s="65" customFormat="1" ht="15.75" x14ac:dyDescent="0.25">
      <c r="A69" s="218" t="s">
        <v>142</v>
      </c>
      <c r="B69" s="219"/>
      <c r="C69" s="137">
        <f>C70+C75</f>
        <v>14168000</v>
      </c>
      <c r="D69" s="137">
        <f>D70+D75</f>
        <v>14168000</v>
      </c>
      <c r="E69" s="137">
        <f>E70+E75</f>
        <v>0</v>
      </c>
    </row>
    <row r="70" spans="1:11" s="65" customFormat="1" ht="15.75" x14ac:dyDescent="0.25">
      <c r="A70" s="211" t="s">
        <v>146</v>
      </c>
      <c r="B70" s="212"/>
      <c r="C70" s="131">
        <f t="shared" ref="C70:D70" si="18">C71+C72+C73+C74</f>
        <v>13107000</v>
      </c>
      <c r="D70" s="131">
        <f t="shared" si="18"/>
        <v>13107000</v>
      </c>
      <c r="E70" s="131">
        <f t="shared" ref="E70" si="19">E71+E72+E73+E74</f>
        <v>0</v>
      </c>
    </row>
    <row r="71" spans="1:11" s="67" customFormat="1" ht="15" x14ac:dyDescent="0.2">
      <c r="A71" s="208" t="s">
        <v>147</v>
      </c>
      <c r="B71" s="208"/>
      <c r="C71" s="135">
        <v>7778000</v>
      </c>
      <c r="D71" s="135">
        <v>7778000</v>
      </c>
      <c r="E71" s="135">
        <f>D71-C71</f>
        <v>0</v>
      </c>
    </row>
    <row r="72" spans="1:11" s="67" customFormat="1" ht="15" x14ac:dyDescent="0.2">
      <c r="A72" s="207" t="s">
        <v>138</v>
      </c>
      <c r="B72" s="207"/>
      <c r="C72" s="135">
        <v>5179000</v>
      </c>
      <c r="D72" s="135">
        <v>5179000</v>
      </c>
      <c r="E72" s="135">
        <f t="shared" ref="E72:E73" si="20">D72-C72</f>
        <v>0</v>
      </c>
    </row>
    <row r="73" spans="1:11" s="67" customFormat="1" ht="15" customHeight="1" x14ac:dyDescent="0.2">
      <c r="A73" s="208" t="s">
        <v>139</v>
      </c>
      <c r="B73" s="208"/>
      <c r="C73" s="85">
        <v>150000</v>
      </c>
      <c r="D73" s="85">
        <v>150000</v>
      </c>
      <c r="E73" s="135">
        <f t="shared" si="20"/>
        <v>0</v>
      </c>
    </row>
    <row r="74" spans="1:11" s="67" customFormat="1" ht="25.5" hidden="1" customHeight="1" x14ac:dyDescent="0.2">
      <c r="A74" s="207" t="s">
        <v>172</v>
      </c>
      <c r="B74" s="207"/>
      <c r="C74" s="85"/>
      <c r="D74" s="85"/>
      <c r="E74" s="85"/>
    </row>
    <row r="75" spans="1:11" s="72" customFormat="1" ht="15.75" x14ac:dyDescent="0.25">
      <c r="A75" s="206" t="s">
        <v>140</v>
      </c>
      <c r="B75" s="206"/>
      <c r="C75" s="131">
        <f t="shared" ref="C75:E75" si="21">C76</f>
        <v>1061000</v>
      </c>
      <c r="D75" s="131">
        <f t="shared" si="21"/>
        <v>1061000</v>
      </c>
      <c r="E75" s="131">
        <f t="shared" si="21"/>
        <v>0</v>
      </c>
    </row>
    <row r="76" spans="1:11" s="65" customFormat="1" ht="15" x14ac:dyDescent="0.25">
      <c r="A76" s="66" t="s">
        <v>141</v>
      </c>
      <c r="B76" s="73"/>
      <c r="C76" s="90">
        <v>1061000</v>
      </c>
      <c r="D76" s="90">
        <v>1061000</v>
      </c>
      <c r="E76" s="90">
        <f>D76-C76</f>
        <v>0</v>
      </c>
    </row>
    <row r="77" spans="1:11" s="65" customFormat="1" ht="15" hidden="1" x14ac:dyDescent="0.25">
      <c r="A77" s="82"/>
      <c r="B77" s="83"/>
      <c r="C77" s="84"/>
      <c r="D77" s="84"/>
      <c r="E77" s="84"/>
    </row>
    <row r="78" spans="1:11" x14ac:dyDescent="0.2">
      <c r="A78" s="77"/>
      <c r="B78" s="77"/>
      <c r="C78" s="78"/>
      <c r="D78" s="78"/>
      <c r="E78" s="78"/>
    </row>
    <row r="79" spans="1:11" hidden="1" x14ac:dyDescent="0.2">
      <c r="A79" s="205"/>
      <c r="B79" s="205"/>
      <c r="C79" s="79"/>
      <c r="D79" s="79"/>
      <c r="E79" s="79"/>
    </row>
    <row r="80" spans="1:11" x14ac:dyDescent="0.2">
      <c r="A80" s="205" t="s">
        <v>202</v>
      </c>
      <c r="B80" s="205"/>
      <c r="C80" s="205"/>
      <c r="D80" s="205"/>
      <c r="E80" s="205"/>
      <c r="F80" s="89"/>
      <c r="G80" s="89"/>
      <c r="H80" s="89"/>
      <c r="I80" s="46"/>
      <c r="J80" s="46"/>
      <c r="K80" s="46"/>
    </row>
    <row r="81" spans="1:11" x14ac:dyDescent="0.2">
      <c r="A81" s="214" t="s">
        <v>203</v>
      </c>
      <c r="B81" s="214"/>
      <c r="C81" s="214"/>
      <c r="D81" s="214"/>
      <c r="E81" s="214"/>
      <c r="F81" s="89"/>
      <c r="G81" s="89"/>
      <c r="H81" s="89"/>
      <c r="I81" s="46"/>
      <c r="J81" s="46"/>
      <c r="K81" s="46"/>
    </row>
    <row r="82" spans="1:11" x14ac:dyDescent="0.2">
      <c r="A82" s="205" t="s">
        <v>167</v>
      </c>
      <c r="B82" s="205"/>
      <c r="C82" s="205"/>
      <c r="D82" s="205"/>
      <c r="E82" s="205"/>
      <c r="F82" s="89"/>
      <c r="G82" s="89"/>
      <c r="H82" s="89"/>
      <c r="I82" s="46"/>
      <c r="J82" s="46"/>
      <c r="K82" s="46"/>
    </row>
  </sheetData>
  <mergeCells count="63">
    <mergeCell ref="A17:B17"/>
    <mergeCell ref="A18:B18"/>
    <mergeCell ref="A19:B19"/>
    <mergeCell ref="A12:E12"/>
    <mergeCell ref="A13:B13"/>
    <mergeCell ref="A14:B14"/>
    <mergeCell ref="A15:B15"/>
    <mergeCell ref="A16:B16"/>
    <mergeCell ref="A60:B60"/>
    <mergeCell ref="A58:B58"/>
    <mergeCell ref="A56:B56"/>
    <mergeCell ref="A41:B41"/>
    <mergeCell ref="A42:B42"/>
    <mergeCell ref="A55:B55"/>
    <mergeCell ref="A57:B57"/>
    <mergeCell ref="A44:B44"/>
    <mergeCell ref="A59:B59"/>
    <mergeCell ref="A46:B46"/>
    <mergeCell ref="A47:B47"/>
    <mergeCell ref="A48:B48"/>
    <mergeCell ref="A49:B49"/>
    <mergeCell ref="A50:B50"/>
    <mergeCell ref="A51:B51"/>
    <mergeCell ref="A52:B52"/>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22:B22"/>
    <mergeCell ref="A23:B23"/>
    <mergeCell ref="A82:E82"/>
    <mergeCell ref="A80:E80"/>
    <mergeCell ref="A81:E81"/>
    <mergeCell ref="A79:B79"/>
    <mergeCell ref="A70:B70"/>
    <mergeCell ref="A74:B74"/>
    <mergeCell ref="A72:B72"/>
    <mergeCell ref="A75:B75"/>
    <mergeCell ref="A73:B73"/>
    <mergeCell ref="A71:B71"/>
    <mergeCell ref="A43:B43"/>
    <mergeCell ref="A68:E68"/>
    <mergeCell ref="A69:B69"/>
    <mergeCell ref="A54:B54"/>
    <mergeCell ref="A36:B36"/>
    <mergeCell ref="A33:B33"/>
    <mergeCell ref="A34:B34"/>
    <mergeCell ref="A35:B35"/>
    <mergeCell ref="A30:B30"/>
    <mergeCell ref="A31:B31"/>
    <mergeCell ref="A32:B32"/>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2024-05-17T07:47:26Z</dcterms:modified>
</cp:coreProperties>
</file>