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570" windowHeight="11760" activeTab="0"/>
  </bookViews>
  <sheets>
    <sheet name="anexa 2.1" sheetId="1" r:id="rId1"/>
  </sheets>
  <definedNames/>
  <calcPr fullCalcOnLoad="1"/>
</workbook>
</file>

<file path=xl/sharedStrings.xml><?xml version="1.0" encoding="utf-8"?>
<sst xmlns="http://schemas.openxmlformats.org/spreadsheetml/2006/main" count="145" uniqueCount="46">
  <si>
    <t>DUMINICA</t>
  </si>
  <si>
    <t>TOTAL</t>
  </si>
  <si>
    <t>IAN</t>
  </si>
  <si>
    <t>FEBR</t>
  </si>
  <si>
    <t>MART</t>
  </si>
  <si>
    <t>APR</t>
  </si>
  <si>
    <t>MAI</t>
  </si>
  <si>
    <t>IUN</t>
  </si>
  <si>
    <t>IUL</t>
  </si>
  <si>
    <t>SEPT</t>
  </si>
  <si>
    <t>OCT</t>
  </si>
  <si>
    <t>NOI</t>
  </si>
  <si>
    <t>DEC</t>
  </si>
  <si>
    <t>AUG</t>
  </si>
  <si>
    <t>KM/ZI</t>
  </si>
  <si>
    <t>KM/2024</t>
  </si>
  <si>
    <t>KM/2025</t>
  </si>
  <si>
    <t>KM/2026</t>
  </si>
  <si>
    <t>KM/2027</t>
  </si>
  <si>
    <t>KM/2028</t>
  </si>
  <si>
    <t>KM/2029</t>
  </si>
  <si>
    <t>KM/2030</t>
  </si>
  <si>
    <t xml:space="preserve">TOTAL ANUAL </t>
  </si>
  <si>
    <t>ANUL</t>
  </si>
  <si>
    <t>LEI/KM</t>
  </si>
  <si>
    <t>VALOARE AN</t>
  </si>
  <si>
    <t>VALOARE TOTALA</t>
  </si>
  <si>
    <t>PROFIT 3%</t>
  </si>
  <si>
    <t>SAMBĂTA</t>
  </si>
  <si>
    <t>ZI LUCRĂT.</t>
  </si>
  <si>
    <t xml:space="preserve">ZI LUCRĂT. </t>
  </si>
  <si>
    <t xml:space="preserve">TOTAL KM. ESTIMAȚI CONTRACT  </t>
  </si>
  <si>
    <t>CONTRACT DE DELEGARE PE 6 ANI</t>
  </si>
  <si>
    <t>VALOARE TOTALA CONTRACT 15.07.2024-14.07.2030</t>
  </si>
  <si>
    <t>OFERTA DE TRANSPORT PENTRU PERIOADA  15.07.2024-14.07.2030</t>
  </si>
  <si>
    <t>Autoritatea contractantă</t>
  </si>
  <si>
    <t>Operator</t>
  </si>
  <si>
    <t>Municipiul Satu Mare</t>
  </si>
  <si>
    <t>Transurban SA Satu Mare</t>
  </si>
  <si>
    <t>Primar</t>
  </si>
  <si>
    <t xml:space="preserve">Director general </t>
  </si>
  <si>
    <t>anexa 2.1</t>
  </si>
  <si>
    <t>ADMINISTRATOR PUBLIC</t>
  </si>
  <si>
    <t>MASCULIC CSABA</t>
  </si>
  <si>
    <t>ȘEF SERVICIU</t>
  </si>
  <si>
    <t>Giurgiu Ovidiu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</si>
</sst>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.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6.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.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6.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/>
    </xf>
    <xf numFmtId="3" fontId="45" fillId="0" borderId="10" xfId="0" applyNumberFormat="1" applyFont="1" applyBorder="1" applyAlignment="1">
      <alignment/>
    </xf>
    <xf numFmtId="3" fontId="4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2" xfId="0" applyNumberFormat="1" applyFont="1" applyFill="1" applyBorder="1" applyAlignment="1">
      <alignment/>
    </xf>
    <xf numFmtId="3" fontId="45" fillId="0" borderId="12" xfId="0" applyNumberFormat="1" applyFont="1" applyBorder="1" applyAlignment="1">
      <alignment/>
    </xf>
    <xf numFmtId="3" fontId="45" fillId="0" borderId="13" xfId="0" applyNumberFormat="1" applyFont="1" applyBorder="1" applyAlignment="1">
      <alignment/>
    </xf>
    <xf numFmtId="3" fontId="5" fillId="13" borderId="14" xfId="0" applyNumberFormat="1" applyFont="1" applyFill="1" applyBorder="1" applyAlignment="1">
      <alignment/>
    </xf>
    <xf numFmtId="3" fontId="5" fillId="13" borderId="15" xfId="0" applyNumberFormat="1" applyFont="1" applyFill="1" applyBorder="1" applyAlignment="1">
      <alignment/>
    </xf>
    <xf numFmtId="3" fontId="5" fillId="13" borderId="16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4" borderId="1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13" borderId="18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2" borderId="23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13" borderId="14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15" borderId="27" xfId="0" applyFont="1" applyFill="1" applyBorder="1" applyAlignment="1">
      <alignment horizontal="center"/>
    </xf>
    <xf numFmtId="0" fontId="3" fillId="15" borderId="28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3" fillId="15" borderId="30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3" fillId="15" borderId="32" xfId="0" applyFont="1" applyFill="1" applyBorder="1" applyAlignment="1">
      <alignment horizontal="center"/>
    </xf>
    <xf numFmtId="0" fontId="3" fillId="15" borderId="33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26" xfId="0" applyFont="1" applyFill="1" applyBorder="1" applyAlignment="1">
      <alignment/>
    </xf>
    <xf numFmtId="0" fontId="3" fillId="4" borderId="29" xfId="0" applyFont="1" applyFill="1" applyBorder="1" applyAlignment="1">
      <alignment/>
    </xf>
    <xf numFmtId="0" fontId="3" fillId="4" borderId="31" xfId="0" applyFont="1" applyFill="1" applyBorder="1" applyAlignment="1">
      <alignment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15" borderId="24" xfId="0" applyFont="1" applyFill="1" applyBorder="1" applyAlignment="1">
      <alignment horizontal="center"/>
    </xf>
    <xf numFmtId="0" fontId="3" fillId="15" borderId="25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/>
    </xf>
    <xf numFmtId="0" fontId="3" fillId="15" borderId="34" xfId="0" applyFont="1" applyFill="1" applyBorder="1" applyAlignment="1">
      <alignment horizontal="center"/>
    </xf>
    <xf numFmtId="0" fontId="45" fillId="10" borderId="35" xfId="0" applyFont="1" applyFill="1" applyBorder="1" applyAlignment="1">
      <alignment horizontal="center"/>
    </xf>
    <xf numFmtId="0" fontId="45" fillId="10" borderId="21" xfId="0" applyFont="1" applyFill="1" applyBorder="1" applyAlignment="1">
      <alignment horizontal="center"/>
    </xf>
    <xf numFmtId="0" fontId="45" fillId="10" borderId="36" xfId="0" applyFont="1" applyFill="1" applyBorder="1" applyAlignment="1">
      <alignment horizontal="center"/>
    </xf>
    <xf numFmtId="2" fontId="45" fillId="0" borderId="28" xfId="0" applyNumberFormat="1" applyFont="1" applyBorder="1" applyAlignment="1">
      <alignment/>
    </xf>
    <xf numFmtId="3" fontId="45" fillId="0" borderId="28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  <xf numFmtId="2" fontId="45" fillId="0" borderId="12" xfId="0" applyNumberFormat="1" applyFont="1" applyBorder="1" applyAlignment="1">
      <alignment/>
    </xf>
    <xf numFmtId="0" fontId="46" fillId="10" borderId="18" xfId="0" applyFont="1" applyFill="1" applyBorder="1" applyAlignment="1">
      <alignment/>
    </xf>
    <xf numFmtId="0" fontId="46" fillId="10" borderId="14" xfId="0" applyFont="1" applyFill="1" applyBorder="1" applyAlignment="1">
      <alignment/>
    </xf>
    <xf numFmtId="3" fontId="46" fillId="10" borderId="37" xfId="0" applyNumberFormat="1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3" fillId="4" borderId="12" xfId="0" applyNumberFormat="1" applyFont="1" applyFill="1" applyBorder="1" applyAlignment="1">
      <alignment horizontal="center"/>
    </xf>
    <xf numFmtId="0" fontId="5" fillId="4" borderId="18" xfId="0" applyFont="1" applyFill="1" applyBorder="1" applyAlignment="1">
      <alignment/>
    </xf>
    <xf numFmtId="0" fontId="5" fillId="4" borderId="14" xfId="0" applyFont="1" applyFill="1" applyBorder="1" applyAlignment="1">
      <alignment/>
    </xf>
    <xf numFmtId="3" fontId="5" fillId="4" borderId="14" xfId="0" applyNumberFormat="1" applyFont="1" applyFill="1" applyBorder="1" applyAlignment="1">
      <alignment/>
    </xf>
    <xf numFmtId="3" fontId="5" fillId="4" borderId="19" xfId="0" applyNumberFormat="1" applyFont="1" applyFill="1" applyBorder="1" applyAlignment="1">
      <alignment/>
    </xf>
    <xf numFmtId="3" fontId="6" fillId="4" borderId="19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top"/>
    </xf>
    <xf numFmtId="0" fontId="3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3" fontId="45" fillId="33" borderId="43" xfId="0" applyNumberFormat="1" applyFont="1" applyFill="1" applyBorder="1" applyAlignment="1">
      <alignment/>
    </xf>
    <xf numFmtId="3" fontId="45" fillId="33" borderId="11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" fontId="47" fillId="33" borderId="44" xfId="0" applyNumberFormat="1" applyFont="1" applyFill="1" applyBorder="1" applyAlignment="1">
      <alignment horizontal="center"/>
    </xf>
    <xf numFmtId="1" fontId="47" fillId="33" borderId="17" xfId="0" applyNumberFormat="1" applyFont="1" applyFill="1" applyBorder="1" applyAlignment="1">
      <alignment horizontal="center"/>
    </xf>
    <xf numFmtId="1" fontId="47" fillId="33" borderId="38" xfId="0" applyNumberFormat="1" applyFont="1" applyFill="1" applyBorder="1" applyAlignment="1">
      <alignment horizontal="center"/>
    </xf>
    <xf numFmtId="14" fontId="45" fillId="33" borderId="0" xfId="0" applyNumberFormat="1" applyFont="1" applyFill="1" applyAlignment="1">
      <alignment/>
    </xf>
    <xf numFmtId="0" fontId="46" fillId="33" borderId="45" xfId="0" applyFont="1" applyFill="1" applyBorder="1" applyAlignment="1">
      <alignment/>
    </xf>
    <xf numFmtId="0" fontId="45" fillId="33" borderId="46" xfId="0" applyFont="1" applyFill="1" applyBorder="1" applyAlignment="1">
      <alignment/>
    </xf>
    <xf numFmtId="0" fontId="45" fillId="33" borderId="47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justify" vertical="center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zoomScalePageLayoutView="0" workbookViewId="0" topLeftCell="A49">
      <selection activeCell="L8" sqref="L8"/>
    </sheetView>
  </sheetViews>
  <sheetFormatPr defaultColWidth="8.8515625" defaultRowHeight="15"/>
  <cols>
    <col min="1" max="1" width="11.8515625" style="22" bestFit="1" customWidth="1"/>
    <col min="2" max="2" width="8.8515625" style="22" bestFit="1" customWidth="1"/>
    <col min="3" max="3" width="14.8515625" style="22" bestFit="1" customWidth="1"/>
    <col min="4" max="4" width="12.00390625" style="22" bestFit="1" customWidth="1"/>
    <col min="5" max="5" width="12.7109375" style="22" bestFit="1" customWidth="1"/>
    <col min="6" max="9" width="10.00390625" style="22" bestFit="1" customWidth="1"/>
    <col min="10" max="10" width="9.7109375" style="22" bestFit="1" customWidth="1"/>
    <col min="11" max="11" width="5.7109375" style="22" bestFit="1" customWidth="1"/>
    <col min="12" max="12" width="5.140625" style="22" bestFit="1" customWidth="1"/>
    <col min="13" max="13" width="5.57421875" style="22" bestFit="1" customWidth="1"/>
    <col min="14" max="14" width="8.7109375" style="22" bestFit="1" customWidth="1"/>
    <col min="15" max="15" width="11.00390625" style="22" bestFit="1" customWidth="1"/>
    <col min="16" max="16" width="15.140625" style="22" bestFit="1" customWidth="1"/>
    <col min="17" max="16384" width="8.8515625" style="22" customWidth="1"/>
  </cols>
  <sheetData>
    <row r="1" spans="1:24" ht="15.75">
      <c r="A1" s="20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16.5" thickBot="1">
      <c r="A2" s="79" t="s">
        <v>32</v>
      </c>
      <c r="B2" s="79"/>
      <c r="C2" s="23"/>
      <c r="D2" s="24"/>
      <c r="E2" s="24"/>
      <c r="F2" s="23"/>
      <c r="G2" s="24"/>
      <c r="H2" s="24"/>
      <c r="I2" s="24" t="s">
        <v>41</v>
      </c>
      <c r="J2" s="24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5.75">
      <c r="A3" s="25"/>
      <c r="B3" s="26"/>
      <c r="C3" s="27" t="s">
        <v>14</v>
      </c>
      <c r="D3" s="27" t="s">
        <v>15</v>
      </c>
      <c r="E3" s="27" t="s">
        <v>16</v>
      </c>
      <c r="F3" s="27" t="s">
        <v>17</v>
      </c>
      <c r="G3" s="27" t="s">
        <v>18</v>
      </c>
      <c r="H3" s="27" t="s">
        <v>19</v>
      </c>
      <c r="I3" s="27" t="s">
        <v>20</v>
      </c>
      <c r="J3" s="28" t="s">
        <v>21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5.75">
      <c r="A4" s="14" t="s">
        <v>30</v>
      </c>
      <c r="B4" s="29"/>
      <c r="C4" s="13">
        <v>5934</v>
      </c>
      <c r="D4" s="1">
        <f>C4*N12</f>
        <v>700212</v>
      </c>
      <c r="E4" s="1">
        <f>C4*N17</f>
        <v>1483500</v>
      </c>
      <c r="F4" s="1">
        <f>C4*N22</f>
        <v>1501302</v>
      </c>
      <c r="G4" s="1">
        <f>C4*N27</f>
        <v>1525038</v>
      </c>
      <c r="H4" s="2">
        <f>N32*C4</f>
        <v>1513170</v>
      </c>
      <c r="I4" s="2">
        <f>C4*N37</f>
        <v>1507236</v>
      </c>
      <c r="J4" s="3">
        <f>N42*C4</f>
        <v>801090</v>
      </c>
      <c r="K4" s="4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ht="15.75">
      <c r="A5" s="14" t="s">
        <v>28</v>
      </c>
      <c r="B5" s="29"/>
      <c r="C5" s="13">
        <v>2861</v>
      </c>
      <c r="D5" s="1">
        <f>C5*N13</f>
        <v>71525</v>
      </c>
      <c r="E5" s="1">
        <f>C5*N18</f>
        <v>163077</v>
      </c>
      <c r="F5" s="1">
        <f>C5*N23</f>
        <v>157355</v>
      </c>
      <c r="G5" s="1">
        <f>C5*N28</f>
        <v>148772</v>
      </c>
      <c r="H5" s="2">
        <f>N33*C5</f>
        <v>157355</v>
      </c>
      <c r="I5" s="2">
        <f>C5*N38</f>
        <v>157355</v>
      </c>
      <c r="J5" s="3">
        <f>N43*C5</f>
        <v>82969</v>
      </c>
      <c r="K5" s="4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ht="16.5" thickBot="1">
      <c r="A6" s="71" t="s">
        <v>0</v>
      </c>
      <c r="B6" s="72"/>
      <c r="C6" s="73">
        <v>2572</v>
      </c>
      <c r="D6" s="5">
        <f>C6*N14</f>
        <v>64300</v>
      </c>
      <c r="E6" s="5">
        <f>C6*N19</f>
        <v>138888</v>
      </c>
      <c r="F6" s="5">
        <f>C6*N24</f>
        <v>138888</v>
      </c>
      <c r="G6" s="5">
        <f>C6*N29</f>
        <v>136316</v>
      </c>
      <c r="H6" s="6">
        <f>N34*C6</f>
        <v>136316</v>
      </c>
      <c r="I6" s="6">
        <f>C6*N39</f>
        <v>136316</v>
      </c>
      <c r="J6" s="7">
        <f>N44*C6</f>
        <v>74588</v>
      </c>
      <c r="K6" s="4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ht="16.5" thickBot="1">
      <c r="A7" s="74" t="s">
        <v>22</v>
      </c>
      <c r="B7" s="75"/>
      <c r="C7" s="76"/>
      <c r="D7" s="77">
        <f>D4+D5+D6</f>
        <v>836037</v>
      </c>
      <c r="E7" s="78">
        <f aca="true" t="shared" si="0" ref="E7:J7">SUM(E4:E6)</f>
        <v>1785465</v>
      </c>
      <c r="F7" s="78">
        <f t="shared" si="0"/>
        <v>1797545</v>
      </c>
      <c r="G7" s="78">
        <f t="shared" si="0"/>
        <v>1810126</v>
      </c>
      <c r="H7" s="78">
        <f t="shared" si="0"/>
        <v>1806841</v>
      </c>
      <c r="I7" s="78">
        <f t="shared" si="0"/>
        <v>1800907</v>
      </c>
      <c r="J7" s="78">
        <f t="shared" si="0"/>
        <v>958647</v>
      </c>
      <c r="K7" s="4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ht="16.5" thickBot="1">
      <c r="A8" s="15" t="s">
        <v>31</v>
      </c>
      <c r="B8" s="30"/>
      <c r="C8" s="8"/>
      <c r="D8" s="9"/>
      <c r="E8" s="10">
        <f>D7+E7+F7+G7+H7+I7+J7</f>
        <v>10795568</v>
      </c>
      <c r="F8" s="11"/>
      <c r="G8" s="12"/>
      <c r="H8" s="4"/>
      <c r="I8" s="4"/>
      <c r="J8" s="4"/>
      <c r="K8" s="4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5.75">
      <c r="A9" s="21"/>
      <c r="B9" s="21"/>
      <c r="C9" s="21"/>
      <c r="D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ht="16.5" thickBot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ht="16.5" thickBot="1">
      <c r="A11" s="16">
        <v>2024</v>
      </c>
      <c r="B11" s="17" t="s">
        <v>2</v>
      </c>
      <c r="C11" s="18" t="s">
        <v>3</v>
      </c>
      <c r="D11" s="18" t="s">
        <v>4</v>
      </c>
      <c r="E11" s="18" t="s">
        <v>5</v>
      </c>
      <c r="F11" s="18" t="s">
        <v>6</v>
      </c>
      <c r="G11" s="18" t="s">
        <v>7</v>
      </c>
      <c r="H11" s="18" t="s">
        <v>8</v>
      </c>
      <c r="I11" s="18" t="s">
        <v>13</v>
      </c>
      <c r="J11" s="18" t="s">
        <v>9</v>
      </c>
      <c r="K11" s="18" t="s">
        <v>10</v>
      </c>
      <c r="L11" s="18" t="s">
        <v>11</v>
      </c>
      <c r="M11" s="19" t="s">
        <v>12</v>
      </c>
      <c r="N11" s="16" t="s">
        <v>1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ht="15.75">
      <c r="A12" s="33" t="s">
        <v>29</v>
      </c>
      <c r="B12" s="34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6">
        <v>13</v>
      </c>
      <c r="I12" s="83">
        <v>21</v>
      </c>
      <c r="J12" s="83">
        <v>21</v>
      </c>
      <c r="K12" s="83">
        <v>23</v>
      </c>
      <c r="L12" s="83">
        <v>21</v>
      </c>
      <c r="M12" s="84">
        <v>19</v>
      </c>
      <c r="N12" s="37">
        <f>M12+L12+K12+J12+I12+H12+G12+F12+E12+D12+C12+B12</f>
        <v>118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ht="15.75">
      <c r="A13" s="38" t="s">
        <v>28</v>
      </c>
      <c r="B13" s="39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1">
        <v>2</v>
      </c>
      <c r="I13" s="85">
        <v>5</v>
      </c>
      <c r="J13" s="85">
        <v>4</v>
      </c>
      <c r="K13" s="85">
        <v>4</v>
      </c>
      <c r="L13" s="85">
        <v>5</v>
      </c>
      <c r="M13" s="86">
        <v>5</v>
      </c>
      <c r="N13" s="42">
        <f>M13+L13+K13+J13+I13+H13+G13+F13+E13+D13+C13+B13</f>
        <v>25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6.5" thickBot="1">
      <c r="A14" s="43" t="s">
        <v>0</v>
      </c>
      <c r="B14" s="44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6">
        <v>2</v>
      </c>
      <c r="I14" s="87">
        <v>4</v>
      </c>
      <c r="J14" s="87">
        <v>5</v>
      </c>
      <c r="K14" s="87">
        <v>4</v>
      </c>
      <c r="L14" s="87">
        <v>4</v>
      </c>
      <c r="M14" s="88">
        <v>6</v>
      </c>
      <c r="N14" s="47">
        <f>M14+L14+K14+J14+I14+H14+G14+F14+E14+D14+C14+B14</f>
        <v>25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ht="16.5" thickBo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ht="16.5" thickBot="1">
      <c r="A16" s="16">
        <v>2025</v>
      </c>
      <c r="B16" s="17" t="s">
        <v>2</v>
      </c>
      <c r="C16" s="18" t="s">
        <v>3</v>
      </c>
      <c r="D16" s="18" t="s">
        <v>4</v>
      </c>
      <c r="E16" s="18" t="s">
        <v>5</v>
      </c>
      <c r="F16" s="18" t="s">
        <v>6</v>
      </c>
      <c r="G16" s="18" t="s">
        <v>7</v>
      </c>
      <c r="H16" s="18" t="s">
        <v>8</v>
      </c>
      <c r="I16" s="18" t="s">
        <v>13</v>
      </c>
      <c r="J16" s="18" t="s">
        <v>9</v>
      </c>
      <c r="K16" s="18" t="s">
        <v>10</v>
      </c>
      <c r="L16" s="18" t="s">
        <v>11</v>
      </c>
      <c r="M16" s="19" t="s">
        <v>12</v>
      </c>
      <c r="N16" s="16" t="s">
        <v>1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ht="15.75">
      <c r="A17" s="33" t="s">
        <v>29</v>
      </c>
      <c r="B17" s="89">
        <v>20</v>
      </c>
      <c r="C17" s="90">
        <v>20</v>
      </c>
      <c r="D17" s="90">
        <v>21</v>
      </c>
      <c r="E17" s="90">
        <v>19</v>
      </c>
      <c r="F17" s="90">
        <v>21</v>
      </c>
      <c r="G17" s="90">
        <v>21</v>
      </c>
      <c r="H17" s="90">
        <v>23</v>
      </c>
      <c r="I17" s="90">
        <v>20</v>
      </c>
      <c r="J17" s="90">
        <v>22</v>
      </c>
      <c r="K17" s="90">
        <v>23</v>
      </c>
      <c r="L17" s="90">
        <v>20</v>
      </c>
      <c r="M17" s="91">
        <v>20</v>
      </c>
      <c r="N17" s="48">
        <f>M17+L17+K17+J17+I17+H17+G17+F17+E17+D17+C17+B17</f>
        <v>250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ht="15.75">
      <c r="A18" s="38" t="s">
        <v>28</v>
      </c>
      <c r="B18" s="92">
        <v>5</v>
      </c>
      <c r="C18" s="85">
        <v>4</v>
      </c>
      <c r="D18" s="85">
        <v>5</v>
      </c>
      <c r="E18" s="85">
        <v>5</v>
      </c>
      <c r="F18" s="85">
        <v>6</v>
      </c>
      <c r="G18" s="85">
        <v>4</v>
      </c>
      <c r="H18" s="85">
        <v>4</v>
      </c>
      <c r="I18" s="85">
        <v>6</v>
      </c>
      <c r="J18" s="85">
        <v>4</v>
      </c>
      <c r="K18" s="85">
        <v>4</v>
      </c>
      <c r="L18" s="85">
        <v>5</v>
      </c>
      <c r="M18" s="93">
        <v>5</v>
      </c>
      <c r="N18" s="49">
        <f>M18+L18+K18+J18+I18+H18+G18+F18+E18+D18+C18+B18</f>
        <v>57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ht="16.5" thickBot="1">
      <c r="A19" s="43" t="s">
        <v>0</v>
      </c>
      <c r="B19" s="94">
        <v>5</v>
      </c>
      <c r="C19" s="87">
        <v>4</v>
      </c>
      <c r="D19" s="87">
        <v>5</v>
      </c>
      <c r="E19" s="87">
        <v>4</v>
      </c>
      <c r="F19" s="87">
        <v>4</v>
      </c>
      <c r="G19" s="87">
        <v>5</v>
      </c>
      <c r="H19" s="87">
        <v>4</v>
      </c>
      <c r="I19" s="87">
        <v>5</v>
      </c>
      <c r="J19" s="87">
        <v>4</v>
      </c>
      <c r="K19" s="87">
        <v>4</v>
      </c>
      <c r="L19" s="87">
        <v>5</v>
      </c>
      <c r="M19" s="95">
        <v>5</v>
      </c>
      <c r="N19" s="50">
        <f>M19+L19+K19+J19+I19+H19+G19+F19+E19+D19+C19+B19</f>
        <v>54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ht="16.5" thickBot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ht="16.5" thickBot="1">
      <c r="A21" s="16">
        <v>2026</v>
      </c>
      <c r="B21" s="51" t="s">
        <v>2</v>
      </c>
      <c r="C21" s="52" t="s">
        <v>3</v>
      </c>
      <c r="D21" s="52" t="s">
        <v>4</v>
      </c>
      <c r="E21" s="52" t="s">
        <v>5</v>
      </c>
      <c r="F21" s="52" t="s">
        <v>6</v>
      </c>
      <c r="G21" s="52" t="s">
        <v>7</v>
      </c>
      <c r="H21" s="52" t="s">
        <v>8</v>
      </c>
      <c r="I21" s="52" t="s">
        <v>13</v>
      </c>
      <c r="J21" s="52" t="s">
        <v>9</v>
      </c>
      <c r="K21" s="52" t="s">
        <v>10</v>
      </c>
      <c r="L21" s="52" t="s">
        <v>11</v>
      </c>
      <c r="M21" s="53" t="s">
        <v>12</v>
      </c>
      <c r="N21" s="54" t="s">
        <v>1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ht="18" customHeight="1">
      <c r="A22" s="33" t="s">
        <v>29</v>
      </c>
      <c r="B22" s="89">
        <v>20</v>
      </c>
      <c r="C22" s="90">
        <v>20</v>
      </c>
      <c r="D22" s="90">
        <v>22</v>
      </c>
      <c r="E22" s="90">
        <v>20</v>
      </c>
      <c r="F22" s="90">
        <v>20</v>
      </c>
      <c r="G22" s="90">
        <v>22</v>
      </c>
      <c r="H22" s="90">
        <v>23</v>
      </c>
      <c r="I22" s="90">
        <v>21</v>
      </c>
      <c r="J22" s="90">
        <v>22</v>
      </c>
      <c r="K22" s="90">
        <v>22</v>
      </c>
      <c r="L22" s="90">
        <v>20</v>
      </c>
      <c r="M22" s="91">
        <v>21</v>
      </c>
      <c r="N22" s="48">
        <f>M22+L22+K22+J22+I22+H22+G22+F22+E22+D22+C22+B22</f>
        <v>253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ht="15.75">
      <c r="A23" s="38" t="s">
        <v>28</v>
      </c>
      <c r="B23" s="92">
        <v>5</v>
      </c>
      <c r="C23" s="85">
        <v>4</v>
      </c>
      <c r="D23" s="85">
        <v>4</v>
      </c>
      <c r="E23" s="85">
        <v>5</v>
      </c>
      <c r="F23" s="85">
        <v>6</v>
      </c>
      <c r="G23" s="85">
        <v>4</v>
      </c>
      <c r="H23" s="85">
        <v>4</v>
      </c>
      <c r="I23" s="85">
        <v>5</v>
      </c>
      <c r="J23" s="85">
        <v>4</v>
      </c>
      <c r="K23" s="85">
        <v>5</v>
      </c>
      <c r="L23" s="85">
        <v>5</v>
      </c>
      <c r="M23" s="93">
        <v>4</v>
      </c>
      <c r="N23" s="49">
        <f>M23+L23+K23+J23+I23+H23+G23+F23+E23+D23+C23+B23</f>
        <v>55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6.5" thickBot="1">
      <c r="A24" s="43" t="s">
        <v>0</v>
      </c>
      <c r="B24" s="94">
        <v>5</v>
      </c>
      <c r="C24" s="87">
        <v>4</v>
      </c>
      <c r="D24" s="87">
        <v>5</v>
      </c>
      <c r="E24" s="87">
        <v>4</v>
      </c>
      <c r="F24" s="87">
        <v>5</v>
      </c>
      <c r="G24" s="87">
        <v>4</v>
      </c>
      <c r="H24" s="87">
        <v>4</v>
      </c>
      <c r="I24" s="87">
        <v>5</v>
      </c>
      <c r="J24" s="87">
        <v>4</v>
      </c>
      <c r="K24" s="87">
        <v>4</v>
      </c>
      <c r="L24" s="87">
        <v>5</v>
      </c>
      <c r="M24" s="95">
        <v>5</v>
      </c>
      <c r="N24" s="50">
        <f>M24+L24+K24+J24+I24+H24+G24+F24+E24+D24+C24+B24</f>
        <v>54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6.5" thickBot="1">
      <c r="B25" s="55"/>
      <c r="I25" s="56"/>
      <c r="K25" s="55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14" ht="16.5" thickBot="1">
      <c r="A26" s="16">
        <v>2027</v>
      </c>
      <c r="B26" s="51" t="s">
        <v>2</v>
      </c>
      <c r="C26" s="52" t="s">
        <v>3</v>
      </c>
      <c r="D26" s="52" t="s">
        <v>4</v>
      </c>
      <c r="E26" s="52" t="s">
        <v>5</v>
      </c>
      <c r="F26" s="52" t="s">
        <v>6</v>
      </c>
      <c r="G26" s="52" t="s">
        <v>7</v>
      </c>
      <c r="H26" s="52" t="s">
        <v>8</v>
      </c>
      <c r="I26" s="52" t="s">
        <v>13</v>
      </c>
      <c r="J26" s="52" t="s">
        <v>9</v>
      </c>
      <c r="K26" s="52" t="s">
        <v>10</v>
      </c>
      <c r="L26" s="52" t="s">
        <v>11</v>
      </c>
      <c r="M26" s="53" t="s">
        <v>12</v>
      </c>
      <c r="N26" s="54" t="s">
        <v>1</v>
      </c>
    </row>
    <row r="27" spans="1:14" ht="15.75">
      <c r="A27" s="33" t="s">
        <v>29</v>
      </c>
      <c r="B27" s="89">
        <v>20</v>
      </c>
      <c r="C27" s="90">
        <v>20</v>
      </c>
      <c r="D27" s="90">
        <v>23</v>
      </c>
      <c r="E27" s="90">
        <v>21</v>
      </c>
      <c r="F27" s="90">
        <v>20</v>
      </c>
      <c r="G27" s="90">
        <v>22</v>
      </c>
      <c r="H27" s="90">
        <v>22</v>
      </c>
      <c r="I27" s="90">
        <v>22</v>
      </c>
      <c r="J27" s="90">
        <v>22</v>
      </c>
      <c r="K27" s="90">
        <v>21</v>
      </c>
      <c r="L27" s="90">
        <v>21</v>
      </c>
      <c r="M27" s="91">
        <v>23</v>
      </c>
      <c r="N27" s="48">
        <f>M27+L27+K27+J27+I27+H27+G27+F27+E27+D27+C27+B27</f>
        <v>257</v>
      </c>
    </row>
    <row r="28" spans="1:14" ht="15.75">
      <c r="A28" s="38" t="s">
        <v>28</v>
      </c>
      <c r="B28" s="92">
        <v>4</v>
      </c>
      <c r="C28" s="85">
        <v>4</v>
      </c>
      <c r="D28" s="85">
        <v>4</v>
      </c>
      <c r="E28" s="85">
        <v>5</v>
      </c>
      <c r="F28" s="85">
        <v>5</v>
      </c>
      <c r="G28" s="85">
        <v>4</v>
      </c>
      <c r="H28" s="85">
        <v>5</v>
      </c>
      <c r="I28" s="85">
        <v>4</v>
      </c>
      <c r="J28" s="85">
        <v>4</v>
      </c>
      <c r="K28" s="85">
        <v>5</v>
      </c>
      <c r="L28" s="85">
        <v>5</v>
      </c>
      <c r="M28" s="93">
        <v>3</v>
      </c>
      <c r="N28" s="49">
        <f>M28+L28+K28+J28+I28+H28+G28+F28+E28+D28+C28+B28</f>
        <v>52</v>
      </c>
    </row>
    <row r="29" spans="1:14" ht="16.5" thickBot="1">
      <c r="A29" s="43" t="s">
        <v>0</v>
      </c>
      <c r="B29" s="94">
        <v>6</v>
      </c>
      <c r="C29" s="87">
        <v>4</v>
      </c>
      <c r="D29" s="87">
        <v>4</v>
      </c>
      <c r="E29" s="87">
        <v>4</v>
      </c>
      <c r="F29" s="87">
        <v>5</v>
      </c>
      <c r="G29" s="87">
        <v>4</v>
      </c>
      <c r="H29" s="87">
        <v>4</v>
      </c>
      <c r="I29" s="87">
        <v>5</v>
      </c>
      <c r="J29" s="87">
        <v>4</v>
      </c>
      <c r="K29" s="87">
        <v>5</v>
      </c>
      <c r="L29" s="87">
        <v>4</v>
      </c>
      <c r="M29" s="95">
        <v>4</v>
      </c>
      <c r="N29" s="50">
        <f>M29+L29+K29+J29+I29+H29+G29+F29+E29+D29+C29+B29</f>
        <v>53</v>
      </c>
    </row>
    <row r="30" ht="16.5" thickBot="1"/>
    <row r="31" spans="1:14" ht="16.5" thickBot="1">
      <c r="A31" s="16">
        <v>2028</v>
      </c>
      <c r="B31" s="51" t="s">
        <v>2</v>
      </c>
      <c r="C31" s="52" t="s">
        <v>3</v>
      </c>
      <c r="D31" s="52" t="s">
        <v>4</v>
      </c>
      <c r="E31" s="52" t="s">
        <v>5</v>
      </c>
      <c r="F31" s="52" t="s">
        <v>6</v>
      </c>
      <c r="G31" s="52" t="s">
        <v>7</v>
      </c>
      <c r="H31" s="52" t="s">
        <v>8</v>
      </c>
      <c r="I31" s="52" t="s">
        <v>13</v>
      </c>
      <c r="J31" s="52" t="s">
        <v>9</v>
      </c>
      <c r="K31" s="52" t="s">
        <v>10</v>
      </c>
      <c r="L31" s="52" t="s">
        <v>11</v>
      </c>
      <c r="M31" s="53" t="s">
        <v>12</v>
      </c>
      <c r="N31" s="54" t="s">
        <v>1</v>
      </c>
    </row>
    <row r="32" spans="1:14" ht="15.75">
      <c r="A32" s="33" t="s">
        <v>29</v>
      </c>
      <c r="B32" s="89">
        <v>21</v>
      </c>
      <c r="C32" s="90">
        <v>21</v>
      </c>
      <c r="D32" s="90">
        <v>23</v>
      </c>
      <c r="E32" s="90">
        <v>18</v>
      </c>
      <c r="F32" s="90">
        <v>23</v>
      </c>
      <c r="G32" s="90">
        <v>22</v>
      </c>
      <c r="H32" s="90">
        <v>21</v>
      </c>
      <c r="I32" s="90">
        <v>23</v>
      </c>
      <c r="J32" s="90">
        <v>21</v>
      </c>
      <c r="K32" s="90">
        <v>22</v>
      </c>
      <c r="L32" s="90">
        <v>21</v>
      </c>
      <c r="M32" s="91">
        <v>19</v>
      </c>
      <c r="N32" s="48">
        <f>M32+L32+K32+J32+I32+H32+G32+F32+E32+D32+C32+B32</f>
        <v>255</v>
      </c>
    </row>
    <row r="33" spans="1:14" ht="15.75">
      <c r="A33" s="38" t="s">
        <v>28</v>
      </c>
      <c r="B33" s="92">
        <v>4</v>
      </c>
      <c r="C33" s="85">
        <v>4</v>
      </c>
      <c r="D33" s="85">
        <v>4</v>
      </c>
      <c r="E33" s="85">
        <v>6</v>
      </c>
      <c r="F33" s="85">
        <v>4</v>
      </c>
      <c r="G33" s="85">
        <v>4</v>
      </c>
      <c r="H33" s="85">
        <v>5</v>
      </c>
      <c r="I33" s="85">
        <v>4</v>
      </c>
      <c r="J33" s="85">
        <v>5</v>
      </c>
      <c r="K33" s="85">
        <v>4</v>
      </c>
      <c r="L33" s="85">
        <v>5</v>
      </c>
      <c r="M33" s="93">
        <v>6</v>
      </c>
      <c r="N33" s="49">
        <f>M33+L33+K33+J33+I33+H33+G33+F33+E33+D33+C33+B33</f>
        <v>55</v>
      </c>
    </row>
    <row r="34" spans="1:14" ht="16.5" thickBot="1">
      <c r="A34" s="43" t="s">
        <v>0</v>
      </c>
      <c r="B34" s="94">
        <v>5</v>
      </c>
      <c r="C34" s="87">
        <v>4</v>
      </c>
      <c r="D34" s="87">
        <v>4</v>
      </c>
      <c r="E34" s="87">
        <v>5</v>
      </c>
      <c r="F34" s="87">
        <v>4</v>
      </c>
      <c r="G34" s="87">
        <v>4</v>
      </c>
      <c r="H34" s="87">
        <v>5</v>
      </c>
      <c r="I34" s="87">
        <v>4</v>
      </c>
      <c r="J34" s="87">
        <v>4</v>
      </c>
      <c r="K34" s="87">
        <v>5</v>
      </c>
      <c r="L34" s="87">
        <v>4</v>
      </c>
      <c r="M34" s="95">
        <v>5</v>
      </c>
      <c r="N34" s="50">
        <f>M34+L34+K34+J34+I34+H34+G34+F34+E34+D34+C34+B34</f>
        <v>53</v>
      </c>
    </row>
    <row r="35" ht="16.5" thickBot="1"/>
    <row r="36" spans="1:14" ht="16.5" thickBot="1">
      <c r="A36" s="16">
        <v>2029</v>
      </c>
      <c r="B36" s="51" t="s">
        <v>2</v>
      </c>
      <c r="C36" s="52" t="s">
        <v>3</v>
      </c>
      <c r="D36" s="52" t="s">
        <v>4</v>
      </c>
      <c r="E36" s="52" t="s">
        <v>5</v>
      </c>
      <c r="F36" s="52" t="s">
        <v>6</v>
      </c>
      <c r="G36" s="52" t="s">
        <v>7</v>
      </c>
      <c r="H36" s="52" t="s">
        <v>8</v>
      </c>
      <c r="I36" s="52" t="s">
        <v>13</v>
      </c>
      <c r="J36" s="52" t="s">
        <v>9</v>
      </c>
      <c r="K36" s="52" t="s">
        <v>10</v>
      </c>
      <c r="L36" s="52" t="s">
        <v>11</v>
      </c>
      <c r="M36" s="53" t="s">
        <v>12</v>
      </c>
      <c r="N36" s="54" t="s">
        <v>1</v>
      </c>
    </row>
    <row r="37" spans="1:14" ht="15.75">
      <c r="A37" s="33" t="s">
        <v>29</v>
      </c>
      <c r="B37" s="89">
        <v>21</v>
      </c>
      <c r="C37" s="90">
        <v>20</v>
      </c>
      <c r="D37" s="90">
        <v>22</v>
      </c>
      <c r="E37" s="90">
        <v>19</v>
      </c>
      <c r="F37" s="90">
        <v>23</v>
      </c>
      <c r="G37" s="90">
        <v>21</v>
      </c>
      <c r="H37" s="90">
        <v>22</v>
      </c>
      <c r="I37" s="90">
        <v>23</v>
      </c>
      <c r="J37" s="90">
        <v>20</v>
      </c>
      <c r="K37" s="90">
        <v>23</v>
      </c>
      <c r="L37" s="90">
        <v>21</v>
      </c>
      <c r="M37" s="91">
        <v>19</v>
      </c>
      <c r="N37" s="48">
        <f>M37+L37+K37+J37+I37+H37+G37+F37+E37+D37+C37+B37</f>
        <v>254</v>
      </c>
    </row>
    <row r="38" spans="1:14" ht="15.75">
      <c r="A38" s="38" t="s">
        <v>28</v>
      </c>
      <c r="B38" s="92">
        <v>4</v>
      </c>
      <c r="C38" s="85">
        <v>4</v>
      </c>
      <c r="D38" s="85">
        <v>5</v>
      </c>
      <c r="E38" s="85">
        <v>5</v>
      </c>
      <c r="F38" s="85">
        <v>4</v>
      </c>
      <c r="G38" s="85">
        <v>5</v>
      </c>
      <c r="H38" s="85">
        <v>4</v>
      </c>
      <c r="I38" s="85">
        <v>4</v>
      </c>
      <c r="J38" s="85">
        <v>5</v>
      </c>
      <c r="K38" s="85">
        <v>4</v>
      </c>
      <c r="L38" s="85">
        <v>5</v>
      </c>
      <c r="M38" s="93">
        <v>6</v>
      </c>
      <c r="N38" s="49">
        <f>M38+L38+K38+J38+I38+H38+G38+F38+E38+D38+C38+B38</f>
        <v>55</v>
      </c>
    </row>
    <row r="39" spans="1:14" ht="16.5" thickBot="1">
      <c r="A39" s="43" t="s">
        <v>0</v>
      </c>
      <c r="B39" s="94">
        <v>5</v>
      </c>
      <c r="C39" s="87">
        <v>4</v>
      </c>
      <c r="D39" s="87">
        <v>4</v>
      </c>
      <c r="E39" s="87">
        <v>5</v>
      </c>
      <c r="F39" s="87">
        <v>4</v>
      </c>
      <c r="G39" s="87">
        <v>4</v>
      </c>
      <c r="H39" s="87">
        <v>5</v>
      </c>
      <c r="I39" s="87">
        <v>4</v>
      </c>
      <c r="J39" s="87">
        <v>5</v>
      </c>
      <c r="K39" s="87">
        <v>4</v>
      </c>
      <c r="L39" s="87">
        <v>4</v>
      </c>
      <c r="M39" s="95">
        <v>5</v>
      </c>
      <c r="N39" s="50">
        <f>M39+L39+K39+J39+I39+H39+G39+F39+E39+D39+C39+B39</f>
        <v>53</v>
      </c>
    </row>
    <row r="40" ht="16.5" thickBot="1"/>
    <row r="41" spans="1:14" ht="16.5" thickBot="1">
      <c r="A41" s="16">
        <v>2030</v>
      </c>
      <c r="B41" s="51" t="s">
        <v>2</v>
      </c>
      <c r="C41" s="52" t="s">
        <v>3</v>
      </c>
      <c r="D41" s="52" t="s">
        <v>4</v>
      </c>
      <c r="E41" s="52" t="s">
        <v>5</v>
      </c>
      <c r="F41" s="52" t="s">
        <v>6</v>
      </c>
      <c r="G41" s="52" t="s">
        <v>7</v>
      </c>
      <c r="H41" s="52" t="s">
        <v>8</v>
      </c>
      <c r="I41" s="52" t="s">
        <v>13</v>
      </c>
      <c r="J41" s="52" t="s">
        <v>9</v>
      </c>
      <c r="K41" s="52" t="s">
        <v>10</v>
      </c>
      <c r="L41" s="52" t="s">
        <v>11</v>
      </c>
      <c r="M41" s="53" t="s">
        <v>12</v>
      </c>
      <c r="N41" s="54" t="s">
        <v>1</v>
      </c>
    </row>
    <row r="42" spans="1:14" ht="15.75">
      <c r="A42" s="33" t="s">
        <v>29</v>
      </c>
      <c r="B42" s="89">
        <v>21</v>
      </c>
      <c r="C42" s="90">
        <v>20</v>
      </c>
      <c r="D42" s="90">
        <v>21</v>
      </c>
      <c r="E42" s="90">
        <v>20</v>
      </c>
      <c r="F42" s="90">
        <v>23</v>
      </c>
      <c r="G42" s="90">
        <v>20</v>
      </c>
      <c r="H42" s="80">
        <v>10</v>
      </c>
      <c r="I42" s="57">
        <v>0</v>
      </c>
      <c r="J42" s="57">
        <v>0</v>
      </c>
      <c r="K42" s="57">
        <v>0</v>
      </c>
      <c r="L42" s="57">
        <v>0</v>
      </c>
      <c r="M42" s="58">
        <v>0</v>
      </c>
      <c r="N42" s="48">
        <f>M42+L42+K42+J42+I42+H42+G42+F42+E42+D42+C42+B42</f>
        <v>135</v>
      </c>
    </row>
    <row r="43" spans="1:14" ht="15.75">
      <c r="A43" s="38" t="s">
        <v>28</v>
      </c>
      <c r="B43" s="92">
        <v>4</v>
      </c>
      <c r="C43" s="85">
        <v>4</v>
      </c>
      <c r="D43" s="85">
        <v>5</v>
      </c>
      <c r="E43" s="85">
        <v>5</v>
      </c>
      <c r="F43" s="85">
        <v>4</v>
      </c>
      <c r="G43" s="85">
        <v>5</v>
      </c>
      <c r="H43" s="81">
        <v>2</v>
      </c>
      <c r="I43" s="40">
        <v>0</v>
      </c>
      <c r="J43" s="40">
        <v>0</v>
      </c>
      <c r="K43" s="40">
        <v>0</v>
      </c>
      <c r="L43" s="40">
        <v>0</v>
      </c>
      <c r="M43" s="59">
        <v>0</v>
      </c>
      <c r="N43" s="49">
        <f>M43+L43+K43+J43+I43+H43+G43+F43+E43+D43+C43+B43</f>
        <v>29</v>
      </c>
    </row>
    <row r="44" spans="1:14" ht="16.5" thickBot="1">
      <c r="A44" s="43" t="s">
        <v>0</v>
      </c>
      <c r="B44" s="94">
        <v>5</v>
      </c>
      <c r="C44" s="87">
        <v>4</v>
      </c>
      <c r="D44" s="87">
        <v>5</v>
      </c>
      <c r="E44" s="87">
        <v>4</v>
      </c>
      <c r="F44" s="87">
        <v>4</v>
      </c>
      <c r="G44" s="87">
        <v>5</v>
      </c>
      <c r="H44" s="82">
        <v>2</v>
      </c>
      <c r="I44" s="45">
        <v>0</v>
      </c>
      <c r="J44" s="45">
        <v>0</v>
      </c>
      <c r="K44" s="45">
        <v>0</v>
      </c>
      <c r="L44" s="45">
        <v>0</v>
      </c>
      <c r="M44" s="60">
        <v>0</v>
      </c>
      <c r="N44" s="50">
        <f>M44+L44+K44+J44+I44+H44+G44+F44+E44+D44+C44+B44</f>
        <v>29</v>
      </c>
    </row>
    <row r="45" spans="2:7" ht="15.75">
      <c r="B45" s="96"/>
      <c r="C45" s="96"/>
      <c r="D45" s="96"/>
      <c r="E45" s="96"/>
      <c r="F45" s="96"/>
      <c r="G45" s="96"/>
    </row>
    <row r="46" spans="1:5" ht="16.5" thickBot="1">
      <c r="A46" s="103"/>
      <c r="B46" s="96"/>
      <c r="C46" s="96"/>
      <c r="D46" s="96"/>
      <c r="E46" s="103"/>
    </row>
    <row r="47" spans="1:5" ht="16.5" thickBot="1">
      <c r="A47" s="104" t="s">
        <v>33</v>
      </c>
      <c r="B47" s="105"/>
      <c r="C47" s="105"/>
      <c r="D47" s="105"/>
      <c r="E47" s="106"/>
    </row>
    <row r="48" spans="1:5" ht="16.5" thickBot="1">
      <c r="A48" s="61" t="s">
        <v>23</v>
      </c>
      <c r="B48" s="62" t="s">
        <v>24</v>
      </c>
      <c r="C48" s="62" t="s">
        <v>25</v>
      </c>
      <c r="D48" s="62" t="s">
        <v>27</v>
      </c>
      <c r="E48" s="63" t="s">
        <v>1</v>
      </c>
    </row>
    <row r="49" spans="1:5" ht="15.75">
      <c r="A49" s="100">
        <v>2024</v>
      </c>
      <c r="B49" s="64">
        <v>15.02</v>
      </c>
      <c r="C49" s="65">
        <f>B49*D7</f>
        <v>12557275.74</v>
      </c>
      <c r="D49" s="65">
        <f>C49*3/100</f>
        <v>376718.2722</v>
      </c>
      <c r="E49" s="97">
        <f>C49+D49</f>
        <v>12933994.0122</v>
      </c>
    </row>
    <row r="50" spans="1:5" ht="15.75">
      <c r="A50" s="101">
        <v>2025</v>
      </c>
      <c r="B50" s="66">
        <v>16</v>
      </c>
      <c r="C50" s="2">
        <f>B50*E7</f>
        <v>28567440</v>
      </c>
      <c r="D50" s="2">
        <f aca="true" t="shared" si="1" ref="D50:D55">C50*3/100</f>
        <v>857023.2</v>
      </c>
      <c r="E50" s="98">
        <f aca="true" t="shared" si="2" ref="E50:E55">C50+D50</f>
        <v>29424463.2</v>
      </c>
    </row>
    <row r="51" spans="1:5" ht="15.75">
      <c r="A51" s="101">
        <v>2026</v>
      </c>
      <c r="B51" s="66">
        <v>17</v>
      </c>
      <c r="C51" s="2">
        <f>B51*F7</f>
        <v>30558265</v>
      </c>
      <c r="D51" s="2">
        <f t="shared" si="1"/>
        <v>916747.95</v>
      </c>
      <c r="E51" s="98">
        <f t="shared" si="2"/>
        <v>31475012.95</v>
      </c>
    </row>
    <row r="52" spans="1:5" ht="15.75">
      <c r="A52" s="101">
        <v>2027</v>
      </c>
      <c r="B52" s="66">
        <v>18</v>
      </c>
      <c r="C52" s="2">
        <f>B52*G7</f>
        <v>32582268</v>
      </c>
      <c r="D52" s="2">
        <f t="shared" si="1"/>
        <v>977468.04</v>
      </c>
      <c r="E52" s="98">
        <f t="shared" si="2"/>
        <v>33559736.04</v>
      </c>
    </row>
    <row r="53" spans="1:5" ht="15.75">
      <c r="A53" s="101">
        <v>2028</v>
      </c>
      <c r="B53" s="66">
        <v>19</v>
      </c>
      <c r="C53" s="2">
        <f>B53*H7</f>
        <v>34329979</v>
      </c>
      <c r="D53" s="2">
        <f t="shared" si="1"/>
        <v>1029899.37</v>
      </c>
      <c r="E53" s="98">
        <f t="shared" si="2"/>
        <v>35359878.37</v>
      </c>
    </row>
    <row r="54" spans="1:5" ht="15.75">
      <c r="A54" s="101">
        <v>2029</v>
      </c>
      <c r="B54" s="66">
        <v>20</v>
      </c>
      <c r="C54" s="2">
        <f>B54*I7</f>
        <v>36018140</v>
      </c>
      <c r="D54" s="2">
        <f t="shared" si="1"/>
        <v>1080544.2</v>
      </c>
      <c r="E54" s="98">
        <f t="shared" si="2"/>
        <v>37098684.2</v>
      </c>
    </row>
    <row r="55" spans="1:5" ht="16.5" thickBot="1">
      <c r="A55" s="102">
        <v>2030</v>
      </c>
      <c r="B55" s="67">
        <v>21</v>
      </c>
      <c r="C55" s="6">
        <f>B55*J7</f>
        <v>20131587</v>
      </c>
      <c r="D55" s="6">
        <f t="shared" si="1"/>
        <v>603947.61</v>
      </c>
      <c r="E55" s="99">
        <f t="shared" si="2"/>
        <v>20735534.61</v>
      </c>
    </row>
    <row r="56" spans="1:5" ht="16.5" thickBot="1">
      <c r="A56" s="68" t="s">
        <v>26</v>
      </c>
      <c r="B56" s="69"/>
      <c r="C56" s="70">
        <f>SUM(C49:C55)</f>
        <v>194744954.74</v>
      </c>
      <c r="D56" s="70">
        <f>SUM(D49:D55)</f>
        <v>5842348.642200001</v>
      </c>
      <c r="E56" s="70">
        <f>SUM(E49:E55)</f>
        <v>200587303.3822</v>
      </c>
    </row>
    <row r="58" spans="1:10" ht="15.75">
      <c r="A58" s="107" t="s">
        <v>35</v>
      </c>
      <c r="B58"/>
      <c r="C58"/>
      <c r="D58"/>
      <c r="E58"/>
      <c r="F58"/>
      <c r="G58"/>
      <c r="H58" s="108" t="s">
        <v>36</v>
      </c>
      <c r="I58" s="108"/>
      <c r="J58"/>
    </row>
    <row r="59" spans="1:10" ht="15.75">
      <c r="A59" s="107" t="s">
        <v>37</v>
      </c>
      <c r="B59"/>
      <c r="C59"/>
      <c r="D59"/>
      <c r="E59"/>
      <c r="F59"/>
      <c r="G59"/>
      <c r="H59" s="108" t="s">
        <v>38</v>
      </c>
      <c r="I59" s="108"/>
      <c r="J59"/>
    </row>
    <row r="60" spans="1:10" ht="15.75">
      <c r="A60" s="107" t="s">
        <v>39</v>
      </c>
      <c r="B60"/>
      <c r="C60"/>
      <c r="D60"/>
      <c r="E60"/>
      <c r="F60"/>
      <c r="G60"/>
      <c r="H60" s="108" t="s">
        <v>40</v>
      </c>
      <c r="I60" s="108"/>
      <c r="J60"/>
    </row>
    <row r="62" ht="15.75">
      <c r="C62" s="109" t="s">
        <v>42</v>
      </c>
    </row>
    <row r="63" ht="15.75">
      <c r="C63" s="109" t="s">
        <v>43</v>
      </c>
    </row>
    <row r="64" ht="15.75">
      <c r="C64" s="110"/>
    </row>
    <row r="65" ht="15.75">
      <c r="C65" s="109" t="s">
        <v>44</v>
      </c>
    </row>
    <row r="66" ht="15.75">
      <c r="C66" s="109" t="s">
        <v>45</v>
      </c>
    </row>
    <row r="67" ht="15.75">
      <c r="C67" s="11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Angelica Lazarovici</cp:lastModifiedBy>
  <cp:lastPrinted>2024-04-26T09:45:58Z</cp:lastPrinted>
  <dcterms:created xsi:type="dcterms:W3CDTF">2016-10-27T05:51:31Z</dcterms:created>
  <dcterms:modified xsi:type="dcterms:W3CDTF">2024-04-26T09:46:48Z</dcterms:modified>
  <cp:category/>
  <cp:version/>
  <cp:contentType/>
  <cp:contentStatus/>
</cp:coreProperties>
</file>