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firstSheet="1" activeTab="1"/>
  </bookViews>
  <sheets>
    <sheet name="anexa 5.1" sheetId="1" state="hidden" r:id="rId1"/>
    <sheet name="anexa 5" sheetId="2" r:id="rId2"/>
  </sheets>
  <definedNames/>
  <calcPr fullCalcOnLoad="1"/>
</workbook>
</file>

<file path=xl/sharedStrings.xml><?xml version="1.0" encoding="utf-8"?>
<sst xmlns="http://schemas.openxmlformats.org/spreadsheetml/2006/main" count="61" uniqueCount="60">
  <si>
    <t>Nr.
crt.</t>
  </si>
  <si>
    <t>Denumire</t>
  </si>
  <si>
    <t>TOTAL GENERAL</t>
  </si>
  <si>
    <t>Preţ
unitar</t>
  </si>
  <si>
    <t>Buget</t>
  </si>
  <si>
    <t>Total
surse de
finanţare</t>
  </si>
  <si>
    <t>LISTA</t>
  </si>
  <si>
    <t>Cap. 51  Autorităţi publice şi acţiuni externe</t>
  </si>
  <si>
    <t>Alte surse</t>
  </si>
  <si>
    <t>din care:</t>
  </si>
  <si>
    <t xml:space="preserve">          </t>
  </si>
  <si>
    <t xml:space="preserve">                                   - lei  -</t>
  </si>
  <si>
    <t>Cap. 70 Locuinţe, servicii şi dezvoltare publică</t>
  </si>
  <si>
    <t>Total Cap. 70</t>
  </si>
  <si>
    <t>Total Cap. 51</t>
  </si>
  <si>
    <t>Cap. 65 Învăţământ</t>
  </si>
  <si>
    <t>Total Cap. 65</t>
  </si>
  <si>
    <t>Total Cap. 84</t>
  </si>
  <si>
    <t>Cap. 84 Transporturi</t>
  </si>
  <si>
    <t>Cap. 61  Ordine publică şi siguranţă naţională</t>
  </si>
  <si>
    <t>Total Cap. 61</t>
  </si>
  <si>
    <t>Cap 68 Asigurări şi Asistenţă socială</t>
  </si>
  <si>
    <t>Total Cap. 68</t>
  </si>
  <si>
    <t>Autoturism</t>
  </si>
  <si>
    <t>Stații de lucru</t>
  </si>
  <si>
    <t>Cant.
U/M
- buc/set -</t>
  </si>
  <si>
    <t>Camera de supraveghere video</t>
  </si>
  <si>
    <t>Parcometru stradal</t>
  </si>
  <si>
    <t>Echipamente rețea wifi</t>
  </si>
  <si>
    <t>Cap.66 Sănătate</t>
  </si>
  <si>
    <t>Total Cap. 66</t>
  </si>
  <si>
    <t xml:space="preserve"> </t>
  </si>
  <si>
    <t xml:space="preserve">ANEXA NR. 5  LA H.C.L. SATU MARE  Nr    din </t>
  </si>
  <si>
    <t>Creşterea eficienţei energetice şi a gestionării inteligente a energiei în infrastructura de iluminat public a Municipiului Satu Mare, zona Nord-Est</t>
  </si>
  <si>
    <t>Mobilier Urban</t>
  </si>
  <si>
    <t>Cap. 67 Cultură, recreere şi religie</t>
  </si>
  <si>
    <t>Total Cap. 67</t>
  </si>
  <si>
    <t>Autoutilitară cu sarcina utilă maxim 1400 kg</t>
  </si>
  <si>
    <t>Achiziție machetă tactilă de bronz în relief</t>
  </si>
  <si>
    <t>Achiziție panou de informare cu confecție metalică dimensiuni 4200mmx5200mm</t>
  </si>
  <si>
    <t>Cap. 74 Protecția Mediului</t>
  </si>
  <si>
    <t>Total Cap. 74</t>
  </si>
  <si>
    <t xml:space="preserve">Achiziție și montaj gard pentru împrejmuirea imobilului stadion Zefirului </t>
  </si>
  <si>
    <t>Centrală termică la Colegiul Național Ioan Slavici - corp A</t>
  </si>
  <si>
    <t>Centrală termică la Colegiul Național Ioan Slavici - corp B</t>
  </si>
  <si>
    <t>Sistem supraveghere video Grădinița cu Program Prelungit 14 Mai</t>
  </si>
  <si>
    <t>Sistem instalatie wireless Grădinița cu Program Prelungit 14 Mai</t>
  </si>
  <si>
    <t>Extindere locuri de joacă cu echipamente de joacă</t>
  </si>
  <si>
    <t>Produse promoționale</t>
  </si>
  <si>
    <t>Creșterea eficienței energetice și a gestionării Inteligente a energiei în infrastructura de iluminat public în municipiul Satu Mare, zona de SUD, jud. Satu Mare</t>
  </si>
  <si>
    <t>Echipamente și aplicații informatice</t>
  </si>
  <si>
    <t>dotărilor independente ce se achiziţionează în anul 2024</t>
  </si>
  <si>
    <t>Camera de supraveghere video combo</t>
  </si>
  <si>
    <t>Camera de supraveghere video cu modul alimentarea pe stâlp</t>
  </si>
  <si>
    <t>Multifunțional de capacitate mare</t>
  </si>
  <si>
    <t>Monitor profesional</t>
  </si>
  <si>
    <t>Harddisk storage 4TB</t>
  </si>
  <si>
    <t>Harddisk storage 16TB</t>
  </si>
  <si>
    <t>Licență acces camere de supraveghere video</t>
  </si>
  <si>
    <t>Stații de lucru- Wall controller</t>
  </si>
</sst>
</file>

<file path=xl/styles.xml><?xml version="1.0" encoding="utf-8"?>
<styleSheet xmlns="http://schemas.openxmlformats.org/spreadsheetml/2006/main">
  <numFmts count="5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_-* #,##0\ _L_E_I_-;\-* #,##0\ _L_E_I_-;_-* &quot;-&quot;\ _L_E_I_-;_-@_-"/>
    <numFmt numFmtId="197" formatCode="_-* #,##0.00\ _L_E_I_-;\-* #,##0.00\ _L_E_I_-;_-* &quot;-&quot;??\ _L_E_I_-;_-@_-"/>
    <numFmt numFmtId="198" formatCode="m/d"/>
    <numFmt numFmtId="199" formatCode="mm/dd/yy"/>
    <numFmt numFmtId="200" formatCode="[$-418]d\ mmmm\ yyyy"/>
    <numFmt numFmtId="201" formatCode="dd/mm/yy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[$¥€-2]\ #,##0.00_);[Red]\([$¥€-2]\ #,##0.00\)"/>
    <numFmt numFmtId="210" formatCode="#,##0.0"/>
    <numFmt numFmtId="211" formatCode="#,##0.000"/>
  </numFmts>
  <fonts count="45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4">
    <xf numFmtId="3" fontId="0" fillId="0" borderId="0" xfId="0" applyAlignment="1">
      <alignment/>
    </xf>
    <xf numFmtId="3" fontId="4" fillId="0" borderId="0" xfId="0" applyFont="1" applyFill="1" applyAlignment="1">
      <alignment/>
    </xf>
    <xf numFmtId="3" fontId="0" fillId="0" borderId="0" xfId="0" applyFont="1" applyFill="1" applyAlignment="1">
      <alignment/>
    </xf>
    <xf numFmtId="3" fontId="4" fillId="0" borderId="0" xfId="0" applyFont="1" applyFill="1" applyBorder="1" applyAlignment="1">
      <alignment/>
    </xf>
    <xf numFmtId="3" fontId="0" fillId="0" borderId="0" xfId="0" applyFont="1" applyFill="1" applyAlignment="1">
      <alignment/>
    </xf>
    <xf numFmtId="3" fontId="0" fillId="0" borderId="0" xfId="0" applyFont="1" applyFill="1" applyAlignment="1">
      <alignment vertical="center" wrapText="1"/>
    </xf>
    <xf numFmtId="3" fontId="4" fillId="32" borderId="0" xfId="0" applyFont="1" applyFill="1" applyAlignment="1">
      <alignment/>
    </xf>
    <xf numFmtId="3" fontId="4" fillId="32" borderId="0" xfId="0" applyFont="1" applyFill="1" applyAlignment="1">
      <alignment horizontal="center"/>
    </xf>
    <xf numFmtId="3" fontId="3" fillId="32" borderId="0" xfId="0" applyFont="1" applyFill="1" applyAlignment="1">
      <alignment horizontal="center"/>
    </xf>
    <xf numFmtId="14" fontId="5" fillId="32" borderId="0" xfId="0" applyNumberFormat="1" applyFont="1" applyFill="1" applyAlignment="1">
      <alignment horizontal="left"/>
    </xf>
    <xf numFmtId="3" fontId="4" fillId="32" borderId="0" xfId="0" applyFont="1" applyFill="1" applyBorder="1" applyAlignment="1">
      <alignment/>
    </xf>
    <xf numFmtId="3" fontId="4" fillId="32" borderId="0" xfId="0" applyFont="1" applyFill="1" applyBorder="1" applyAlignment="1">
      <alignment horizontal="center"/>
    </xf>
    <xf numFmtId="3" fontId="3" fillId="32" borderId="0" xfId="0" applyFont="1" applyFill="1" applyAlignment="1">
      <alignment/>
    </xf>
    <xf numFmtId="3" fontId="8" fillId="32" borderId="0" xfId="0" applyFont="1" applyFill="1" applyAlignment="1">
      <alignment/>
    </xf>
    <xf numFmtId="3" fontId="2" fillId="32" borderId="0" xfId="0" applyFont="1" applyFill="1" applyAlignment="1">
      <alignment/>
    </xf>
    <xf numFmtId="0" fontId="4" fillId="32" borderId="0" xfId="0" applyNumberFormat="1" applyFont="1" applyFill="1" applyBorder="1" applyAlignment="1">
      <alignment/>
    </xf>
    <xf numFmtId="0" fontId="4" fillId="32" borderId="0" xfId="0" applyNumberFormat="1" applyFont="1" applyFill="1" applyBorder="1" applyAlignment="1">
      <alignment/>
    </xf>
    <xf numFmtId="3" fontId="2" fillId="32" borderId="0" xfId="0" applyFont="1" applyFill="1" applyAlignment="1">
      <alignment horizontal="center"/>
    </xf>
    <xf numFmtId="3" fontId="9" fillId="32" borderId="10" xfId="0" applyFont="1" applyFill="1" applyBorder="1" applyAlignment="1">
      <alignment horizontal="center" vertical="center" wrapText="1"/>
    </xf>
    <xf numFmtId="3" fontId="9" fillId="32" borderId="11" xfId="0" applyFont="1" applyFill="1" applyBorder="1" applyAlignment="1">
      <alignment horizontal="left" vertical="center"/>
    </xf>
    <xf numFmtId="3" fontId="0" fillId="32" borderId="0" xfId="0" applyFont="1" applyFill="1" applyAlignment="1">
      <alignment/>
    </xf>
    <xf numFmtId="3" fontId="0" fillId="32" borderId="0" xfId="0" applyFont="1" applyFill="1" applyAlignment="1">
      <alignment horizontal="left"/>
    </xf>
    <xf numFmtId="3" fontId="0" fillId="32" borderId="0" xfId="0" applyFill="1" applyAlignment="1">
      <alignment/>
    </xf>
    <xf numFmtId="3" fontId="1" fillId="32" borderId="12" xfId="0" applyFont="1" applyFill="1" applyBorder="1" applyAlignment="1">
      <alignment horizontal="center" vertical="center"/>
    </xf>
    <xf numFmtId="3" fontId="1" fillId="32" borderId="13" xfId="0" applyFont="1" applyFill="1" applyBorder="1" applyAlignment="1">
      <alignment vertical="center"/>
    </xf>
    <xf numFmtId="3" fontId="1" fillId="32" borderId="13" xfId="0" applyFont="1" applyFill="1" applyBorder="1" applyAlignment="1">
      <alignment horizontal="center" vertical="center"/>
    </xf>
    <xf numFmtId="3" fontId="1" fillId="32" borderId="14" xfId="0" applyFont="1" applyFill="1" applyBorder="1" applyAlignment="1">
      <alignment horizontal="right" vertical="center" wrapText="1"/>
    </xf>
    <xf numFmtId="3" fontId="9" fillId="32" borderId="15" xfId="0" applyNumberFormat="1" applyFont="1" applyFill="1" applyBorder="1" applyAlignment="1">
      <alignment/>
    </xf>
    <xf numFmtId="3" fontId="9" fillId="32" borderId="16" xfId="0" applyNumberFormat="1" applyFont="1" applyFill="1" applyBorder="1" applyAlignment="1">
      <alignment/>
    </xf>
    <xf numFmtId="3" fontId="1" fillId="32" borderId="13" xfId="0" applyFont="1" applyFill="1" applyBorder="1" applyAlignment="1">
      <alignment horizontal="right" vertical="center"/>
    </xf>
    <xf numFmtId="3" fontId="1" fillId="32" borderId="13" xfId="0" applyFont="1" applyFill="1" applyBorder="1" applyAlignment="1">
      <alignment horizontal="left" wrapText="1"/>
    </xf>
    <xf numFmtId="3" fontId="1" fillId="32" borderId="13" xfId="0" applyFont="1" applyFill="1" applyBorder="1" applyAlignment="1">
      <alignment horizontal="center"/>
    </xf>
    <xf numFmtId="3" fontId="1" fillId="32" borderId="13" xfId="0" applyFont="1" applyFill="1" applyBorder="1" applyAlignment="1">
      <alignment horizontal="right"/>
    </xf>
    <xf numFmtId="3" fontId="1" fillId="32" borderId="13" xfId="0" applyNumberFormat="1" applyFont="1" applyFill="1" applyBorder="1" applyAlignment="1">
      <alignment/>
    </xf>
    <xf numFmtId="3" fontId="1" fillId="32" borderId="14" xfId="0" applyNumberFormat="1" applyFont="1" applyFill="1" applyBorder="1" applyAlignment="1">
      <alignment/>
    </xf>
    <xf numFmtId="3" fontId="9" fillId="32" borderId="13" xfId="0" applyNumberFormat="1" applyFont="1" applyFill="1" applyBorder="1" applyAlignment="1">
      <alignment/>
    </xf>
    <xf numFmtId="3" fontId="9" fillId="32" borderId="14" xfId="0" applyNumberFormat="1" applyFont="1" applyFill="1" applyBorder="1" applyAlignment="1">
      <alignment/>
    </xf>
    <xf numFmtId="3" fontId="9" fillId="32" borderId="17" xfId="0" applyFont="1" applyFill="1" applyBorder="1" applyAlignment="1">
      <alignment horizontal="right"/>
    </xf>
    <xf numFmtId="3" fontId="9" fillId="32" borderId="17" xfId="0" applyFont="1" applyFill="1" applyBorder="1" applyAlignment="1">
      <alignment horizontal="right" vertical="center" wrapText="1"/>
    </xf>
    <xf numFmtId="3" fontId="9" fillId="32" borderId="18" xfId="0" applyFont="1" applyFill="1" applyBorder="1" applyAlignment="1">
      <alignment horizontal="right" vertical="center" wrapText="1"/>
    </xf>
    <xf numFmtId="3" fontId="1" fillId="32" borderId="13" xfId="0" applyFont="1" applyFill="1" applyBorder="1" applyAlignment="1">
      <alignment horizontal="right" wrapText="1"/>
    </xf>
    <xf numFmtId="3" fontId="1" fillId="32" borderId="19" xfId="0" applyFont="1" applyFill="1" applyBorder="1" applyAlignment="1">
      <alignment horizontal="center"/>
    </xf>
    <xf numFmtId="3" fontId="9" fillId="32" borderId="19" xfId="0" applyFont="1" applyFill="1" applyBorder="1" applyAlignment="1">
      <alignment horizontal="right" vertical="center" wrapText="1"/>
    </xf>
    <xf numFmtId="3" fontId="9" fillId="32" borderId="20" xfId="0" applyFont="1" applyFill="1" applyBorder="1" applyAlignment="1">
      <alignment horizontal="right" vertical="center" wrapText="1"/>
    </xf>
    <xf numFmtId="3" fontId="1" fillId="32" borderId="13" xfId="0" applyFont="1" applyFill="1" applyBorder="1" applyAlignment="1">
      <alignment horizontal="center" vertical="center"/>
    </xf>
    <xf numFmtId="3" fontId="1" fillId="32" borderId="13" xfId="0" applyFont="1" applyFill="1" applyBorder="1" applyAlignment="1">
      <alignment horizontal="left" wrapText="1"/>
    </xf>
    <xf numFmtId="3" fontId="9" fillId="32" borderId="13" xfId="0" applyFont="1" applyFill="1" applyBorder="1" applyAlignment="1">
      <alignment horizontal="right" vertical="center" wrapText="1"/>
    </xf>
    <xf numFmtId="3" fontId="1" fillId="32" borderId="13" xfId="0" applyFont="1" applyFill="1" applyBorder="1" applyAlignment="1">
      <alignment horizontal="right" wrapText="1"/>
    </xf>
    <xf numFmtId="3" fontId="9" fillId="32" borderId="14" xfId="0" applyFont="1" applyFill="1" applyBorder="1" applyAlignment="1">
      <alignment horizontal="right" vertical="center" wrapText="1"/>
    </xf>
    <xf numFmtId="3" fontId="1" fillId="32" borderId="21" xfId="0" applyFont="1" applyFill="1" applyBorder="1" applyAlignment="1">
      <alignment horizontal="left" vertical="center"/>
    </xf>
    <xf numFmtId="3" fontId="1" fillId="32" borderId="14" xfId="0" applyFont="1" applyFill="1" applyBorder="1" applyAlignment="1">
      <alignment horizontal="right" vertical="center"/>
    </xf>
    <xf numFmtId="3" fontId="9" fillId="32" borderId="22" xfId="0" applyFont="1" applyFill="1" applyBorder="1" applyAlignment="1">
      <alignment horizontal="right" vertical="center" wrapText="1"/>
    </xf>
    <xf numFmtId="3" fontId="9" fillId="32" borderId="23" xfId="0" applyFont="1" applyFill="1" applyBorder="1" applyAlignment="1">
      <alignment horizontal="right" vertical="center" wrapText="1"/>
    </xf>
    <xf numFmtId="3" fontId="2" fillId="32" borderId="24" xfId="0" applyFont="1" applyFill="1" applyBorder="1" applyAlignment="1">
      <alignment horizontal="right" vertical="center"/>
    </xf>
    <xf numFmtId="3" fontId="9" fillId="32" borderId="0" xfId="0" applyFont="1" applyFill="1" applyAlignment="1">
      <alignment horizontal="left"/>
    </xf>
    <xf numFmtId="3" fontId="1" fillId="32" borderId="0" xfId="0" applyFont="1" applyFill="1" applyAlignment="1">
      <alignment horizontal="left"/>
    </xf>
    <xf numFmtId="3" fontId="1" fillId="32" borderId="13" xfId="0" applyFont="1" applyFill="1" applyBorder="1" applyAlignment="1">
      <alignment horizontal="left" vertical="center" wrapText="1"/>
    </xf>
    <xf numFmtId="3" fontId="9" fillId="32" borderId="13" xfId="0" applyFont="1" applyFill="1" applyBorder="1" applyAlignment="1">
      <alignment horizontal="right" vertical="center" wrapText="1"/>
    </xf>
    <xf numFmtId="3" fontId="1" fillId="32" borderId="21" xfId="0" applyFont="1" applyFill="1" applyBorder="1" applyAlignment="1">
      <alignment horizontal="right"/>
    </xf>
    <xf numFmtId="3" fontId="9" fillId="32" borderId="14" xfId="0" applyFont="1" applyFill="1" applyBorder="1" applyAlignment="1">
      <alignment horizontal="right" vertical="center" wrapText="1"/>
    </xf>
    <xf numFmtId="3" fontId="1" fillId="32" borderId="14" xfId="0" applyFont="1" applyFill="1" applyBorder="1" applyAlignment="1">
      <alignment horizontal="right" wrapText="1"/>
    </xf>
    <xf numFmtId="3" fontId="1" fillId="32" borderId="25" xfId="0" applyFont="1" applyFill="1" applyBorder="1" applyAlignment="1">
      <alignment horizontal="right"/>
    </xf>
    <xf numFmtId="3" fontId="1" fillId="32" borderId="26" xfId="0" applyFont="1" applyFill="1" applyBorder="1" applyAlignment="1">
      <alignment horizontal="center" vertical="center"/>
    </xf>
    <xf numFmtId="3" fontId="1" fillId="32" borderId="21" xfId="0" applyFont="1" applyFill="1" applyBorder="1" applyAlignment="1">
      <alignment horizontal="right" wrapText="1"/>
    </xf>
    <xf numFmtId="3" fontId="1" fillId="33" borderId="12" xfId="0" applyFont="1" applyFill="1" applyBorder="1" applyAlignment="1">
      <alignment horizontal="center" vertical="center"/>
    </xf>
    <xf numFmtId="3" fontId="1" fillId="33" borderId="13" xfId="0" applyFont="1" applyFill="1" applyBorder="1" applyAlignment="1">
      <alignment vertical="center" wrapText="1"/>
    </xf>
    <xf numFmtId="3" fontId="1" fillId="33" borderId="13" xfId="0" applyFont="1" applyFill="1" applyBorder="1" applyAlignment="1">
      <alignment horizontal="center" vertical="center" wrapText="1"/>
    </xf>
    <xf numFmtId="3" fontId="1" fillId="33" borderId="25" xfId="0" applyFont="1" applyFill="1" applyBorder="1" applyAlignment="1">
      <alignment horizontal="right" vertical="center" wrapText="1"/>
    </xf>
    <xf numFmtId="3" fontId="1" fillId="33" borderId="13" xfId="0" applyFont="1" applyFill="1" applyBorder="1" applyAlignment="1" quotePrefix="1">
      <alignment horizontal="right" vertical="center" wrapText="1"/>
    </xf>
    <xf numFmtId="3" fontId="1" fillId="33" borderId="13" xfId="0" applyFont="1" applyFill="1" applyBorder="1" applyAlignment="1">
      <alignment horizontal="right" vertical="center" wrapText="1"/>
    </xf>
    <xf numFmtId="3" fontId="1" fillId="33" borderId="14" xfId="0" applyFont="1" applyFill="1" applyBorder="1" applyAlignment="1">
      <alignment horizontal="right" vertical="center" wrapText="1"/>
    </xf>
    <xf numFmtId="3" fontId="9" fillId="32" borderId="27" xfId="0" applyFont="1" applyFill="1" applyBorder="1" applyAlignment="1">
      <alignment horizontal="center" vertical="center" wrapText="1"/>
    </xf>
    <xf numFmtId="3" fontId="1" fillId="33" borderId="25" xfId="0" applyFont="1" applyFill="1" applyBorder="1" applyAlignment="1">
      <alignment vertical="center"/>
    </xf>
    <xf numFmtId="3" fontId="1" fillId="33" borderId="28" xfId="0" applyFont="1" applyFill="1" applyBorder="1" applyAlignment="1">
      <alignment vertical="center" wrapText="1"/>
    </xf>
    <xf numFmtId="3" fontId="1" fillId="33" borderId="13" xfId="0" applyFont="1" applyFill="1" applyBorder="1" applyAlignment="1">
      <alignment vertical="center"/>
    </xf>
    <xf numFmtId="3" fontId="1" fillId="33" borderId="13" xfId="0" applyFont="1" applyFill="1" applyBorder="1" applyAlignment="1">
      <alignment horizontal="center" vertical="center"/>
    </xf>
    <xf numFmtId="3" fontId="1" fillId="33" borderId="13" xfId="0" applyFont="1" applyFill="1" applyBorder="1" applyAlignment="1">
      <alignment horizontal="left" wrapText="1"/>
    </xf>
    <xf numFmtId="3" fontId="1" fillId="33" borderId="13" xfId="0" applyFont="1" applyFill="1" applyBorder="1" applyAlignment="1">
      <alignment horizontal="center"/>
    </xf>
    <xf numFmtId="210" fontId="1" fillId="33" borderId="13" xfId="0" applyNumberFormat="1" applyFont="1" applyFill="1" applyBorder="1" applyAlignment="1">
      <alignment horizontal="right"/>
    </xf>
    <xf numFmtId="3" fontId="1" fillId="33" borderId="13" xfId="0" applyNumberFormat="1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1" fillId="33" borderId="13" xfId="0" applyFont="1" applyFill="1" applyBorder="1" applyAlignment="1">
      <alignment horizontal="left"/>
    </xf>
    <xf numFmtId="3" fontId="1" fillId="33" borderId="13" xfId="0" applyFont="1" applyFill="1" applyBorder="1" applyAlignment="1">
      <alignment horizontal="right"/>
    </xf>
    <xf numFmtId="3" fontId="1" fillId="33" borderId="19" xfId="0" applyFont="1" applyFill="1" applyBorder="1" applyAlignment="1">
      <alignment horizontal="left" vertical="center" wrapText="1"/>
    </xf>
    <xf numFmtId="3" fontId="1" fillId="34" borderId="19" xfId="0" applyFont="1" applyFill="1" applyBorder="1" applyAlignment="1">
      <alignment horizontal="left" vertical="center" wrapText="1"/>
    </xf>
    <xf numFmtId="3" fontId="1" fillId="34" borderId="19" xfId="0" applyFont="1" applyFill="1" applyBorder="1" applyAlignment="1">
      <alignment horizontal="center"/>
    </xf>
    <xf numFmtId="3" fontId="1" fillId="34" borderId="25" xfId="0" applyFont="1" applyFill="1" applyBorder="1" applyAlignment="1">
      <alignment horizontal="right"/>
    </xf>
    <xf numFmtId="3" fontId="1" fillId="34" borderId="13" xfId="0" applyFont="1" applyFill="1" applyBorder="1" applyAlignment="1">
      <alignment horizontal="right" wrapText="1"/>
    </xf>
    <xf numFmtId="3" fontId="1" fillId="32" borderId="13" xfId="0" applyFont="1" applyFill="1" applyBorder="1" applyAlignment="1">
      <alignment horizontal="center" wrapText="1"/>
    </xf>
    <xf numFmtId="3" fontId="1" fillId="33" borderId="13" xfId="0" applyFont="1" applyFill="1" applyBorder="1" applyAlignment="1">
      <alignment horizontal="left" vertical="center" wrapText="1"/>
    </xf>
    <xf numFmtId="3" fontId="1" fillId="34" borderId="19" xfId="0" applyFont="1" applyFill="1" applyBorder="1" applyAlignment="1">
      <alignment horizontal="right" wrapText="1"/>
    </xf>
    <xf numFmtId="3" fontId="1" fillId="32" borderId="19" xfId="0" applyFont="1" applyFill="1" applyBorder="1" applyAlignment="1">
      <alignment horizontal="right" wrapText="1"/>
    </xf>
    <xf numFmtId="0" fontId="4" fillId="32" borderId="0" xfId="0" applyNumberFormat="1" applyFont="1" applyFill="1" applyBorder="1" applyAlignment="1">
      <alignment horizontal="left"/>
    </xf>
    <xf numFmtId="0" fontId="4" fillId="32" borderId="0" xfId="0" applyNumberFormat="1" applyFont="1" applyFill="1" applyBorder="1" applyAlignment="1">
      <alignment horizontal="left" wrapText="1"/>
    </xf>
    <xf numFmtId="3" fontId="2" fillId="32" borderId="29" xfId="0" applyFont="1" applyFill="1" applyBorder="1" applyAlignment="1">
      <alignment horizontal="right" vertical="center"/>
    </xf>
    <xf numFmtId="3" fontId="2" fillId="32" borderId="30" xfId="0" applyFont="1" applyFill="1" applyBorder="1" applyAlignment="1">
      <alignment horizontal="right" vertical="center"/>
    </xf>
    <xf numFmtId="3" fontId="2" fillId="32" borderId="31" xfId="0" applyFont="1" applyFill="1" applyBorder="1" applyAlignment="1">
      <alignment horizontal="right" vertical="center"/>
    </xf>
    <xf numFmtId="3" fontId="9" fillId="32" borderId="32" xfId="0" applyFont="1" applyFill="1" applyBorder="1" applyAlignment="1">
      <alignment horizontal="right" vertical="center"/>
    </xf>
    <xf numFmtId="3" fontId="9" fillId="32" borderId="22" xfId="0" applyFont="1" applyFill="1" applyBorder="1" applyAlignment="1">
      <alignment horizontal="right" vertical="center"/>
    </xf>
    <xf numFmtId="3" fontId="9" fillId="32" borderId="26" xfId="0" applyFont="1" applyFill="1" applyBorder="1" applyAlignment="1">
      <alignment horizontal="left" vertical="center"/>
    </xf>
    <xf numFmtId="3" fontId="9" fillId="32" borderId="21" xfId="0" applyFont="1" applyFill="1" applyBorder="1" applyAlignment="1">
      <alignment horizontal="left" vertical="center"/>
    </xf>
    <xf numFmtId="3" fontId="9" fillId="32" borderId="33" xfId="0" applyFont="1" applyFill="1" applyBorder="1" applyAlignment="1">
      <alignment horizontal="left" vertical="center"/>
    </xf>
    <xf numFmtId="3" fontId="9" fillId="32" borderId="26" xfId="0" applyFont="1" applyFill="1" applyBorder="1" applyAlignment="1">
      <alignment horizontal="right" wrapText="1"/>
    </xf>
    <xf numFmtId="3" fontId="9" fillId="32" borderId="21" xfId="0" applyFont="1" applyFill="1" applyBorder="1" applyAlignment="1">
      <alignment horizontal="right" wrapText="1"/>
    </xf>
    <xf numFmtId="3" fontId="9" fillId="32" borderId="25" xfId="0" applyFont="1" applyFill="1" applyBorder="1" applyAlignment="1">
      <alignment horizontal="right" wrapText="1"/>
    </xf>
    <xf numFmtId="3" fontId="9" fillId="32" borderId="12" xfId="0" applyFont="1" applyFill="1" applyBorder="1" applyAlignment="1">
      <alignment horizontal="right" vertical="center"/>
    </xf>
    <xf numFmtId="3" fontId="9" fillId="32" borderId="13" xfId="0" applyFont="1" applyFill="1" applyBorder="1" applyAlignment="1">
      <alignment horizontal="right" vertical="center"/>
    </xf>
    <xf numFmtId="3" fontId="9" fillId="32" borderId="26" xfId="0" applyFont="1" applyFill="1" applyBorder="1" applyAlignment="1">
      <alignment horizontal="right" vertical="center"/>
    </xf>
    <xf numFmtId="3" fontId="9" fillId="32" borderId="21" xfId="0" applyFont="1" applyFill="1" applyBorder="1" applyAlignment="1">
      <alignment horizontal="right" vertical="center"/>
    </xf>
    <xf numFmtId="3" fontId="9" fillId="32" borderId="25" xfId="0" applyFont="1" applyFill="1" applyBorder="1" applyAlignment="1">
      <alignment horizontal="right" vertical="center"/>
    </xf>
    <xf numFmtId="3" fontId="9" fillId="32" borderId="26" xfId="0" applyFont="1" applyFill="1" applyBorder="1" applyAlignment="1">
      <alignment horizontal="right"/>
    </xf>
    <xf numFmtId="3" fontId="9" fillId="32" borderId="21" xfId="0" applyFont="1" applyFill="1" applyBorder="1" applyAlignment="1">
      <alignment horizontal="right"/>
    </xf>
    <xf numFmtId="3" fontId="9" fillId="32" borderId="25" xfId="0" applyFont="1" applyFill="1" applyBorder="1" applyAlignment="1">
      <alignment horizontal="right"/>
    </xf>
    <xf numFmtId="3" fontId="9" fillId="32" borderId="34" xfId="0" applyFont="1" applyFill="1" applyBorder="1" applyAlignment="1">
      <alignment horizontal="left" vertical="center" wrapText="1"/>
    </xf>
    <xf numFmtId="3" fontId="9" fillId="32" borderId="17" xfId="0" applyFont="1" applyFill="1" applyBorder="1" applyAlignment="1">
      <alignment horizontal="left" vertical="center" wrapText="1"/>
    </xf>
    <xf numFmtId="3" fontId="9" fillId="32" borderId="0" xfId="0" applyFont="1" applyFill="1" applyAlignment="1">
      <alignment horizontal="center"/>
    </xf>
    <xf numFmtId="3" fontId="9" fillId="32" borderId="35" xfId="0" applyFont="1" applyFill="1" applyBorder="1" applyAlignment="1">
      <alignment horizontal="left" vertical="center"/>
    </xf>
    <xf numFmtId="3" fontId="9" fillId="32" borderId="36" xfId="0" applyFont="1" applyFill="1" applyBorder="1" applyAlignment="1">
      <alignment horizontal="left" vertical="center"/>
    </xf>
    <xf numFmtId="3" fontId="9" fillId="32" borderId="37" xfId="0" applyFont="1" applyFill="1" applyBorder="1" applyAlignment="1">
      <alignment horizontal="center"/>
    </xf>
    <xf numFmtId="3" fontId="9" fillId="32" borderId="38" xfId="0" applyFont="1" applyFill="1" applyBorder="1" applyAlignment="1">
      <alignment horizontal="center"/>
    </xf>
    <xf numFmtId="3" fontId="9" fillId="32" borderId="37" xfId="0" applyFont="1" applyFill="1" applyBorder="1" applyAlignment="1">
      <alignment horizontal="center" vertical="center" wrapText="1"/>
    </xf>
    <xf numFmtId="3" fontId="9" fillId="32" borderId="27" xfId="0" applyFont="1" applyFill="1" applyBorder="1" applyAlignment="1">
      <alignment horizontal="center" vertical="center" wrapText="1"/>
    </xf>
    <xf numFmtId="3" fontId="9" fillId="32" borderId="39" xfId="0" applyFont="1" applyFill="1" applyBorder="1" applyAlignment="1">
      <alignment horizontal="right" vertical="center"/>
    </xf>
    <xf numFmtId="3" fontId="9" fillId="32" borderId="0" xfId="0" applyFont="1" applyFill="1" applyBorder="1" applyAlignment="1">
      <alignment horizontal="right" vertical="center"/>
    </xf>
    <xf numFmtId="3" fontId="9" fillId="32" borderId="40" xfId="0" applyFont="1" applyFill="1" applyBorder="1" applyAlignment="1">
      <alignment horizontal="center" vertical="center" wrapText="1"/>
    </xf>
    <xf numFmtId="3" fontId="9" fillId="32" borderId="34" xfId="0" applyFont="1" applyFill="1" applyBorder="1" applyAlignment="1">
      <alignment horizontal="center" vertical="center" wrapText="1"/>
    </xf>
    <xf numFmtId="3" fontId="9" fillId="32" borderId="41" xfId="0" applyFont="1" applyFill="1" applyBorder="1" applyAlignment="1">
      <alignment horizontal="center" vertical="center"/>
    </xf>
    <xf numFmtId="3" fontId="9" fillId="32" borderId="42" xfId="0" applyFont="1" applyFill="1" applyBorder="1" applyAlignment="1">
      <alignment horizontal="center" vertical="center"/>
    </xf>
    <xf numFmtId="3" fontId="9" fillId="32" borderId="26" xfId="0" applyFont="1" applyFill="1" applyBorder="1" applyAlignment="1">
      <alignment horizontal="left" wrapText="1"/>
    </xf>
    <xf numFmtId="3" fontId="9" fillId="32" borderId="21" xfId="0" applyFont="1" applyFill="1" applyBorder="1" applyAlignment="1">
      <alignment horizontal="left" wrapText="1"/>
    </xf>
    <xf numFmtId="3" fontId="9" fillId="32" borderId="33" xfId="0" applyFont="1" applyFill="1" applyBorder="1" applyAlignment="1">
      <alignment horizontal="left" wrapText="1"/>
    </xf>
    <xf numFmtId="3" fontId="9" fillId="32" borderId="26" xfId="0" applyFont="1" applyFill="1" applyBorder="1" applyAlignment="1">
      <alignment horizontal="left"/>
    </xf>
    <xf numFmtId="3" fontId="9" fillId="32" borderId="21" xfId="0" applyFont="1" applyFill="1" applyBorder="1" applyAlignment="1">
      <alignment horizontal="left"/>
    </xf>
    <xf numFmtId="3" fontId="9" fillId="32" borderId="3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55</xdr:row>
      <xdr:rowOff>0</xdr:rowOff>
    </xdr:from>
    <xdr:to>
      <xdr:col>1</xdr:col>
      <xdr:colOff>2009775</xdr:colOff>
      <xdr:row>58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" y="11944350"/>
          <a:ext cx="21431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2486025</xdr:colOff>
      <xdr:row>55</xdr:row>
      <xdr:rowOff>28575</xdr:rowOff>
    </xdr:from>
    <xdr:to>
      <xdr:col>2</xdr:col>
      <xdr:colOff>0</xdr:colOff>
      <xdr:row>58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86075" y="11972925"/>
          <a:ext cx="11334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2</xdr:col>
      <xdr:colOff>142875</xdr:colOff>
      <xdr:row>55</xdr:row>
      <xdr:rowOff>9525</xdr:rowOff>
    </xdr:from>
    <xdr:to>
      <xdr:col>4</xdr:col>
      <xdr:colOff>314325</xdr:colOff>
      <xdr:row>57</xdr:row>
      <xdr:rowOff>180975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62425" y="11953875"/>
          <a:ext cx="15525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Borbei Terezia
</a:t>
          </a:r>
        </a:p>
      </xdr:txBody>
    </xdr:sp>
    <xdr:clientData/>
  </xdr:twoCellAnchor>
  <xdr:twoCellAnchor>
    <xdr:from>
      <xdr:col>4</xdr:col>
      <xdr:colOff>828675</xdr:colOff>
      <xdr:row>55</xdr:row>
      <xdr:rowOff>28575</xdr:rowOff>
    </xdr:from>
    <xdr:to>
      <xdr:col>6</xdr:col>
      <xdr:colOff>428625</xdr:colOff>
      <xdr:row>59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229350" y="11972925"/>
          <a:ext cx="167640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61:A72"/>
  <sheetViews>
    <sheetView zoomScalePageLayoutView="0" workbookViewId="0" topLeftCell="A13">
      <selection activeCell="J41" sqref="J41"/>
    </sheetView>
  </sheetViews>
  <sheetFormatPr defaultColWidth="11.4453125" defaultRowHeight="15"/>
  <cols>
    <col min="1" max="16384" width="11.4453125" style="1" customWidth="1"/>
  </cols>
  <sheetData>
    <row r="1" ht="18" customHeight="1"/>
    <row r="2" ht="18" customHeight="1"/>
    <row r="3" ht="18" customHeight="1"/>
    <row r="4" ht="18" customHeight="1"/>
    <row r="11" ht="15.75" customHeight="1"/>
    <row r="12" ht="30.75" customHeight="1"/>
    <row r="13" s="4" customFormat="1" ht="15"/>
    <row r="14" s="4" customFormat="1" ht="15"/>
    <row r="15" s="5" customFormat="1" ht="15"/>
    <row r="16" s="5" customFormat="1" ht="15"/>
    <row r="17" s="5" customFormat="1" ht="15"/>
    <row r="18" s="5" customFormat="1" ht="15"/>
    <row r="19" s="5" customFormat="1" ht="15"/>
    <row r="20" s="5" customFormat="1" ht="15"/>
    <row r="21" s="5" customFormat="1" ht="15"/>
    <row r="22" s="5" customFormat="1" ht="15"/>
    <row r="23" s="5" customFormat="1" ht="15"/>
    <row r="24" s="5" customFormat="1" ht="15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2" customFormat="1" ht="15"/>
    <row r="49" s="2" customFormat="1" ht="15"/>
    <row r="50" s="2" customFormat="1" ht="15"/>
    <row r="61" ht="14.25">
      <c r="A61" s="3"/>
    </row>
    <row r="62" ht="15" customHeight="1">
      <c r="A62" s="3"/>
    </row>
    <row r="63" ht="14.25">
      <c r="A63" s="3"/>
    </row>
    <row r="64" ht="14.25">
      <c r="A64" s="3"/>
    </row>
    <row r="65" ht="14.25">
      <c r="A65" s="3"/>
    </row>
    <row r="66" ht="14.25">
      <c r="A66" s="3"/>
    </row>
    <row r="67" ht="14.25">
      <c r="A67" s="3"/>
    </row>
    <row r="68" ht="14.25">
      <c r="A68" s="3"/>
    </row>
    <row r="69" ht="14.25">
      <c r="A69" s="3"/>
    </row>
    <row r="70" ht="14.25">
      <c r="A70" s="3"/>
    </row>
    <row r="71" ht="14.25">
      <c r="A71" s="3"/>
    </row>
    <row r="72" ht="14.25">
      <c r="A72" s="3"/>
    </row>
  </sheetData>
  <sheetProtection/>
  <printOptions/>
  <pageMargins left="0.79" right="0.26" top="0.54" bottom="0.28" header="0.28" footer="0.28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77"/>
  <sheetViews>
    <sheetView tabSelected="1" workbookViewId="0" topLeftCell="A1">
      <selection activeCell="F9" sqref="F9"/>
    </sheetView>
  </sheetViews>
  <sheetFormatPr defaultColWidth="11.4453125" defaultRowHeight="15"/>
  <cols>
    <col min="1" max="1" width="4.6640625" style="6" customWidth="1"/>
    <col min="2" max="2" width="42.21484375" style="6" customWidth="1"/>
    <col min="3" max="3" width="7.3359375" style="7" customWidth="1"/>
    <col min="4" max="4" width="8.77734375" style="6" customWidth="1"/>
    <col min="5" max="5" width="13.4453125" style="6" customWidth="1"/>
    <col min="6" max="6" width="10.77734375" style="6" customWidth="1"/>
    <col min="7" max="7" width="10.6640625" style="6" customWidth="1"/>
    <col min="8" max="16384" width="11.4453125" style="6" customWidth="1"/>
  </cols>
  <sheetData>
    <row r="1" spans="1:7" ht="15">
      <c r="A1" s="54" t="s">
        <v>32</v>
      </c>
      <c r="B1" s="55"/>
      <c r="C1" s="55"/>
      <c r="D1" s="55"/>
      <c r="E1" s="55"/>
      <c r="F1" s="55"/>
      <c r="G1" s="21"/>
    </row>
    <row r="2" spans="1:7" ht="15.75">
      <c r="A2" s="115" t="s">
        <v>6</v>
      </c>
      <c r="B2" s="115"/>
      <c r="C2" s="115"/>
      <c r="D2" s="115"/>
      <c r="E2" s="115"/>
      <c r="F2" s="115"/>
      <c r="G2" s="17"/>
    </row>
    <row r="3" spans="1:7" ht="15.75">
      <c r="A3" s="115" t="s">
        <v>51</v>
      </c>
      <c r="B3" s="115"/>
      <c r="C3" s="115"/>
      <c r="D3" s="115"/>
      <c r="E3" s="115"/>
      <c r="F3" s="115"/>
      <c r="G3" s="17"/>
    </row>
    <row r="4" spans="1:7" ht="15.75" thickBot="1">
      <c r="A4" s="6" t="s">
        <v>10</v>
      </c>
      <c r="F4" s="8" t="s">
        <v>11</v>
      </c>
      <c r="G4" s="8"/>
    </row>
    <row r="5" spans="1:7" ht="14.25">
      <c r="A5" s="124" t="s">
        <v>0</v>
      </c>
      <c r="B5" s="126" t="s">
        <v>1</v>
      </c>
      <c r="C5" s="120" t="s">
        <v>25</v>
      </c>
      <c r="D5" s="120" t="s">
        <v>3</v>
      </c>
      <c r="E5" s="120" t="s">
        <v>5</v>
      </c>
      <c r="F5" s="118" t="s">
        <v>9</v>
      </c>
      <c r="G5" s="119"/>
    </row>
    <row r="6" spans="1:7" ht="30" customHeight="1" thickBot="1">
      <c r="A6" s="125"/>
      <c r="B6" s="127"/>
      <c r="C6" s="121"/>
      <c r="D6" s="121"/>
      <c r="E6" s="121"/>
      <c r="F6" s="71" t="s">
        <v>4</v>
      </c>
      <c r="G6" s="18" t="s">
        <v>8</v>
      </c>
    </row>
    <row r="7" spans="1:7" s="20" customFormat="1" ht="15">
      <c r="A7" s="116" t="s">
        <v>7</v>
      </c>
      <c r="B7" s="117"/>
      <c r="C7" s="117"/>
      <c r="D7" s="117"/>
      <c r="E7" s="117"/>
      <c r="F7" s="117"/>
      <c r="G7" s="19"/>
    </row>
    <row r="8" spans="1:7" s="20" customFormat="1" ht="15">
      <c r="A8" s="23">
        <v>1</v>
      </c>
      <c r="B8" s="24" t="s">
        <v>28</v>
      </c>
      <c r="C8" s="25">
        <v>1</v>
      </c>
      <c r="D8" s="24">
        <v>1000</v>
      </c>
      <c r="E8" s="24">
        <f>C8*D8</f>
        <v>1000</v>
      </c>
      <c r="F8" s="24">
        <f>C8*D8</f>
        <v>1000</v>
      </c>
      <c r="G8" s="26">
        <v>0</v>
      </c>
    </row>
    <row r="9" spans="1:7" s="20" customFormat="1" ht="15">
      <c r="A9" s="23">
        <v>2</v>
      </c>
      <c r="B9" s="74" t="s">
        <v>37</v>
      </c>
      <c r="C9" s="75">
        <v>1</v>
      </c>
      <c r="D9" s="74">
        <v>200000</v>
      </c>
      <c r="E9" s="74">
        <f>C9*D9</f>
        <v>200000</v>
      </c>
      <c r="F9" s="74">
        <f>C9*D9</f>
        <v>200000</v>
      </c>
      <c r="G9" s="70">
        <v>0</v>
      </c>
    </row>
    <row r="10" spans="1:7" s="20" customFormat="1" ht="15">
      <c r="A10" s="23">
        <v>3</v>
      </c>
      <c r="B10" s="24" t="s">
        <v>23</v>
      </c>
      <c r="C10" s="25">
        <v>1</v>
      </c>
      <c r="D10" s="24">
        <v>115000</v>
      </c>
      <c r="E10" s="24">
        <f>C10*D10</f>
        <v>115000</v>
      </c>
      <c r="F10" s="24">
        <f>C10*D10</f>
        <v>115000</v>
      </c>
      <c r="G10" s="26">
        <v>0</v>
      </c>
    </row>
    <row r="11" spans="1:7" s="20" customFormat="1" ht="15">
      <c r="A11" s="23">
        <v>4</v>
      </c>
      <c r="B11" s="74" t="s">
        <v>50</v>
      </c>
      <c r="C11" s="75">
        <v>1</v>
      </c>
      <c r="D11" s="74">
        <v>595000</v>
      </c>
      <c r="E11" s="74">
        <f>C11*D11</f>
        <v>595000</v>
      </c>
      <c r="F11" s="74">
        <f>C11*D11</f>
        <v>595000</v>
      </c>
      <c r="G11" s="70">
        <v>0</v>
      </c>
    </row>
    <row r="12" spans="1:7" s="12" customFormat="1" ht="15">
      <c r="A12" s="122" t="s">
        <v>14</v>
      </c>
      <c r="B12" s="123"/>
      <c r="C12" s="123"/>
      <c r="D12" s="123"/>
      <c r="E12" s="27">
        <f>SUM(E8:E11)</f>
        <v>911000</v>
      </c>
      <c r="F12" s="27">
        <f>SUM(F8:F11)</f>
        <v>911000</v>
      </c>
      <c r="G12" s="28">
        <f>SUM(G8:G10)</f>
        <v>0</v>
      </c>
    </row>
    <row r="13" spans="1:10" s="12" customFormat="1" ht="15">
      <c r="A13" s="99" t="s">
        <v>19</v>
      </c>
      <c r="B13" s="100"/>
      <c r="C13" s="100"/>
      <c r="D13" s="100"/>
      <c r="E13" s="100"/>
      <c r="F13" s="100"/>
      <c r="G13" s="101"/>
      <c r="J13" s="12" t="s">
        <v>31</v>
      </c>
    </row>
    <row r="14" spans="1:7" s="12" customFormat="1" ht="15">
      <c r="A14" s="64">
        <v>1</v>
      </c>
      <c r="B14" s="76" t="s">
        <v>26</v>
      </c>
      <c r="C14" s="77">
        <v>1</v>
      </c>
      <c r="D14" s="78">
        <v>118879</v>
      </c>
      <c r="E14" s="79">
        <f>D14*C14</f>
        <v>118879</v>
      </c>
      <c r="F14" s="79">
        <f aca="true" t="shared" si="0" ref="F14:F24">E14</f>
        <v>118879</v>
      </c>
      <c r="G14" s="80">
        <v>0</v>
      </c>
    </row>
    <row r="15" spans="1:7" s="12" customFormat="1" ht="15">
      <c r="A15" s="64">
        <v>2</v>
      </c>
      <c r="B15" s="76" t="s">
        <v>52</v>
      </c>
      <c r="C15" s="77">
        <v>20</v>
      </c>
      <c r="D15" s="78">
        <v>4950</v>
      </c>
      <c r="E15" s="79">
        <f aca="true" t="shared" si="1" ref="E15:E21">C15*D15</f>
        <v>99000</v>
      </c>
      <c r="F15" s="79">
        <f t="shared" si="0"/>
        <v>99000</v>
      </c>
      <c r="G15" s="80">
        <v>0</v>
      </c>
    </row>
    <row r="16" spans="1:7" s="12" customFormat="1" ht="15">
      <c r="A16" s="64">
        <v>3</v>
      </c>
      <c r="B16" s="76" t="s">
        <v>53</v>
      </c>
      <c r="C16" s="77">
        <v>10</v>
      </c>
      <c r="D16" s="78">
        <v>6300</v>
      </c>
      <c r="E16" s="79">
        <f t="shared" si="1"/>
        <v>63000</v>
      </c>
      <c r="F16" s="79">
        <f t="shared" si="0"/>
        <v>63000</v>
      </c>
      <c r="G16" s="80">
        <v>0</v>
      </c>
    </row>
    <row r="17" spans="1:7" s="12" customFormat="1" ht="15">
      <c r="A17" s="64">
        <v>4</v>
      </c>
      <c r="B17" s="76" t="s">
        <v>54</v>
      </c>
      <c r="C17" s="77">
        <v>1</v>
      </c>
      <c r="D17" s="78">
        <v>8100</v>
      </c>
      <c r="E17" s="79">
        <f t="shared" si="1"/>
        <v>8100</v>
      </c>
      <c r="F17" s="79">
        <f t="shared" si="0"/>
        <v>8100</v>
      </c>
      <c r="G17" s="80">
        <v>0</v>
      </c>
    </row>
    <row r="18" spans="1:7" s="12" customFormat="1" ht="15">
      <c r="A18" s="64">
        <v>5</v>
      </c>
      <c r="B18" s="76" t="s">
        <v>55</v>
      </c>
      <c r="C18" s="77">
        <v>3</v>
      </c>
      <c r="D18" s="78">
        <v>4700</v>
      </c>
      <c r="E18" s="79">
        <f t="shared" si="1"/>
        <v>14100</v>
      </c>
      <c r="F18" s="79">
        <f t="shared" si="0"/>
        <v>14100</v>
      </c>
      <c r="G18" s="80">
        <v>0</v>
      </c>
    </row>
    <row r="19" spans="1:7" s="12" customFormat="1" ht="15">
      <c r="A19" s="64">
        <v>6</v>
      </c>
      <c r="B19" s="76" t="s">
        <v>56</v>
      </c>
      <c r="C19" s="77">
        <v>5</v>
      </c>
      <c r="D19" s="78">
        <v>1100</v>
      </c>
      <c r="E19" s="79">
        <f t="shared" si="1"/>
        <v>5500</v>
      </c>
      <c r="F19" s="79">
        <f t="shared" si="0"/>
        <v>5500</v>
      </c>
      <c r="G19" s="80">
        <v>0</v>
      </c>
    </row>
    <row r="20" spans="1:7" s="12" customFormat="1" ht="15">
      <c r="A20" s="64">
        <v>7</v>
      </c>
      <c r="B20" s="76" t="s">
        <v>57</v>
      </c>
      <c r="C20" s="77">
        <v>2</v>
      </c>
      <c r="D20" s="78">
        <v>1900</v>
      </c>
      <c r="E20" s="79">
        <f t="shared" si="1"/>
        <v>3800</v>
      </c>
      <c r="F20" s="79">
        <f t="shared" si="0"/>
        <v>3800</v>
      </c>
      <c r="G20" s="80">
        <v>0</v>
      </c>
    </row>
    <row r="21" spans="1:7" s="12" customFormat="1" ht="15">
      <c r="A21" s="64">
        <v>8</v>
      </c>
      <c r="B21" s="76" t="s">
        <v>58</v>
      </c>
      <c r="C21" s="77">
        <v>60</v>
      </c>
      <c r="D21" s="78">
        <v>1433.33</v>
      </c>
      <c r="E21" s="79">
        <f t="shared" si="1"/>
        <v>85999.79999999999</v>
      </c>
      <c r="F21" s="79">
        <f t="shared" si="0"/>
        <v>85999.79999999999</v>
      </c>
      <c r="G21" s="80">
        <v>0</v>
      </c>
    </row>
    <row r="22" spans="1:7" s="12" customFormat="1" ht="15">
      <c r="A22" s="64">
        <v>9</v>
      </c>
      <c r="B22" s="81" t="s">
        <v>23</v>
      </c>
      <c r="C22" s="77">
        <v>2</v>
      </c>
      <c r="D22" s="82">
        <v>82500</v>
      </c>
      <c r="E22" s="79">
        <f>D22*C22</f>
        <v>165000</v>
      </c>
      <c r="F22" s="79">
        <f t="shared" si="0"/>
        <v>165000</v>
      </c>
      <c r="G22" s="80">
        <v>0</v>
      </c>
    </row>
    <row r="23" spans="1:7" s="12" customFormat="1" ht="15">
      <c r="A23" s="64">
        <v>10</v>
      </c>
      <c r="B23" s="81" t="s">
        <v>59</v>
      </c>
      <c r="C23" s="77">
        <v>2</v>
      </c>
      <c r="D23" s="82">
        <v>8000</v>
      </c>
      <c r="E23" s="79">
        <f>D23*C23</f>
        <v>16000</v>
      </c>
      <c r="F23" s="79">
        <f t="shared" si="0"/>
        <v>16000</v>
      </c>
      <c r="G23" s="80">
        <v>0</v>
      </c>
    </row>
    <row r="24" spans="1:7" s="12" customFormat="1" ht="15">
      <c r="A24" s="64">
        <v>11</v>
      </c>
      <c r="B24" s="81" t="s">
        <v>24</v>
      </c>
      <c r="C24" s="77">
        <v>3</v>
      </c>
      <c r="D24" s="82">
        <v>3300</v>
      </c>
      <c r="E24" s="79">
        <f>D24*C24</f>
        <v>9900</v>
      </c>
      <c r="F24" s="79">
        <f t="shared" si="0"/>
        <v>9900</v>
      </c>
      <c r="G24" s="80">
        <v>0</v>
      </c>
    </row>
    <row r="25" spans="1:7" s="12" customFormat="1" ht="15">
      <c r="A25" s="107" t="s">
        <v>20</v>
      </c>
      <c r="B25" s="108"/>
      <c r="C25" s="108"/>
      <c r="D25" s="109"/>
      <c r="E25" s="35">
        <f>SUM(E14:E24)</f>
        <v>589278.8</v>
      </c>
      <c r="F25" s="35">
        <f>SUM(F14:F24)</f>
        <v>589278.8</v>
      </c>
      <c r="G25" s="36">
        <f>SUM(G14:G47)</f>
        <v>0</v>
      </c>
    </row>
    <row r="26" spans="1:8" s="14" customFormat="1" ht="15.75">
      <c r="A26" s="113" t="s">
        <v>15</v>
      </c>
      <c r="B26" s="114"/>
      <c r="C26" s="37"/>
      <c r="D26" s="37"/>
      <c r="E26" s="38"/>
      <c r="F26" s="38"/>
      <c r="G26" s="39"/>
      <c r="H26" s="13"/>
    </row>
    <row r="27" spans="1:8" s="14" customFormat="1" ht="15.75">
      <c r="A27" s="88">
        <v>1</v>
      </c>
      <c r="B27" s="89" t="s">
        <v>43</v>
      </c>
      <c r="C27" s="31">
        <v>1</v>
      </c>
      <c r="D27" s="61">
        <v>454908</v>
      </c>
      <c r="E27" s="40">
        <f>C27*D27</f>
        <v>454908</v>
      </c>
      <c r="F27" s="40">
        <f>C27*D27</f>
        <v>454908</v>
      </c>
      <c r="G27" s="40">
        <v>0</v>
      </c>
      <c r="H27" s="13"/>
    </row>
    <row r="28" spans="1:8" s="14" customFormat="1" ht="15.75">
      <c r="A28" s="88">
        <v>2</v>
      </c>
      <c r="B28" s="84" t="s">
        <v>44</v>
      </c>
      <c r="C28" s="85">
        <v>1</v>
      </c>
      <c r="D28" s="86">
        <v>325742</v>
      </c>
      <c r="E28" s="87">
        <f>C28*D28</f>
        <v>325742</v>
      </c>
      <c r="F28" s="87">
        <f>C28*D28</f>
        <v>325742</v>
      </c>
      <c r="G28" s="90">
        <v>0</v>
      </c>
      <c r="H28" s="13"/>
    </row>
    <row r="29" spans="1:8" s="14" customFormat="1" ht="25.5">
      <c r="A29" s="88">
        <v>3</v>
      </c>
      <c r="B29" s="83" t="s">
        <v>45</v>
      </c>
      <c r="C29" s="41">
        <v>1</v>
      </c>
      <c r="D29" s="61">
        <v>12625</v>
      </c>
      <c r="E29" s="40">
        <f>C29*D29</f>
        <v>12625</v>
      </c>
      <c r="F29" s="40">
        <f>C29*D29</f>
        <v>12625</v>
      </c>
      <c r="G29" s="91">
        <v>0</v>
      </c>
      <c r="H29" s="13"/>
    </row>
    <row r="30" spans="1:8" s="14" customFormat="1" ht="25.5">
      <c r="A30" s="88">
        <v>4</v>
      </c>
      <c r="B30" s="83" t="s">
        <v>46</v>
      </c>
      <c r="C30" s="41">
        <v>1</v>
      </c>
      <c r="D30" s="61">
        <v>11510</v>
      </c>
      <c r="E30" s="40">
        <f>C30*D30</f>
        <v>11510</v>
      </c>
      <c r="F30" s="40">
        <f>C30*D30</f>
        <v>11510</v>
      </c>
      <c r="G30" s="91">
        <v>0</v>
      </c>
      <c r="H30" s="13"/>
    </row>
    <row r="31" spans="1:8" s="14" customFormat="1" ht="15.75">
      <c r="A31" s="107" t="s">
        <v>16</v>
      </c>
      <c r="B31" s="108"/>
      <c r="C31" s="108"/>
      <c r="D31" s="109"/>
      <c r="E31" s="42">
        <f>SUM(E27:E30)</f>
        <v>804785</v>
      </c>
      <c r="F31" s="42">
        <f>SUM(F27:F30)</f>
        <v>804785</v>
      </c>
      <c r="G31" s="43">
        <f>SUM(G27:G30)</f>
        <v>0</v>
      </c>
      <c r="H31" s="13"/>
    </row>
    <row r="32" spans="1:8" s="14" customFormat="1" ht="15.75">
      <c r="A32" s="131" t="s">
        <v>29</v>
      </c>
      <c r="B32" s="132"/>
      <c r="C32" s="132"/>
      <c r="D32" s="132"/>
      <c r="E32" s="132"/>
      <c r="F32" s="132"/>
      <c r="G32" s="133"/>
      <c r="H32" s="13"/>
    </row>
    <row r="33" spans="1:8" s="14" customFormat="1" ht="15.75">
      <c r="A33" s="110" t="s">
        <v>30</v>
      </c>
      <c r="B33" s="111"/>
      <c r="C33" s="111"/>
      <c r="D33" s="112"/>
      <c r="E33" s="46">
        <v>0</v>
      </c>
      <c r="F33" s="46">
        <v>0</v>
      </c>
      <c r="G33" s="48">
        <v>0</v>
      </c>
      <c r="H33" s="13"/>
    </row>
    <row r="34" spans="1:8" s="14" customFormat="1" ht="15.75">
      <c r="A34" s="131" t="s">
        <v>35</v>
      </c>
      <c r="B34" s="132"/>
      <c r="C34" s="132"/>
      <c r="D34" s="132"/>
      <c r="E34" s="132"/>
      <c r="F34" s="132"/>
      <c r="G34" s="133"/>
      <c r="H34" s="13"/>
    </row>
    <row r="35" spans="1:8" s="14" customFormat="1" ht="26.25">
      <c r="A35" s="62">
        <v>1</v>
      </c>
      <c r="B35" s="45" t="s">
        <v>42</v>
      </c>
      <c r="C35" s="44">
        <v>1</v>
      </c>
      <c r="D35" s="58">
        <v>110000</v>
      </c>
      <c r="E35" s="47">
        <f>D35</f>
        <v>110000</v>
      </c>
      <c r="F35" s="63">
        <f>D35</f>
        <v>110000</v>
      </c>
      <c r="G35" s="60">
        <v>0</v>
      </c>
      <c r="H35" s="13"/>
    </row>
    <row r="36" spans="1:8" s="14" customFormat="1" ht="15.75">
      <c r="A36" s="110" t="s">
        <v>36</v>
      </c>
      <c r="B36" s="111"/>
      <c r="C36" s="111"/>
      <c r="D36" s="112"/>
      <c r="E36" s="57">
        <f>SUM(E35:E35)</f>
        <v>110000</v>
      </c>
      <c r="F36" s="57">
        <f>SUM(F35:F35)</f>
        <v>110000</v>
      </c>
      <c r="G36" s="59">
        <f>SUM(G35:G35)</f>
        <v>0</v>
      </c>
      <c r="H36" s="13"/>
    </row>
    <row r="37" spans="1:8" s="14" customFormat="1" ht="15.75">
      <c r="A37" s="128" t="s">
        <v>21</v>
      </c>
      <c r="B37" s="129"/>
      <c r="C37" s="129"/>
      <c r="D37" s="129"/>
      <c r="E37" s="129"/>
      <c r="F37" s="129"/>
      <c r="G37" s="130"/>
      <c r="H37" s="13"/>
    </row>
    <row r="38" spans="1:8" s="14" customFormat="1" ht="15.75">
      <c r="A38" s="102" t="s">
        <v>22</v>
      </c>
      <c r="B38" s="103"/>
      <c r="C38" s="103"/>
      <c r="D38" s="104"/>
      <c r="E38" s="46">
        <v>0</v>
      </c>
      <c r="F38" s="46">
        <v>0</v>
      </c>
      <c r="G38" s="48">
        <v>0</v>
      </c>
      <c r="H38" s="13"/>
    </row>
    <row r="39" spans="1:7" s="21" customFormat="1" ht="15">
      <c r="A39" s="99" t="s">
        <v>12</v>
      </c>
      <c r="B39" s="100"/>
      <c r="C39" s="100"/>
      <c r="D39" s="100"/>
      <c r="E39" s="100"/>
      <c r="F39" s="100"/>
      <c r="G39" s="101"/>
    </row>
    <row r="40" spans="1:7" s="20" customFormat="1" ht="15">
      <c r="A40" s="64">
        <v>1</v>
      </c>
      <c r="B40" s="65" t="s">
        <v>34</v>
      </c>
      <c r="C40" s="66">
        <v>1</v>
      </c>
      <c r="D40" s="67">
        <v>170000</v>
      </c>
      <c r="E40" s="68">
        <f aca="true" t="shared" si="2" ref="E40:E46">C40*D40</f>
        <v>170000</v>
      </c>
      <c r="F40" s="69">
        <f>C40*D40</f>
        <v>170000</v>
      </c>
      <c r="G40" s="70">
        <v>0</v>
      </c>
    </row>
    <row r="41" spans="1:7" s="20" customFormat="1" ht="38.25">
      <c r="A41" s="64">
        <v>2</v>
      </c>
      <c r="B41" s="65" t="s">
        <v>33</v>
      </c>
      <c r="C41" s="66">
        <v>1</v>
      </c>
      <c r="D41" s="67">
        <v>5413800</v>
      </c>
      <c r="E41" s="68">
        <f t="shared" si="2"/>
        <v>5413800</v>
      </c>
      <c r="F41" s="69">
        <f>C41*D41</f>
        <v>5413800</v>
      </c>
      <c r="G41" s="70">
        <v>0</v>
      </c>
    </row>
    <row r="42" spans="1:7" s="20" customFormat="1" ht="36.75" customHeight="1">
      <c r="A42" s="64">
        <v>3</v>
      </c>
      <c r="B42" s="65" t="s">
        <v>49</v>
      </c>
      <c r="C42" s="66"/>
      <c r="D42" s="67">
        <v>1000</v>
      </c>
      <c r="E42" s="67">
        <v>1000</v>
      </c>
      <c r="F42" s="67">
        <v>1000</v>
      </c>
      <c r="G42" s="70">
        <v>0</v>
      </c>
    </row>
    <row r="43" spans="1:7" s="20" customFormat="1" ht="15">
      <c r="A43" s="64">
        <v>4</v>
      </c>
      <c r="B43" s="56" t="s">
        <v>38</v>
      </c>
      <c r="C43" s="25">
        <v>1</v>
      </c>
      <c r="D43" s="72">
        <v>1000</v>
      </c>
      <c r="E43" s="24">
        <f t="shared" si="2"/>
        <v>1000</v>
      </c>
      <c r="F43" s="24">
        <f>C43*D43</f>
        <v>1000</v>
      </c>
      <c r="G43" s="26">
        <v>0</v>
      </c>
    </row>
    <row r="44" spans="1:7" s="20" customFormat="1" ht="15">
      <c r="A44" s="64">
        <v>5</v>
      </c>
      <c r="B44" s="65" t="s">
        <v>27</v>
      </c>
      <c r="C44" s="66">
        <v>10</v>
      </c>
      <c r="D44" s="67">
        <v>73640</v>
      </c>
      <c r="E44" s="68">
        <f t="shared" si="2"/>
        <v>736400</v>
      </c>
      <c r="F44" s="69">
        <f>C44*D44</f>
        <v>736400</v>
      </c>
      <c r="G44" s="70">
        <v>0</v>
      </c>
    </row>
    <row r="45" spans="1:7" s="20" customFormat="1" ht="15">
      <c r="A45" s="64">
        <v>6</v>
      </c>
      <c r="B45" s="65" t="s">
        <v>47</v>
      </c>
      <c r="C45" s="66">
        <v>1</v>
      </c>
      <c r="D45" s="67">
        <v>1170000</v>
      </c>
      <c r="E45" s="68">
        <f t="shared" si="2"/>
        <v>1170000</v>
      </c>
      <c r="F45" s="69">
        <f>C45*D45</f>
        <v>1170000</v>
      </c>
      <c r="G45" s="70">
        <v>0</v>
      </c>
    </row>
    <row r="46" spans="1:7" s="20" customFormat="1" ht="15">
      <c r="A46" s="64">
        <v>7</v>
      </c>
      <c r="B46" s="73" t="s">
        <v>48</v>
      </c>
      <c r="C46" s="66">
        <v>1</v>
      </c>
      <c r="D46" s="67">
        <v>316000</v>
      </c>
      <c r="E46" s="68">
        <f t="shared" si="2"/>
        <v>316000</v>
      </c>
      <c r="F46" s="69">
        <f>E46</f>
        <v>316000</v>
      </c>
      <c r="G46" s="70">
        <v>0</v>
      </c>
    </row>
    <row r="47" spans="1:7" s="20" customFormat="1" ht="25.5">
      <c r="A47" s="64">
        <v>8</v>
      </c>
      <c r="B47" s="30" t="s">
        <v>39</v>
      </c>
      <c r="C47" s="31">
        <v>1</v>
      </c>
      <c r="D47" s="32">
        <v>32260</v>
      </c>
      <c r="E47" s="33">
        <f>D47*C47</f>
        <v>32260</v>
      </c>
      <c r="F47" s="33">
        <f>E47</f>
        <v>32260</v>
      </c>
      <c r="G47" s="34">
        <v>0</v>
      </c>
    </row>
    <row r="48" spans="1:7" s="20" customFormat="1" ht="15">
      <c r="A48" s="105" t="s">
        <v>13</v>
      </c>
      <c r="B48" s="106"/>
      <c r="C48" s="106"/>
      <c r="D48" s="106"/>
      <c r="E48" s="46">
        <f>SUM(E40:E47)</f>
        <v>7840460</v>
      </c>
      <c r="F48" s="46">
        <f>SUM(F40:F47)</f>
        <v>7840460</v>
      </c>
      <c r="G48" s="48">
        <f>SUM(G40:G47)</f>
        <v>0</v>
      </c>
    </row>
    <row r="49" spans="1:7" s="20" customFormat="1" ht="15">
      <c r="A49" s="99" t="s">
        <v>40</v>
      </c>
      <c r="B49" s="100"/>
      <c r="C49" s="100"/>
      <c r="D49" s="100"/>
      <c r="E49" s="100"/>
      <c r="F49" s="100"/>
      <c r="G49" s="101"/>
    </row>
    <row r="50" s="20" customFormat="1" ht="15"/>
    <row r="51" spans="1:7" s="20" customFormat="1" ht="15.75" thickBot="1">
      <c r="A51" s="97" t="s">
        <v>41</v>
      </c>
      <c r="B51" s="98"/>
      <c r="C51" s="98"/>
      <c r="D51" s="98"/>
      <c r="E51" s="51">
        <v>0</v>
      </c>
      <c r="F51" s="51">
        <v>0</v>
      </c>
      <c r="G51" s="52">
        <v>0</v>
      </c>
    </row>
    <row r="52" spans="1:7" s="20" customFormat="1" ht="15">
      <c r="A52" s="99" t="s">
        <v>18</v>
      </c>
      <c r="B52" s="100"/>
      <c r="C52" s="100"/>
      <c r="D52" s="100"/>
      <c r="E52" s="100"/>
      <c r="F52" s="100"/>
      <c r="G52" s="101"/>
    </row>
    <row r="53" spans="1:8" s="20" customFormat="1" ht="15">
      <c r="A53" s="23"/>
      <c r="B53" s="49"/>
      <c r="C53" s="25">
        <v>0</v>
      </c>
      <c r="D53" s="25">
        <v>0</v>
      </c>
      <c r="E53" s="29">
        <f>D53*C53</f>
        <v>0</v>
      </c>
      <c r="F53" s="29">
        <f>C53*D53</f>
        <v>0</v>
      </c>
      <c r="G53" s="50">
        <v>0</v>
      </c>
      <c r="H53" s="22"/>
    </row>
    <row r="54" spans="1:7" s="20" customFormat="1" ht="15.75" thickBot="1">
      <c r="A54" s="97" t="s">
        <v>17</v>
      </c>
      <c r="B54" s="98"/>
      <c r="C54" s="98"/>
      <c r="D54" s="98"/>
      <c r="E54" s="51">
        <f>SUM(E53:E53)</f>
        <v>0</v>
      </c>
      <c r="F54" s="51">
        <f>SUM(F53:F53)</f>
        <v>0</v>
      </c>
      <c r="G54" s="52">
        <f>G53</f>
        <v>0</v>
      </c>
    </row>
    <row r="55" spans="1:7" s="20" customFormat="1" ht="17.25" customHeight="1" thickBot="1">
      <c r="A55" s="94" t="s">
        <v>2</v>
      </c>
      <c r="B55" s="95"/>
      <c r="C55" s="95"/>
      <c r="D55" s="96"/>
      <c r="E55" s="53">
        <f>E12+E25+E31+E38+E48+E54+E33+E51+E36</f>
        <v>10255523.8</v>
      </c>
      <c r="F55" s="53">
        <f>F12+F25+F31+F38+F48+F54+F33+F51+F36</f>
        <v>10255523.8</v>
      </c>
      <c r="G55" s="53">
        <f>G12+G25+G31+G38+G48+G54</f>
        <v>0</v>
      </c>
    </row>
    <row r="62" ht="14.25">
      <c r="B62" s="9"/>
    </row>
    <row r="63" spans="2:7" ht="14.25">
      <c r="B63" s="10"/>
      <c r="C63" s="11"/>
      <c r="D63" s="10"/>
      <c r="E63" s="10"/>
      <c r="F63" s="10"/>
      <c r="G63" s="10"/>
    </row>
    <row r="64" spans="2:7" ht="14.25">
      <c r="B64" s="10"/>
      <c r="C64" s="15"/>
      <c r="D64" s="93"/>
      <c r="E64" s="93"/>
      <c r="F64" s="93"/>
      <c r="G64" s="93"/>
    </row>
    <row r="65" spans="2:7" ht="14.25">
      <c r="B65" s="10"/>
      <c r="C65" s="15"/>
      <c r="D65" s="15"/>
      <c r="E65" s="15"/>
      <c r="F65" s="15"/>
      <c r="G65" s="10"/>
    </row>
    <row r="66" spans="2:8" ht="14.25">
      <c r="B66" s="10"/>
      <c r="C66" s="15"/>
      <c r="D66" s="93"/>
      <c r="E66" s="93"/>
      <c r="F66" s="15"/>
      <c r="G66" s="10"/>
      <c r="H66" s="10"/>
    </row>
    <row r="67" spans="2:8" ht="14.25">
      <c r="B67" s="10"/>
      <c r="C67" s="15"/>
      <c r="D67" s="15"/>
      <c r="E67" s="15"/>
      <c r="F67" s="15"/>
      <c r="G67" s="10"/>
      <c r="H67" s="10"/>
    </row>
    <row r="68" spans="2:8" ht="14.25">
      <c r="B68" s="10"/>
      <c r="C68" s="15"/>
      <c r="D68" s="16"/>
      <c r="E68" s="16"/>
      <c r="F68" s="16"/>
      <c r="G68" s="10"/>
      <c r="H68" s="10"/>
    </row>
    <row r="69" spans="2:8" ht="14.25">
      <c r="B69" s="10"/>
      <c r="C69" s="15"/>
      <c r="D69" s="15"/>
      <c r="E69" s="15"/>
      <c r="F69" s="15"/>
      <c r="G69" s="10"/>
      <c r="H69" s="10"/>
    </row>
    <row r="70" spans="2:8" ht="14.25">
      <c r="B70" s="10"/>
      <c r="C70" s="15"/>
      <c r="D70" s="92"/>
      <c r="E70" s="92"/>
      <c r="F70" s="15"/>
      <c r="G70" s="10"/>
      <c r="H70" s="10"/>
    </row>
    <row r="71" spans="2:8" ht="14.25">
      <c r="B71" s="10"/>
      <c r="C71" s="15"/>
      <c r="D71" s="15"/>
      <c r="E71" s="15"/>
      <c r="F71" s="15"/>
      <c r="G71" s="10"/>
      <c r="H71" s="10"/>
    </row>
    <row r="72" spans="2:8" ht="14.25">
      <c r="B72" s="10"/>
      <c r="C72" s="15"/>
      <c r="D72" s="16"/>
      <c r="E72" s="16"/>
      <c r="F72" s="16"/>
      <c r="G72" s="10"/>
      <c r="H72" s="10"/>
    </row>
    <row r="73" spans="2:8" ht="14.25">
      <c r="B73" s="10"/>
      <c r="C73" s="15"/>
      <c r="D73" s="15"/>
      <c r="E73" s="15"/>
      <c r="F73" s="15"/>
      <c r="G73" s="10"/>
      <c r="H73" s="10"/>
    </row>
    <row r="74" spans="2:8" ht="14.25">
      <c r="B74" s="10"/>
      <c r="C74" s="15"/>
      <c r="D74" s="92"/>
      <c r="E74" s="92"/>
      <c r="F74" s="92"/>
      <c r="G74" s="10"/>
      <c r="H74" s="10"/>
    </row>
    <row r="75" spans="2:8" ht="14.25">
      <c r="B75" s="10"/>
      <c r="C75" s="11"/>
      <c r="D75" s="10"/>
      <c r="E75" s="10"/>
      <c r="F75" s="10"/>
      <c r="H75" s="10"/>
    </row>
    <row r="76" ht="14.25">
      <c r="H76" s="10"/>
    </row>
    <row r="77" ht="14.25">
      <c r="H77" s="10"/>
    </row>
  </sheetData>
  <sheetProtection/>
  <mergeCells count="31">
    <mergeCell ref="B5:B6"/>
    <mergeCell ref="A37:G37"/>
    <mergeCell ref="A31:D31"/>
    <mergeCell ref="A32:G32"/>
    <mergeCell ref="A33:D33"/>
    <mergeCell ref="A13:G13"/>
    <mergeCell ref="A34:G34"/>
    <mergeCell ref="D74:F74"/>
    <mergeCell ref="A2:F2"/>
    <mergeCell ref="A3:F3"/>
    <mergeCell ref="A7:F7"/>
    <mergeCell ref="F5:G5"/>
    <mergeCell ref="C5:C6"/>
    <mergeCell ref="A12:D12"/>
    <mergeCell ref="E5:E6"/>
    <mergeCell ref="D5:D6"/>
    <mergeCell ref="A5:A6"/>
    <mergeCell ref="A38:D38"/>
    <mergeCell ref="A48:D48"/>
    <mergeCell ref="A25:D25"/>
    <mergeCell ref="D66:E66"/>
    <mergeCell ref="A36:D36"/>
    <mergeCell ref="A26:B26"/>
    <mergeCell ref="D70:E70"/>
    <mergeCell ref="D64:G64"/>
    <mergeCell ref="A55:D55"/>
    <mergeCell ref="A54:D54"/>
    <mergeCell ref="A52:G52"/>
    <mergeCell ref="A39:G39"/>
    <mergeCell ref="A49:G49"/>
    <mergeCell ref="A51:D51"/>
  </mergeCells>
  <printOptions/>
  <pageMargins left="0.7874015748031497" right="0.2755905511811024" top="0.2755905511811024" bottom="0.2755905511811024" header="0" footer="0"/>
  <pageSetup fitToHeight="0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Lucia Ursu</cp:lastModifiedBy>
  <cp:lastPrinted>2023-12-19T13:47:38Z</cp:lastPrinted>
  <dcterms:created xsi:type="dcterms:W3CDTF">2001-05-29T04:53:38Z</dcterms:created>
  <dcterms:modified xsi:type="dcterms:W3CDTF">2023-12-27T11:46:11Z</dcterms:modified>
  <cp:category/>
  <cp:version/>
  <cp:contentType/>
  <cp:contentStatus/>
</cp:coreProperties>
</file>