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8" tabRatio="452" activeTab="0"/>
  </bookViews>
  <sheets>
    <sheet name="anexa 2" sheetId="1" r:id="rId1"/>
  </sheets>
  <definedNames>
    <definedName name="_xlnm.Print_Titles" localSheetId="0">'anexa 2'!$9:$12</definedName>
    <definedName name="_xlnm.Print_Area" localSheetId="0">'anexa 2'!$A$1:$H$186</definedName>
  </definedNames>
  <calcPr fullCalcOnLoad="1"/>
</workbook>
</file>

<file path=xl/sharedStrings.xml><?xml version="1.0" encoding="utf-8"?>
<sst xmlns="http://schemas.openxmlformats.org/spreadsheetml/2006/main" count="167" uniqueCount="65">
  <si>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</si>
  <si>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</si>
  <si>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</si>
  <si>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</si>
  <si>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</si>
  <si>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</si>
  <si>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</si>
  <si>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</si>
  <si>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</si>
  <si>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</si>
  <si>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</si>
  <si>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</si>
  <si>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</si>
  <si>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</si>
  <si>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Buget</t>
  </si>
  <si>
    <t>Cap. 84 Transporturi</t>
  </si>
  <si>
    <t>Cap. 65 Învăţământ</t>
  </si>
  <si>
    <t>Cap. 51  Autorităţi publice şi acţiuni externe</t>
  </si>
  <si>
    <t>Cap. 70  Locuinţe, servicii şi dezvoltare publică</t>
  </si>
  <si>
    <t>Cap. 67 Cultură, recreere şi religie</t>
  </si>
  <si>
    <t>Denumire obiectiv de investiţie</t>
  </si>
  <si>
    <t>Director economic,</t>
  </si>
  <si>
    <t xml:space="preserve">  ec. Ursu Lucia</t>
  </si>
  <si>
    <t>Şef serviciu buget,</t>
  </si>
  <si>
    <t>Alte surse</t>
  </si>
  <si>
    <t>Dotări independente</t>
  </si>
  <si>
    <t>Lucrări de foraj, cartarea terenului, fotogrammetrie, determinări seismologice, consultanţă,</t>
  </si>
  <si>
    <t>asistenţă tehnică şi alte cheltuieli asimilate investiţiilor, potrivit legii</t>
  </si>
  <si>
    <t>Cheltuieli pentru elaborarea studiilor de prefezabilitate, a studiilor de fezabilitate,</t>
  </si>
  <si>
    <t>a proiectelor şi a altor studii aferente obiectivelor de investiţii</t>
  </si>
  <si>
    <t>Achiziţie de imobile</t>
  </si>
  <si>
    <t xml:space="preserve"> -   lei  -</t>
  </si>
  <si>
    <t>Cap 68 Asigurări şi Asistenţă socială</t>
  </si>
  <si>
    <t>Modernizări străzi de pământ în municipiul Satu Mare - strada Depozitelor</t>
  </si>
  <si>
    <t xml:space="preserve">ANEXA NR. 2 la HCLSatu Mare Nr    din </t>
  </si>
  <si>
    <t>Pod peste râul Someș - Amplasament str. Ștrandului</t>
  </si>
  <si>
    <t>Kereskényi Gábor</t>
  </si>
  <si>
    <t>ec. Borbei Terezia</t>
  </si>
  <si>
    <t>Şef  serviciu investiţii, gospodărire, întreținere</t>
  </si>
  <si>
    <t>Cap. 74 Protecția mediului</t>
  </si>
  <si>
    <t>Modernizare pasaje pietonale care fac legătura între centru nou și digul de pe malul drept al râului Someș</t>
  </si>
  <si>
    <t>Cap. 61  Ordine publică şi siguranţă naţională</t>
  </si>
  <si>
    <t>Modernizare Strada Grădinarilor</t>
  </si>
  <si>
    <t>Modernizare parcari in cvartalul delimitat de strazile Uzinei si Independentei si baza sportiva M.I.U.</t>
  </si>
  <si>
    <t>Modernizare parcari in cvartatul delimitat de str. Lucian Blaga - Dorna - Ganea - Ambudului</t>
  </si>
  <si>
    <t>Reabilitarea clădirii unităţii de învăţământ situată pe strada Wolfenbuttel nr. 6-8</t>
  </si>
  <si>
    <t>Alimentare cont IID</t>
  </si>
  <si>
    <t>Construire corp clădire Școala Gimnaziala Rákóczi Ferenc - Construire clădire multifuncțională P-P+M</t>
  </si>
  <si>
    <t>Cap. 66 Sănătate</t>
  </si>
  <si>
    <t>Extindere rețea electrică de distribuție în municipiul Satu Mare, strada Aurel Vlaicu,  nr.94, nr.96 și nr.98</t>
  </si>
  <si>
    <t>Prelungirea străzii Diana</t>
  </si>
  <si>
    <t>Largire b-dul L.Blaga, între str.Dorobanților și str.Căprioarei</t>
  </si>
  <si>
    <t xml:space="preserve">ing. Szucs Zsigmond
</t>
  </si>
  <si>
    <t>Extinderea iluminatului public pe strada Fluturilor</t>
  </si>
  <si>
    <t>Extinderea iluminatului public in parcarile din cartierele Micro 17, Carpati 1, Carpati 2</t>
  </si>
  <si>
    <t>Parcare etajată str.Kogălniceanu</t>
  </si>
  <si>
    <t>Prelungirea străzii Sălciilor</t>
  </si>
  <si>
    <t xml:space="preserve"> Iluminat ornamental pentru lăcașurile de cult din Municipiul Satu Mare</t>
  </si>
  <si>
    <t>Extinderea iluminatului public în parcările adiacente zonelor Aleea Timișului, nr.4, bloc 27 și b-dul Cloșca nr.1, bloc 17</t>
  </si>
  <si>
    <t>Extindere iluminat public în cvartalul delimitat de str.Oituz, str. Prahovei și Aleea Milcov</t>
  </si>
  <si>
    <t>LISTA OBIECTIVELOR DE INVESTIŢII  PE ANUL 2023</t>
  </si>
  <si>
    <t>Valoare totală
actualizată la
31.12.2022</t>
  </si>
  <si>
    <t>Parcare etajată S + P+ 4 pe str. Decebal</t>
  </si>
  <si>
    <t>Modernizare strada Kaffka Marghit, tronson 2</t>
  </si>
  <si>
    <t xml:space="preserve">Modernizare străzi în municipiul Satu Mare Lot 1 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</si>
</sst>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[$¥€-2]\ #,##0.00_);[Red]\([$¥€-2]\ #,##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49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0" borderId="2" applyNumberFormat="0" applyFill="0" applyAlignment="0" applyProtection="0"/>
    <xf numFmtId="0" fontId="36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7" borderId="3" applyNumberFormat="0" applyAlignment="0" applyProtection="0"/>
    <xf numFmtId="0" fontId="38" fillId="29" borderId="1" applyNumberFormat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3" fontId="13" fillId="33" borderId="10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0" fontId="7" fillId="33" borderId="15" xfId="0" applyFont="1" applyFill="1" applyBorder="1" applyAlignment="1">
      <alignment/>
    </xf>
    <xf numFmtId="3" fontId="8" fillId="33" borderId="14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3" fontId="8" fillId="33" borderId="16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6" fillId="33" borderId="12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0" fontId="7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3" fontId="7" fillId="33" borderId="15" xfId="0" applyNumberFormat="1" applyFont="1" applyFill="1" applyBorder="1" applyAlignment="1">
      <alignment/>
    </xf>
    <xf numFmtId="3" fontId="6" fillId="33" borderId="15" xfId="0" applyNumberFormat="1" applyFont="1" applyFill="1" applyBorder="1" applyAlignment="1">
      <alignment/>
    </xf>
    <xf numFmtId="3" fontId="8" fillId="33" borderId="13" xfId="0" applyNumberFormat="1" applyFont="1" applyFill="1" applyBorder="1" applyAlignment="1">
      <alignment/>
    </xf>
    <xf numFmtId="3" fontId="6" fillId="33" borderId="13" xfId="0" applyNumberFormat="1" applyFont="1" applyFill="1" applyBorder="1" applyAlignment="1">
      <alignment/>
    </xf>
    <xf numFmtId="0" fontId="7" fillId="33" borderId="16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3" fontId="7" fillId="33" borderId="17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4" fontId="13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48" fillId="33" borderId="0" xfId="0" applyFont="1" applyFill="1" applyAlignment="1">
      <alignment horizontal="center" readingOrder="1"/>
    </xf>
    <xf numFmtId="0" fontId="7" fillId="33" borderId="14" xfId="0" applyFont="1" applyFill="1" applyBorder="1" applyAlignment="1">
      <alignment/>
    </xf>
    <xf numFmtId="0" fontId="6" fillId="33" borderId="18" xfId="0" applyFont="1" applyFill="1" applyBorder="1" applyAlignment="1">
      <alignment horizontal="center"/>
    </xf>
    <xf numFmtId="3" fontId="13" fillId="33" borderId="10" xfId="0" applyNumberFormat="1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6" fillId="33" borderId="14" xfId="0" applyFont="1" applyFill="1" applyBorder="1" applyAlignment="1">
      <alignment wrapText="1"/>
    </xf>
    <xf numFmtId="0" fontId="6" fillId="33" borderId="13" xfId="0" applyFont="1" applyFill="1" applyBorder="1" applyAlignment="1">
      <alignment/>
    </xf>
    <xf numFmtId="0" fontId="10" fillId="33" borderId="0" xfId="0" applyFont="1" applyFill="1" applyAlignment="1">
      <alignment horizontal="center"/>
    </xf>
    <xf numFmtId="3" fontId="6" fillId="33" borderId="17" xfId="0" applyNumberFormat="1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6" fillId="33" borderId="12" xfId="0" applyFont="1" applyFill="1" applyBorder="1" applyAlignment="1">
      <alignment vertical="center" wrapText="1"/>
    </xf>
    <xf numFmtId="0" fontId="10" fillId="33" borderId="0" xfId="0" applyFont="1" applyFill="1" applyAlignment="1">
      <alignment horizontal="center" vertical="top"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6" fillId="34" borderId="19" xfId="0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/>
    </xf>
    <xf numFmtId="3" fontId="8" fillId="34" borderId="14" xfId="0" applyNumberFormat="1" applyFont="1" applyFill="1" applyBorder="1" applyAlignment="1">
      <alignment/>
    </xf>
    <xf numFmtId="0" fontId="6" fillId="34" borderId="17" xfId="0" applyFont="1" applyFill="1" applyBorder="1" applyAlignment="1">
      <alignment horizontal="center"/>
    </xf>
    <xf numFmtId="3" fontId="6" fillId="34" borderId="12" xfId="0" applyNumberFormat="1" applyFont="1" applyFill="1" applyBorder="1" applyAlignment="1">
      <alignment/>
    </xf>
    <xf numFmtId="3" fontId="6" fillId="34" borderId="15" xfId="0" applyNumberFormat="1" applyFont="1" applyFill="1" applyBorder="1" applyAlignment="1">
      <alignment/>
    </xf>
    <xf numFmtId="0" fontId="6" fillId="33" borderId="13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top"/>
    </xf>
    <xf numFmtId="0" fontId="8" fillId="34" borderId="10" xfId="0" applyFont="1" applyFill="1" applyBorder="1" applyAlignment="1">
      <alignment/>
    </xf>
    <xf numFmtId="0" fontId="6" fillId="34" borderId="12" xfId="0" applyFont="1" applyFill="1" applyBorder="1" applyAlignment="1">
      <alignment horizontal="center" vertical="top"/>
    </xf>
    <xf numFmtId="0" fontId="6" fillId="34" borderId="12" xfId="0" applyFont="1" applyFill="1" applyBorder="1" applyAlignment="1">
      <alignment/>
    </xf>
    <xf numFmtId="0" fontId="6" fillId="34" borderId="13" xfId="0" applyFont="1" applyFill="1" applyBorder="1" applyAlignment="1">
      <alignment horizontal="center" vertical="top"/>
    </xf>
    <xf numFmtId="3" fontId="6" fillId="34" borderId="13" xfId="0" applyNumberFormat="1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6" fillId="34" borderId="14" xfId="0" applyFont="1" applyFill="1" applyBorder="1" applyAlignment="1">
      <alignment vertical="center" wrapText="1"/>
    </xf>
    <xf numFmtId="0" fontId="6" fillId="34" borderId="15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6" fillId="34" borderId="16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/>
    </xf>
    <xf numFmtId="3" fontId="8" fillId="34" borderId="16" xfId="0" applyNumberFormat="1" applyFont="1" applyFill="1" applyBorder="1" applyAlignment="1">
      <alignment/>
    </xf>
    <xf numFmtId="0" fontId="6" fillId="34" borderId="12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/>
    </xf>
    <xf numFmtId="3" fontId="6" fillId="34" borderId="17" xfId="0" applyNumberFormat="1" applyFont="1" applyFill="1" applyBorder="1" applyAlignment="1">
      <alignment/>
    </xf>
    <xf numFmtId="3" fontId="6" fillId="34" borderId="16" xfId="0" applyNumberFormat="1" applyFont="1" applyFill="1" applyBorder="1" applyAlignment="1">
      <alignment/>
    </xf>
    <xf numFmtId="3" fontId="8" fillId="34" borderId="13" xfId="0" applyNumberFormat="1" applyFont="1" applyFill="1" applyBorder="1" applyAlignment="1">
      <alignment/>
    </xf>
    <xf numFmtId="3" fontId="8" fillId="34" borderId="19" xfId="0" applyNumberFormat="1" applyFont="1" applyFill="1" applyBorder="1" applyAlignment="1">
      <alignment/>
    </xf>
    <xf numFmtId="0" fontId="6" fillId="34" borderId="14" xfId="0" applyFont="1" applyFill="1" applyBorder="1" applyAlignment="1">
      <alignment/>
    </xf>
    <xf numFmtId="3" fontId="13" fillId="33" borderId="19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0" fontId="7" fillId="34" borderId="15" xfId="0" applyFont="1" applyFill="1" applyBorder="1" applyAlignment="1">
      <alignment/>
    </xf>
    <xf numFmtId="0" fontId="6" fillId="34" borderId="10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 wrapText="1"/>
    </xf>
    <xf numFmtId="0" fontId="10" fillId="33" borderId="0" xfId="0" applyFont="1" applyFill="1" applyAlignment="1">
      <alignment horizontal="center" vertical="top"/>
    </xf>
    <xf numFmtId="0" fontId="10" fillId="33" borderId="0" xfId="0" applyFont="1" applyFill="1" applyAlignment="1">
      <alignment horizontal="left"/>
    </xf>
    <xf numFmtId="0" fontId="7" fillId="33" borderId="19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7" fillId="33" borderId="15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center" vertical="top"/>
    </xf>
    <xf numFmtId="0" fontId="6" fillId="34" borderId="12" xfId="0" applyFont="1" applyFill="1" applyBorder="1" applyAlignment="1">
      <alignment horizontal="center" vertical="top"/>
    </xf>
    <xf numFmtId="0" fontId="6" fillId="34" borderId="10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left" vertical="top"/>
    </xf>
    <xf numFmtId="0" fontId="6" fillId="34" borderId="12" xfId="0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left" vertical="center"/>
    </xf>
    <xf numFmtId="0" fontId="7" fillId="33" borderId="17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T208"/>
  <sheetViews>
    <sheetView showGridLines="0" tabSelected="1" zoomScale="85" zoomScaleNormal="85" workbookViewId="0" topLeftCell="A172">
      <selection activeCell="F182" sqref="F182:H182"/>
    </sheetView>
  </sheetViews>
  <sheetFormatPr defaultColWidth="9.140625" defaultRowHeight="12"/>
  <cols>
    <col min="1" max="1" width="8.28125" style="5" customWidth="1"/>
    <col min="2" max="2" width="120.421875" style="5" customWidth="1"/>
    <col min="3" max="3" width="22.28125" style="5" customWidth="1"/>
    <col min="4" max="4" width="26.7109375" style="5" customWidth="1"/>
    <col min="5" max="5" width="24.7109375" style="5" customWidth="1"/>
    <col min="6" max="6" width="26.28125" style="5" customWidth="1"/>
    <col min="7" max="7" width="25.28125" style="5" customWidth="1"/>
    <col min="8" max="8" width="2.421875" style="5" customWidth="1"/>
    <col min="9" max="9" width="16.7109375" style="5" bestFit="1" customWidth="1"/>
    <col min="10" max="10" width="22.421875" style="5" customWidth="1"/>
    <col min="11" max="16384" width="9.28125" style="5" customWidth="1"/>
  </cols>
  <sheetData>
    <row r="1" spans="1:5" ht="15" customHeight="1">
      <c r="A1" s="128" t="s">
        <v>34</v>
      </c>
      <c r="B1" s="129"/>
      <c r="C1" s="129"/>
      <c r="D1" s="129"/>
      <c r="E1" s="129"/>
    </row>
    <row r="2" spans="1:5" ht="15" customHeight="1">
      <c r="A2" s="65"/>
      <c r="B2" s="66"/>
      <c r="C2" s="66"/>
      <c r="D2" s="66"/>
      <c r="E2" s="66"/>
    </row>
    <row r="3" spans="1:5" ht="15" customHeight="1">
      <c r="A3" s="65"/>
      <c r="B3" s="66"/>
      <c r="C3" s="66"/>
      <c r="D3" s="66"/>
      <c r="E3" s="66"/>
    </row>
    <row r="4" spans="1:7" ht="15" customHeight="1">
      <c r="A4" s="132" t="s">
        <v>60</v>
      </c>
      <c r="B4" s="132"/>
      <c r="C4" s="132"/>
      <c r="D4" s="132"/>
      <c r="E4" s="132"/>
      <c r="F4" s="132"/>
      <c r="G4" s="132"/>
    </row>
    <row r="5" spans="1:7" ht="15" customHeight="1">
      <c r="A5" s="67"/>
      <c r="B5" s="67"/>
      <c r="C5" s="67"/>
      <c r="D5" s="67"/>
      <c r="E5" s="67"/>
      <c r="F5" s="67"/>
      <c r="G5" s="67"/>
    </row>
    <row r="6" spans="1:7" ht="15" customHeight="1">
      <c r="A6" s="67"/>
      <c r="B6" s="67"/>
      <c r="C6" s="67"/>
      <c r="D6" s="67"/>
      <c r="E6" s="67"/>
      <c r="F6" s="67"/>
      <c r="G6" s="67"/>
    </row>
    <row r="7" spans="1:7" ht="15" customHeight="1">
      <c r="A7" s="67"/>
      <c r="B7" s="67"/>
      <c r="C7" s="67"/>
      <c r="D7" s="67"/>
      <c r="E7" s="67"/>
      <c r="F7" s="67"/>
      <c r="G7" s="67"/>
    </row>
    <row r="8" spans="1:7" ht="15" customHeight="1">
      <c r="A8" s="67"/>
      <c r="B8" s="67"/>
      <c r="C8" s="67"/>
      <c r="D8" s="67"/>
      <c r="E8" s="67"/>
      <c r="F8" s="67"/>
      <c r="G8" s="67" t="s">
        <v>31</v>
      </c>
    </row>
    <row r="9" spans="1:7" ht="15" customHeight="1">
      <c r="A9" s="130" t="s">
        <v>11</v>
      </c>
      <c r="B9" s="131" t="s">
        <v>20</v>
      </c>
      <c r="C9" s="130" t="s">
        <v>10</v>
      </c>
      <c r="D9" s="130" t="s">
        <v>61</v>
      </c>
      <c r="E9" s="130" t="s">
        <v>12</v>
      </c>
      <c r="F9" s="133" t="s">
        <v>0</v>
      </c>
      <c r="G9" s="134"/>
    </row>
    <row r="10" spans="1:7" ht="15" customHeight="1">
      <c r="A10" s="131"/>
      <c r="B10" s="131"/>
      <c r="C10" s="130"/>
      <c r="D10" s="130"/>
      <c r="E10" s="130"/>
      <c r="F10" s="130" t="s">
        <v>14</v>
      </c>
      <c r="G10" s="130" t="s">
        <v>24</v>
      </c>
    </row>
    <row r="11" spans="1:7" ht="15" customHeight="1">
      <c r="A11" s="131"/>
      <c r="B11" s="131"/>
      <c r="C11" s="130"/>
      <c r="D11" s="130"/>
      <c r="E11" s="130"/>
      <c r="F11" s="130"/>
      <c r="G11" s="130"/>
    </row>
    <row r="12" spans="1:7" s="40" customFormat="1" ht="15" customHeight="1">
      <c r="A12" s="53">
        <v>0</v>
      </c>
      <c r="B12" s="53">
        <v>1</v>
      </c>
      <c r="C12" s="53">
        <v>2</v>
      </c>
      <c r="D12" s="53">
        <v>3</v>
      </c>
      <c r="E12" s="53">
        <v>4</v>
      </c>
      <c r="F12" s="53">
        <v>5</v>
      </c>
      <c r="G12" s="53">
        <v>6</v>
      </c>
    </row>
    <row r="13" spans="1:10" ht="15" customHeight="1">
      <c r="A13" s="6"/>
      <c r="B13" s="9" t="s">
        <v>1</v>
      </c>
      <c r="C13" s="54">
        <f aca="true" t="shared" si="0" ref="C13:G14">C15+C17+C19</f>
        <v>295904824</v>
      </c>
      <c r="D13" s="54">
        <f t="shared" si="0"/>
        <v>366708991</v>
      </c>
      <c r="E13" s="54">
        <f t="shared" si="0"/>
        <v>140436166</v>
      </c>
      <c r="F13" s="54">
        <f t="shared" si="0"/>
        <v>140436166</v>
      </c>
      <c r="G13" s="54">
        <f t="shared" si="0"/>
        <v>113900</v>
      </c>
      <c r="H13" s="42"/>
      <c r="I13" s="41"/>
      <c r="J13" s="41"/>
    </row>
    <row r="14" spans="1:9" ht="15" customHeight="1">
      <c r="A14" s="7"/>
      <c r="B14" s="12" t="s">
        <v>0</v>
      </c>
      <c r="C14" s="55">
        <f t="shared" si="0"/>
        <v>225029745</v>
      </c>
      <c r="D14" s="55">
        <f t="shared" si="0"/>
        <v>284159129</v>
      </c>
      <c r="E14" s="55">
        <f t="shared" si="0"/>
        <v>111667975</v>
      </c>
      <c r="F14" s="55">
        <f t="shared" si="0"/>
        <v>111667975</v>
      </c>
      <c r="G14" s="55">
        <f t="shared" si="0"/>
        <v>0</v>
      </c>
      <c r="H14" s="41"/>
      <c r="I14" s="42"/>
    </row>
    <row r="15" spans="1:9" ht="15" customHeight="1">
      <c r="A15" s="8" t="s">
        <v>2</v>
      </c>
      <c r="B15" s="9" t="s">
        <v>3</v>
      </c>
      <c r="C15" s="10">
        <f aca="true" t="shared" si="1" ref="C15:G16">C23+C43+C69+C89+C107+C147</f>
        <v>179295157</v>
      </c>
      <c r="D15" s="10">
        <f t="shared" si="1"/>
        <v>248431882</v>
      </c>
      <c r="E15" s="10">
        <f t="shared" si="1"/>
        <v>109969519</v>
      </c>
      <c r="F15" s="10">
        <f t="shared" si="1"/>
        <v>109969519</v>
      </c>
      <c r="G15" s="10">
        <f t="shared" si="1"/>
        <v>0</v>
      </c>
      <c r="H15" s="41"/>
      <c r="I15" s="41"/>
    </row>
    <row r="16" spans="1:10" ht="15" customHeight="1">
      <c r="A16" s="11"/>
      <c r="B16" s="12"/>
      <c r="C16" s="13">
        <f t="shared" si="1"/>
        <v>153255133</v>
      </c>
      <c r="D16" s="13">
        <f t="shared" si="1"/>
        <v>211212358</v>
      </c>
      <c r="E16" s="13">
        <f t="shared" si="1"/>
        <v>108673083</v>
      </c>
      <c r="F16" s="13">
        <f t="shared" si="1"/>
        <v>108673083</v>
      </c>
      <c r="G16" s="13">
        <f t="shared" si="1"/>
        <v>0</v>
      </c>
      <c r="I16" s="42"/>
      <c r="J16" s="41"/>
    </row>
    <row r="17" spans="1:7" ht="15" customHeight="1">
      <c r="A17" s="8" t="s">
        <v>6</v>
      </c>
      <c r="B17" s="9" t="s">
        <v>7</v>
      </c>
      <c r="C17" s="14">
        <f aca="true" t="shared" si="2" ref="C17:G18">C25+C49+C73+C93+C123+C165</f>
        <v>86075765</v>
      </c>
      <c r="D17" s="14">
        <f t="shared" si="2"/>
        <v>87743207</v>
      </c>
      <c r="E17" s="14">
        <f t="shared" si="2"/>
        <v>3889360</v>
      </c>
      <c r="F17" s="14">
        <f t="shared" si="2"/>
        <v>3889360</v>
      </c>
      <c r="G17" s="14">
        <f t="shared" si="2"/>
        <v>0</v>
      </c>
    </row>
    <row r="18" spans="1:10" ht="15" customHeight="1">
      <c r="A18" s="11"/>
      <c r="B18" s="12"/>
      <c r="C18" s="15">
        <f t="shared" si="2"/>
        <v>71774612</v>
      </c>
      <c r="D18" s="15">
        <f t="shared" si="2"/>
        <v>72946771</v>
      </c>
      <c r="E18" s="15">
        <f t="shared" si="2"/>
        <v>2994892</v>
      </c>
      <c r="F18" s="15">
        <f t="shared" si="2"/>
        <v>2994892</v>
      </c>
      <c r="G18" s="15">
        <f t="shared" si="2"/>
        <v>0</v>
      </c>
      <c r="H18" s="41"/>
      <c r="J18" s="41"/>
    </row>
    <row r="19" spans="1:10" ht="15" customHeight="1">
      <c r="A19" s="16" t="s">
        <v>4</v>
      </c>
      <c r="B19" s="17" t="s">
        <v>13</v>
      </c>
      <c r="C19" s="10">
        <f>C27+C37+C53+C63+C77+C97+C129+C141+C173</f>
        <v>30533902</v>
      </c>
      <c r="D19" s="10">
        <f>D27+D37+D53+D63+D77+D97+D129+D141+D173</f>
        <v>30533902</v>
      </c>
      <c r="E19" s="10">
        <f>E27+E37+E53+E63+E77+E97+E129+E141+E173</f>
        <v>26577287</v>
      </c>
      <c r="F19" s="10">
        <f>F27+F37+F53+F63+F77+F97+F129+F141+F173</f>
        <v>26577287</v>
      </c>
      <c r="G19" s="10">
        <f>G27+G37+G53+G63+G77+G97+G129+G141+G173</f>
        <v>113900</v>
      </c>
      <c r="I19" s="42"/>
      <c r="J19" s="41"/>
    </row>
    <row r="20" spans="1:9" ht="15" customHeight="1">
      <c r="A20" s="16"/>
      <c r="B20" s="17"/>
      <c r="C20" s="13">
        <f>C28+C54+C64+C78+C98+C130+C142+C174</f>
        <v>0</v>
      </c>
      <c r="D20" s="13">
        <f>D28+D54+D64+D78+D98+D130+D142+D174</f>
        <v>0</v>
      </c>
      <c r="E20" s="13">
        <f>E28+E54+E64+E78+E98+E130+E142+E174</f>
        <v>0</v>
      </c>
      <c r="F20" s="13">
        <f>F28+F54+F64+F78+F98+F130+F142+F174</f>
        <v>0</v>
      </c>
      <c r="G20" s="13">
        <f>G28+G54+G64+G78+G98+G130+G142+G174</f>
        <v>0</v>
      </c>
      <c r="I20" s="42"/>
    </row>
    <row r="21" spans="1:10" ht="15" customHeight="1">
      <c r="A21" s="116" t="s">
        <v>17</v>
      </c>
      <c r="B21" s="117"/>
      <c r="C21" s="10">
        <f aca="true" t="shared" si="3" ref="C21:G22">C23+C25+C27</f>
        <v>925000</v>
      </c>
      <c r="D21" s="10">
        <f t="shared" si="3"/>
        <v>925000</v>
      </c>
      <c r="E21" s="10">
        <f t="shared" si="3"/>
        <v>925000</v>
      </c>
      <c r="F21" s="10">
        <f>F23+F25+F27</f>
        <v>925000</v>
      </c>
      <c r="G21" s="10">
        <f>G23+G25+G27</f>
        <v>0</v>
      </c>
      <c r="J21" s="41"/>
    </row>
    <row r="22" spans="1:7" ht="15" customHeight="1">
      <c r="A22" s="118" t="s">
        <v>5</v>
      </c>
      <c r="B22" s="119"/>
      <c r="C22" s="13">
        <f t="shared" si="3"/>
        <v>0</v>
      </c>
      <c r="D22" s="13">
        <f t="shared" si="3"/>
        <v>0</v>
      </c>
      <c r="E22" s="13">
        <f t="shared" si="3"/>
        <v>0</v>
      </c>
      <c r="F22" s="13">
        <f t="shared" si="3"/>
        <v>0</v>
      </c>
      <c r="G22" s="13">
        <f t="shared" si="3"/>
        <v>0</v>
      </c>
    </row>
    <row r="23" spans="1:7" ht="15" customHeight="1">
      <c r="A23" s="8" t="s">
        <v>2</v>
      </c>
      <c r="B23" s="9" t="s">
        <v>3</v>
      </c>
      <c r="C23" s="10">
        <v>0</v>
      </c>
      <c r="D23" s="10">
        <v>0</v>
      </c>
      <c r="E23" s="10">
        <f>F23+G23</f>
        <v>0</v>
      </c>
      <c r="F23" s="10">
        <v>0</v>
      </c>
      <c r="G23" s="10">
        <v>0</v>
      </c>
    </row>
    <row r="24" spans="1:7" ht="15" customHeight="1">
      <c r="A24" s="56"/>
      <c r="B24" s="12" t="s">
        <v>5</v>
      </c>
      <c r="C24" s="13">
        <v>0</v>
      </c>
      <c r="D24" s="13">
        <v>0</v>
      </c>
      <c r="E24" s="13">
        <f>F24+G24</f>
        <v>0</v>
      </c>
      <c r="F24" s="13">
        <v>0</v>
      </c>
      <c r="G24" s="13">
        <v>0</v>
      </c>
    </row>
    <row r="25" spans="1:7" ht="15" customHeight="1">
      <c r="A25" s="16" t="s">
        <v>6</v>
      </c>
      <c r="B25" s="9" t="s">
        <v>7</v>
      </c>
      <c r="C25" s="10">
        <v>0</v>
      </c>
      <c r="D25" s="10">
        <v>0</v>
      </c>
      <c r="E25" s="10">
        <f>F25+G25</f>
        <v>0</v>
      </c>
      <c r="F25" s="10">
        <v>0</v>
      </c>
      <c r="G25" s="10">
        <v>0</v>
      </c>
    </row>
    <row r="26" spans="1:7" ht="15" customHeight="1">
      <c r="A26" s="57"/>
      <c r="B26" s="12" t="s">
        <v>5</v>
      </c>
      <c r="C26" s="13">
        <v>0</v>
      </c>
      <c r="D26" s="13">
        <v>0</v>
      </c>
      <c r="E26" s="13">
        <f>F26+G26</f>
        <v>0</v>
      </c>
      <c r="F26" s="13">
        <v>0</v>
      </c>
      <c r="G26" s="13">
        <v>0</v>
      </c>
    </row>
    <row r="27" spans="1:7" ht="15" customHeight="1">
      <c r="A27" s="8" t="s">
        <v>4</v>
      </c>
      <c r="B27" s="17" t="s">
        <v>13</v>
      </c>
      <c r="C27" s="18">
        <f aca="true" t="shared" si="4" ref="C27:G28">C29+C31+C33</f>
        <v>925000</v>
      </c>
      <c r="D27" s="18">
        <f t="shared" si="4"/>
        <v>925000</v>
      </c>
      <c r="E27" s="18">
        <f t="shared" si="4"/>
        <v>925000</v>
      </c>
      <c r="F27" s="18">
        <f>F29+F31+F33</f>
        <v>925000</v>
      </c>
      <c r="G27" s="18">
        <f t="shared" si="4"/>
        <v>0</v>
      </c>
    </row>
    <row r="28" spans="1:7" ht="15" customHeight="1">
      <c r="A28" s="7"/>
      <c r="B28" s="19" t="s">
        <v>5</v>
      </c>
      <c r="C28" s="13">
        <f t="shared" si="4"/>
        <v>0</v>
      </c>
      <c r="D28" s="13">
        <f t="shared" si="4"/>
        <v>0</v>
      </c>
      <c r="E28" s="13">
        <f t="shared" si="4"/>
        <v>0</v>
      </c>
      <c r="F28" s="13">
        <f t="shared" si="4"/>
        <v>0</v>
      </c>
      <c r="G28" s="13">
        <f t="shared" si="4"/>
        <v>0</v>
      </c>
    </row>
    <row r="29" spans="1:7" ht="15" customHeight="1">
      <c r="A29" s="91">
        <v>1</v>
      </c>
      <c r="B29" s="92" t="s">
        <v>25</v>
      </c>
      <c r="C29" s="70">
        <v>925000</v>
      </c>
      <c r="D29" s="70">
        <v>925000</v>
      </c>
      <c r="E29" s="70">
        <v>925000</v>
      </c>
      <c r="F29" s="70">
        <v>925000</v>
      </c>
      <c r="G29" s="69">
        <v>0</v>
      </c>
    </row>
    <row r="30" spans="1:7" ht="15" customHeight="1">
      <c r="A30" s="94"/>
      <c r="B30" s="95"/>
      <c r="C30" s="96">
        <v>0</v>
      </c>
      <c r="D30" s="96">
        <v>0</v>
      </c>
      <c r="E30" s="96">
        <v>0</v>
      </c>
      <c r="F30" s="96">
        <v>0</v>
      </c>
      <c r="G30" s="78">
        <v>0</v>
      </c>
    </row>
    <row r="31" spans="1:7" ht="15" customHeight="1">
      <c r="A31" s="2">
        <v>2</v>
      </c>
      <c r="B31" s="24" t="s">
        <v>28</v>
      </c>
      <c r="C31" s="25">
        <v>0</v>
      </c>
      <c r="D31" s="25">
        <v>0</v>
      </c>
      <c r="E31" s="25">
        <v>0</v>
      </c>
      <c r="F31" s="4">
        <v>0</v>
      </c>
      <c r="G31" s="26">
        <v>0</v>
      </c>
    </row>
    <row r="32" spans="1:7" ht="15" customHeight="1">
      <c r="A32" s="21"/>
      <c r="B32" s="23" t="s">
        <v>29</v>
      </c>
      <c r="C32" s="27">
        <v>0</v>
      </c>
      <c r="D32" s="27">
        <v>0</v>
      </c>
      <c r="E32" s="27">
        <f>F32+G32</f>
        <v>0</v>
      </c>
      <c r="F32" s="28">
        <v>0</v>
      </c>
      <c r="G32" s="23">
        <v>0</v>
      </c>
    </row>
    <row r="33" spans="1:7" ht="15" customHeight="1">
      <c r="A33" s="2">
        <v>3</v>
      </c>
      <c r="B33" s="3" t="s">
        <v>26</v>
      </c>
      <c r="C33" s="4">
        <v>0</v>
      </c>
      <c r="D33" s="4">
        <v>0</v>
      </c>
      <c r="E33" s="4">
        <f>F33+G33</f>
        <v>0</v>
      </c>
      <c r="F33" s="4">
        <v>0</v>
      </c>
      <c r="G33" s="26">
        <v>0</v>
      </c>
    </row>
    <row r="34" spans="1:7" ht="15" customHeight="1">
      <c r="A34" s="39"/>
      <c r="B34" s="3" t="s">
        <v>27</v>
      </c>
      <c r="C34" s="35">
        <v>0</v>
      </c>
      <c r="D34" s="35">
        <v>0</v>
      </c>
      <c r="E34" s="35">
        <f>F34+G34</f>
        <v>0</v>
      </c>
      <c r="F34" s="35">
        <v>0</v>
      </c>
      <c r="G34" s="59">
        <v>0</v>
      </c>
    </row>
    <row r="35" spans="1:7" ht="15" customHeight="1">
      <c r="A35" s="138" t="s">
        <v>41</v>
      </c>
      <c r="B35" s="139"/>
      <c r="C35" s="10">
        <f>C37</f>
        <v>806920</v>
      </c>
      <c r="D35" s="10">
        <f>D37</f>
        <v>806920</v>
      </c>
      <c r="E35" s="10">
        <f>E37</f>
        <v>806920</v>
      </c>
      <c r="F35" s="10">
        <f>F37</f>
        <v>806920</v>
      </c>
      <c r="G35" s="10">
        <f>G37</f>
        <v>0</v>
      </c>
    </row>
    <row r="36" spans="1:7" ht="15" customHeight="1">
      <c r="A36" s="140" t="s">
        <v>5</v>
      </c>
      <c r="B36" s="141"/>
      <c r="C36" s="15">
        <v>0</v>
      </c>
      <c r="D36" s="15">
        <v>0</v>
      </c>
      <c r="E36" s="15">
        <f>F36+G36</f>
        <v>0</v>
      </c>
      <c r="F36" s="15">
        <v>0</v>
      </c>
      <c r="G36" s="30">
        <v>0</v>
      </c>
    </row>
    <row r="37" spans="1:7" ht="15" customHeight="1">
      <c r="A37" s="8" t="s">
        <v>4</v>
      </c>
      <c r="B37" s="17" t="s">
        <v>13</v>
      </c>
      <c r="C37" s="4">
        <f aca="true" t="shared" si="5" ref="C37:G38">C39</f>
        <v>806920</v>
      </c>
      <c r="D37" s="4">
        <f t="shared" si="5"/>
        <v>806920</v>
      </c>
      <c r="E37" s="4">
        <f t="shared" si="5"/>
        <v>806920</v>
      </c>
      <c r="F37" s="4">
        <f t="shared" si="5"/>
        <v>806920</v>
      </c>
      <c r="G37" s="4">
        <f t="shared" si="5"/>
        <v>0</v>
      </c>
    </row>
    <row r="38" spans="1:7" ht="15" customHeight="1">
      <c r="A38" s="7"/>
      <c r="B38" s="19" t="s">
        <v>5</v>
      </c>
      <c r="C38" s="35">
        <f t="shared" si="5"/>
        <v>0</v>
      </c>
      <c r="D38" s="35">
        <f t="shared" si="5"/>
        <v>0</v>
      </c>
      <c r="E38" s="35">
        <f t="shared" si="5"/>
        <v>0</v>
      </c>
      <c r="F38" s="35">
        <f t="shared" si="5"/>
        <v>0</v>
      </c>
      <c r="G38" s="35">
        <f t="shared" si="5"/>
        <v>0</v>
      </c>
    </row>
    <row r="39" spans="1:7" ht="15" customHeight="1">
      <c r="A39" s="91">
        <v>1</v>
      </c>
      <c r="B39" s="92" t="s">
        <v>25</v>
      </c>
      <c r="C39" s="70">
        <v>806920</v>
      </c>
      <c r="D39" s="70">
        <v>806920</v>
      </c>
      <c r="E39" s="70">
        <v>806920</v>
      </c>
      <c r="F39" s="70">
        <v>806920</v>
      </c>
      <c r="G39" s="69">
        <v>0</v>
      </c>
    </row>
    <row r="40" spans="1:7" ht="15" customHeight="1">
      <c r="A40" s="94"/>
      <c r="B40" s="95"/>
      <c r="C40" s="96">
        <v>0</v>
      </c>
      <c r="D40" s="96">
        <v>0</v>
      </c>
      <c r="E40" s="96">
        <v>0</v>
      </c>
      <c r="F40" s="96">
        <v>0</v>
      </c>
      <c r="G40" s="78">
        <v>0</v>
      </c>
    </row>
    <row r="41" spans="1:7" ht="15" customHeight="1">
      <c r="A41" s="124" t="s">
        <v>16</v>
      </c>
      <c r="B41" s="125"/>
      <c r="C41" s="14">
        <f aca="true" t="shared" si="6" ref="C41:G42">C43+C49+C53</f>
        <v>17082028</v>
      </c>
      <c r="D41" s="14">
        <f t="shared" si="6"/>
        <v>17082028</v>
      </c>
      <c r="E41" s="14">
        <f t="shared" si="6"/>
        <v>7969000</v>
      </c>
      <c r="F41" s="14">
        <f t="shared" si="6"/>
        <v>7969000</v>
      </c>
      <c r="G41" s="14">
        <f t="shared" si="6"/>
        <v>0</v>
      </c>
    </row>
    <row r="42" spans="1:20" ht="15" customHeight="1">
      <c r="A42" s="118" t="s">
        <v>5</v>
      </c>
      <c r="B42" s="119"/>
      <c r="C42" s="13">
        <f t="shared" si="6"/>
        <v>9411437</v>
      </c>
      <c r="D42" s="13">
        <f t="shared" si="6"/>
        <v>9411437</v>
      </c>
      <c r="E42" s="13">
        <f t="shared" si="6"/>
        <v>4150000</v>
      </c>
      <c r="F42" s="13">
        <f t="shared" si="6"/>
        <v>4150000</v>
      </c>
      <c r="G42" s="13">
        <f t="shared" si="6"/>
        <v>0</v>
      </c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</row>
    <row r="43" spans="1:20" ht="15" customHeight="1">
      <c r="A43" s="8" t="s">
        <v>2</v>
      </c>
      <c r="B43" s="9" t="s">
        <v>3</v>
      </c>
      <c r="C43" s="10">
        <f aca="true" t="shared" si="7" ref="C43:G44">C45+C47</f>
        <v>13297028</v>
      </c>
      <c r="D43" s="10">
        <f t="shared" si="7"/>
        <v>13297028</v>
      </c>
      <c r="E43" s="10">
        <f t="shared" si="7"/>
        <v>4250000</v>
      </c>
      <c r="F43" s="10">
        <f t="shared" si="7"/>
        <v>4250000</v>
      </c>
      <c r="G43" s="10">
        <f t="shared" si="7"/>
        <v>0</v>
      </c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3"/>
    </row>
    <row r="44" spans="1:7" ht="15" customHeight="1">
      <c r="A44" s="7"/>
      <c r="B44" s="12" t="s">
        <v>5</v>
      </c>
      <c r="C44" s="13">
        <f t="shared" si="7"/>
        <v>9411437</v>
      </c>
      <c r="D44" s="13">
        <f t="shared" si="7"/>
        <v>9411437</v>
      </c>
      <c r="E44" s="13">
        <f t="shared" si="7"/>
        <v>4150000</v>
      </c>
      <c r="F44" s="13">
        <f t="shared" si="7"/>
        <v>4150000</v>
      </c>
      <c r="G44" s="13">
        <f t="shared" si="7"/>
        <v>0</v>
      </c>
    </row>
    <row r="45" spans="1:7" ht="15" customHeight="1">
      <c r="A45" s="88">
        <v>1</v>
      </c>
      <c r="B45" s="104" t="s">
        <v>45</v>
      </c>
      <c r="C45" s="69">
        <v>9417100</v>
      </c>
      <c r="D45" s="69">
        <v>9417100</v>
      </c>
      <c r="E45" s="69">
        <v>2250000</v>
      </c>
      <c r="F45" s="69">
        <v>2250000</v>
      </c>
      <c r="G45" s="69">
        <v>0</v>
      </c>
    </row>
    <row r="46" spans="1:7" ht="13.5" customHeight="1">
      <c r="A46" s="89"/>
      <c r="B46" s="105"/>
      <c r="C46" s="72">
        <v>6373300</v>
      </c>
      <c r="D46" s="72">
        <v>6373300</v>
      </c>
      <c r="E46" s="72">
        <v>2200000</v>
      </c>
      <c r="F46" s="72">
        <v>2200000</v>
      </c>
      <c r="G46" s="72">
        <v>0</v>
      </c>
    </row>
    <row r="47" spans="1:7" ht="15" customHeight="1">
      <c r="A47" s="90">
        <v>2</v>
      </c>
      <c r="B47" s="122" t="s">
        <v>47</v>
      </c>
      <c r="C47" s="69">
        <v>3879928</v>
      </c>
      <c r="D47" s="69">
        <v>3879928</v>
      </c>
      <c r="E47" s="69">
        <v>2000000</v>
      </c>
      <c r="F47" s="69">
        <v>2000000</v>
      </c>
      <c r="G47" s="69">
        <v>0</v>
      </c>
    </row>
    <row r="48" spans="1:7" ht="15" customHeight="1">
      <c r="A48" s="90"/>
      <c r="B48" s="123"/>
      <c r="C48" s="72">
        <v>3038137</v>
      </c>
      <c r="D48" s="72">
        <v>3038137</v>
      </c>
      <c r="E48" s="72">
        <v>1950000</v>
      </c>
      <c r="F48" s="72">
        <v>1950000</v>
      </c>
      <c r="G48" s="72">
        <v>0</v>
      </c>
    </row>
    <row r="49" spans="1:7" ht="15" customHeight="1">
      <c r="A49" s="8" t="s">
        <v>6</v>
      </c>
      <c r="B49" s="9" t="s">
        <v>7</v>
      </c>
      <c r="C49" s="10">
        <f aca="true" t="shared" si="8" ref="C49:G50">C51</f>
        <v>0</v>
      </c>
      <c r="D49" s="10">
        <f t="shared" si="8"/>
        <v>0</v>
      </c>
      <c r="E49" s="10">
        <f t="shared" si="8"/>
        <v>0</v>
      </c>
      <c r="F49" s="10">
        <f t="shared" si="8"/>
        <v>0</v>
      </c>
      <c r="G49" s="10">
        <f t="shared" si="8"/>
        <v>0</v>
      </c>
    </row>
    <row r="50" spans="1:7" ht="15" customHeight="1">
      <c r="A50" s="29"/>
      <c r="B50" s="30" t="s">
        <v>5</v>
      </c>
      <c r="C50" s="15">
        <f t="shared" si="8"/>
        <v>0</v>
      </c>
      <c r="D50" s="15">
        <f t="shared" si="8"/>
        <v>0</v>
      </c>
      <c r="E50" s="15">
        <f t="shared" si="8"/>
        <v>0</v>
      </c>
      <c r="F50" s="15">
        <f t="shared" si="8"/>
        <v>0</v>
      </c>
      <c r="G50" s="15">
        <f t="shared" si="8"/>
        <v>0</v>
      </c>
    </row>
    <row r="51" spans="1:7" ht="15" customHeight="1">
      <c r="A51" s="6">
        <v>3</v>
      </c>
      <c r="B51" s="126"/>
      <c r="C51" s="4">
        <v>0</v>
      </c>
      <c r="D51" s="4">
        <v>0</v>
      </c>
      <c r="E51" s="4">
        <v>0</v>
      </c>
      <c r="F51" s="4">
        <v>0</v>
      </c>
      <c r="G51" s="4">
        <v>0</v>
      </c>
    </row>
    <row r="52" spans="1:7" ht="15" customHeight="1">
      <c r="A52" s="7"/>
      <c r="B52" s="127"/>
      <c r="C52" s="28">
        <v>0</v>
      </c>
      <c r="D52" s="28">
        <v>0</v>
      </c>
      <c r="E52" s="28">
        <v>0</v>
      </c>
      <c r="F52" s="28">
        <v>0</v>
      </c>
      <c r="G52" s="28">
        <v>0</v>
      </c>
    </row>
    <row r="53" spans="1:7" ht="15" customHeight="1">
      <c r="A53" s="8" t="s">
        <v>4</v>
      </c>
      <c r="B53" s="9" t="s">
        <v>13</v>
      </c>
      <c r="C53" s="10">
        <f aca="true" t="shared" si="9" ref="C53:G54">C55+C57+C59</f>
        <v>3785000</v>
      </c>
      <c r="D53" s="10">
        <f t="shared" si="9"/>
        <v>3785000</v>
      </c>
      <c r="E53" s="10">
        <f t="shared" si="9"/>
        <v>3719000</v>
      </c>
      <c r="F53" s="10">
        <f t="shared" si="9"/>
        <v>3719000</v>
      </c>
      <c r="G53" s="10">
        <f t="shared" si="9"/>
        <v>0</v>
      </c>
    </row>
    <row r="54" spans="1:7" ht="15" customHeight="1">
      <c r="A54" s="7"/>
      <c r="B54" s="12" t="s">
        <v>5</v>
      </c>
      <c r="C54" s="13">
        <f t="shared" si="9"/>
        <v>0</v>
      </c>
      <c r="D54" s="13">
        <f t="shared" si="9"/>
        <v>0</v>
      </c>
      <c r="E54" s="13">
        <f t="shared" si="9"/>
        <v>0</v>
      </c>
      <c r="F54" s="13">
        <f t="shared" si="9"/>
        <v>0</v>
      </c>
      <c r="G54" s="13">
        <f t="shared" si="9"/>
        <v>0</v>
      </c>
    </row>
    <row r="55" spans="1:8" ht="15" customHeight="1">
      <c r="A55" s="88">
        <v>4</v>
      </c>
      <c r="B55" s="100" t="s">
        <v>25</v>
      </c>
      <c r="C55" s="70">
        <v>920000</v>
      </c>
      <c r="D55" s="70">
        <v>920000</v>
      </c>
      <c r="E55" s="70">
        <v>920000</v>
      </c>
      <c r="F55" s="70">
        <v>920000</v>
      </c>
      <c r="G55" s="69">
        <v>0</v>
      </c>
      <c r="H55" s="42"/>
    </row>
    <row r="56" spans="1:7" ht="15" customHeight="1">
      <c r="A56" s="89"/>
      <c r="B56" s="95"/>
      <c r="C56" s="96">
        <v>0</v>
      </c>
      <c r="D56" s="96">
        <v>0</v>
      </c>
      <c r="E56" s="96">
        <f>F56+G56</f>
        <v>0</v>
      </c>
      <c r="F56" s="96">
        <v>0</v>
      </c>
      <c r="G56" s="78">
        <v>0</v>
      </c>
    </row>
    <row r="57" spans="1:7" ht="15" customHeight="1">
      <c r="A57" s="91">
        <v>5</v>
      </c>
      <c r="B57" s="92" t="s">
        <v>28</v>
      </c>
      <c r="C57" s="93">
        <v>2550000</v>
      </c>
      <c r="D57" s="93">
        <v>2550000</v>
      </c>
      <c r="E57" s="93">
        <v>2550000</v>
      </c>
      <c r="F57" s="93">
        <v>2550000</v>
      </c>
      <c r="G57" s="69">
        <v>0</v>
      </c>
    </row>
    <row r="58" spans="1:7" ht="15" customHeight="1">
      <c r="A58" s="94"/>
      <c r="B58" s="95" t="s">
        <v>29</v>
      </c>
      <c r="C58" s="96">
        <v>0</v>
      </c>
      <c r="D58" s="96">
        <v>0</v>
      </c>
      <c r="E58" s="96">
        <v>0</v>
      </c>
      <c r="F58" s="96">
        <v>0</v>
      </c>
      <c r="G58" s="78">
        <v>0</v>
      </c>
    </row>
    <row r="59" spans="1:7" ht="15" customHeight="1">
      <c r="A59" s="91">
        <v>6</v>
      </c>
      <c r="B59" s="100" t="s">
        <v>26</v>
      </c>
      <c r="C59" s="99">
        <v>315000</v>
      </c>
      <c r="D59" s="99">
        <v>315000</v>
      </c>
      <c r="E59" s="99">
        <v>249000</v>
      </c>
      <c r="F59" s="99">
        <v>249000</v>
      </c>
      <c r="G59" s="69">
        <v>0</v>
      </c>
    </row>
    <row r="60" spans="1:7" ht="15" customHeight="1">
      <c r="A60" s="94"/>
      <c r="B60" s="95" t="s">
        <v>27</v>
      </c>
      <c r="C60" s="72">
        <v>0</v>
      </c>
      <c r="D60" s="72">
        <v>0</v>
      </c>
      <c r="E60" s="96">
        <v>0</v>
      </c>
      <c r="F60" s="96">
        <v>0</v>
      </c>
      <c r="G60" s="72">
        <v>0</v>
      </c>
    </row>
    <row r="61" spans="1:7" ht="15" customHeight="1">
      <c r="A61" s="124" t="s">
        <v>48</v>
      </c>
      <c r="B61" s="125"/>
      <c r="C61" s="25">
        <f aca="true" t="shared" si="10" ref="C61:G64">C63</f>
        <v>113900</v>
      </c>
      <c r="D61" s="25">
        <f t="shared" si="10"/>
        <v>113900</v>
      </c>
      <c r="E61" s="25">
        <f t="shared" si="10"/>
        <v>113900</v>
      </c>
      <c r="F61" s="25">
        <f t="shared" si="10"/>
        <v>113900</v>
      </c>
      <c r="G61" s="25">
        <f t="shared" si="10"/>
        <v>113900</v>
      </c>
    </row>
    <row r="62" spans="1:7" ht="15" customHeight="1">
      <c r="A62" s="118" t="s">
        <v>5</v>
      </c>
      <c r="B62" s="119"/>
      <c r="C62" s="35">
        <f t="shared" si="10"/>
        <v>0</v>
      </c>
      <c r="D62" s="35">
        <f t="shared" si="10"/>
        <v>0</v>
      </c>
      <c r="E62" s="35">
        <f t="shared" si="10"/>
        <v>0</v>
      </c>
      <c r="F62" s="35">
        <f t="shared" si="10"/>
        <v>0</v>
      </c>
      <c r="G62" s="35">
        <f t="shared" si="10"/>
        <v>0</v>
      </c>
    </row>
    <row r="63" spans="1:7" ht="15" customHeight="1">
      <c r="A63" s="8" t="s">
        <v>4</v>
      </c>
      <c r="B63" s="9" t="s">
        <v>13</v>
      </c>
      <c r="C63" s="101">
        <f t="shared" si="10"/>
        <v>113900</v>
      </c>
      <c r="D63" s="101">
        <f t="shared" si="10"/>
        <v>113900</v>
      </c>
      <c r="E63" s="101">
        <f t="shared" si="10"/>
        <v>113900</v>
      </c>
      <c r="F63" s="101">
        <f t="shared" si="10"/>
        <v>113900</v>
      </c>
      <c r="G63" s="101">
        <f t="shared" si="10"/>
        <v>113900</v>
      </c>
    </row>
    <row r="64" spans="1:7" ht="15" customHeight="1">
      <c r="A64" s="7"/>
      <c r="B64" s="12" t="s">
        <v>5</v>
      </c>
      <c r="C64" s="102">
        <f t="shared" si="10"/>
        <v>0</v>
      </c>
      <c r="D64" s="102">
        <f t="shared" si="10"/>
        <v>0</v>
      </c>
      <c r="E64" s="102">
        <f t="shared" si="10"/>
        <v>0</v>
      </c>
      <c r="F64" s="102">
        <f t="shared" si="10"/>
        <v>0</v>
      </c>
      <c r="G64" s="102">
        <f t="shared" si="10"/>
        <v>0</v>
      </c>
    </row>
    <row r="65" spans="1:7" ht="15" customHeight="1">
      <c r="A65" s="88">
        <v>1</v>
      </c>
      <c r="B65" s="100" t="s">
        <v>25</v>
      </c>
      <c r="C65" s="99">
        <v>113900</v>
      </c>
      <c r="D65" s="99">
        <v>113900</v>
      </c>
      <c r="E65" s="99">
        <v>113900</v>
      </c>
      <c r="F65" s="99">
        <v>113900</v>
      </c>
      <c r="G65" s="99">
        <v>113900</v>
      </c>
    </row>
    <row r="66" spans="1:7" ht="15" customHeight="1">
      <c r="A66" s="89"/>
      <c r="B66" s="95"/>
      <c r="C66" s="80">
        <v>0</v>
      </c>
      <c r="D66" s="80">
        <v>0</v>
      </c>
      <c r="E66" s="97">
        <v>0</v>
      </c>
      <c r="F66" s="97">
        <v>0</v>
      </c>
      <c r="G66" s="80">
        <v>0</v>
      </c>
    </row>
    <row r="67" spans="1:10" ht="15" customHeight="1">
      <c r="A67" s="116" t="s">
        <v>19</v>
      </c>
      <c r="B67" s="117"/>
      <c r="C67" s="10">
        <f aca="true" t="shared" si="11" ref="C67:G68">C69+C73+C77</f>
        <v>3603720</v>
      </c>
      <c r="D67" s="10">
        <f t="shared" si="11"/>
        <v>3603720</v>
      </c>
      <c r="E67" s="10">
        <f t="shared" si="11"/>
        <v>3603720</v>
      </c>
      <c r="F67" s="10">
        <f t="shared" si="11"/>
        <v>3603720</v>
      </c>
      <c r="G67" s="10">
        <f t="shared" si="11"/>
        <v>0</v>
      </c>
      <c r="J67" s="41"/>
    </row>
    <row r="68" spans="1:7" ht="15" customHeight="1">
      <c r="A68" s="118" t="s">
        <v>5</v>
      </c>
      <c r="B68" s="119"/>
      <c r="C68" s="13">
        <f t="shared" si="11"/>
        <v>0</v>
      </c>
      <c r="D68" s="13">
        <f t="shared" si="11"/>
        <v>0</v>
      </c>
      <c r="E68" s="13">
        <f t="shared" si="11"/>
        <v>0</v>
      </c>
      <c r="F68" s="13">
        <f t="shared" si="11"/>
        <v>0</v>
      </c>
      <c r="G68" s="13">
        <f t="shared" si="11"/>
        <v>0</v>
      </c>
    </row>
    <row r="69" spans="1:7" ht="15" customHeight="1">
      <c r="A69" s="8" t="s">
        <v>2</v>
      </c>
      <c r="B69" s="9" t="s">
        <v>3</v>
      </c>
      <c r="C69" s="10">
        <f aca="true" t="shared" si="12" ref="C69:G70">C71</f>
        <v>0</v>
      </c>
      <c r="D69" s="10">
        <f t="shared" si="12"/>
        <v>0</v>
      </c>
      <c r="E69" s="10">
        <f t="shared" si="12"/>
        <v>0</v>
      </c>
      <c r="F69" s="10">
        <f t="shared" si="12"/>
        <v>0</v>
      </c>
      <c r="G69" s="10">
        <f t="shared" si="12"/>
        <v>0</v>
      </c>
    </row>
    <row r="70" spans="1:7" ht="15" customHeight="1">
      <c r="A70" s="11"/>
      <c r="B70" s="19" t="s">
        <v>5</v>
      </c>
      <c r="C70" s="13">
        <f t="shared" si="12"/>
        <v>0</v>
      </c>
      <c r="D70" s="13">
        <f t="shared" si="12"/>
        <v>0</v>
      </c>
      <c r="E70" s="13">
        <f t="shared" si="12"/>
        <v>0</v>
      </c>
      <c r="F70" s="13">
        <f t="shared" si="12"/>
        <v>0</v>
      </c>
      <c r="G70" s="13">
        <f t="shared" si="12"/>
        <v>0</v>
      </c>
    </row>
    <row r="71" spans="1:7" ht="15" customHeight="1">
      <c r="A71" s="6">
        <v>1</v>
      </c>
      <c r="B71" s="126"/>
      <c r="C71" s="20">
        <v>0</v>
      </c>
      <c r="D71" s="20">
        <v>0</v>
      </c>
      <c r="E71" s="20">
        <v>0</v>
      </c>
      <c r="F71" s="20">
        <v>0</v>
      </c>
      <c r="G71" s="20">
        <v>0</v>
      </c>
    </row>
    <row r="72" spans="1:7" ht="15" customHeight="1">
      <c r="A72" s="7"/>
      <c r="B72" s="143"/>
      <c r="C72" s="33">
        <v>0</v>
      </c>
      <c r="D72" s="33">
        <v>0</v>
      </c>
      <c r="E72" s="33">
        <v>0</v>
      </c>
      <c r="F72" s="33">
        <v>0</v>
      </c>
      <c r="G72" s="33">
        <v>0</v>
      </c>
    </row>
    <row r="73" spans="1:7" ht="15" customHeight="1">
      <c r="A73" s="8" t="s">
        <v>6</v>
      </c>
      <c r="B73" s="9" t="s">
        <v>7</v>
      </c>
      <c r="C73" s="18">
        <f aca="true" t="shared" si="13" ref="C73:G74">C75</f>
        <v>0</v>
      </c>
      <c r="D73" s="18">
        <f t="shared" si="13"/>
        <v>0</v>
      </c>
      <c r="E73" s="18">
        <f t="shared" si="13"/>
        <v>0</v>
      </c>
      <c r="F73" s="18">
        <f t="shared" si="13"/>
        <v>0</v>
      </c>
      <c r="G73" s="18">
        <f t="shared" si="13"/>
        <v>0</v>
      </c>
    </row>
    <row r="74" spans="1:7" ht="15" customHeight="1">
      <c r="A74" s="56"/>
      <c r="B74" s="19" t="s">
        <v>5</v>
      </c>
      <c r="C74" s="32">
        <f t="shared" si="13"/>
        <v>0</v>
      </c>
      <c r="D74" s="32">
        <f t="shared" si="13"/>
        <v>0</v>
      </c>
      <c r="E74" s="32">
        <f t="shared" si="13"/>
        <v>0</v>
      </c>
      <c r="F74" s="32">
        <f t="shared" si="13"/>
        <v>0</v>
      </c>
      <c r="G74" s="32">
        <f t="shared" si="13"/>
        <v>0</v>
      </c>
    </row>
    <row r="75" spans="1:7" ht="15.75" customHeight="1">
      <c r="A75" s="6">
        <v>2</v>
      </c>
      <c r="B75" s="110"/>
      <c r="C75" s="20">
        <v>0</v>
      </c>
      <c r="D75" s="20">
        <v>0</v>
      </c>
      <c r="E75" s="20">
        <v>0</v>
      </c>
      <c r="F75" s="20">
        <v>0</v>
      </c>
      <c r="G75" s="20">
        <v>0</v>
      </c>
    </row>
    <row r="76" spans="1:7" ht="14.25" customHeight="1">
      <c r="A76" s="7"/>
      <c r="B76" s="111"/>
      <c r="C76" s="33">
        <v>0</v>
      </c>
      <c r="D76" s="33">
        <v>0</v>
      </c>
      <c r="E76" s="33">
        <v>0</v>
      </c>
      <c r="F76" s="33">
        <v>0</v>
      </c>
      <c r="G76" s="33">
        <v>0</v>
      </c>
    </row>
    <row r="77" spans="1:7" ht="15" customHeight="1">
      <c r="A77" s="16" t="s">
        <v>4</v>
      </c>
      <c r="B77" s="17" t="s">
        <v>13</v>
      </c>
      <c r="C77" s="10">
        <f aca="true" t="shared" si="14" ref="C77:G78">C79+C81+C83+C85</f>
        <v>3603720</v>
      </c>
      <c r="D77" s="10">
        <f t="shared" si="14"/>
        <v>3603720</v>
      </c>
      <c r="E77" s="10">
        <f t="shared" si="14"/>
        <v>3603720</v>
      </c>
      <c r="F77" s="10">
        <f t="shared" si="14"/>
        <v>3603720</v>
      </c>
      <c r="G77" s="10">
        <f t="shared" si="14"/>
        <v>0</v>
      </c>
    </row>
    <row r="78" spans="1:7" ht="15" customHeight="1">
      <c r="A78" s="7"/>
      <c r="B78" s="19" t="s">
        <v>5</v>
      </c>
      <c r="C78" s="13">
        <f t="shared" si="14"/>
        <v>0</v>
      </c>
      <c r="D78" s="13">
        <f t="shared" si="14"/>
        <v>0</v>
      </c>
      <c r="E78" s="13">
        <f t="shared" si="14"/>
        <v>0</v>
      </c>
      <c r="F78" s="13">
        <f t="shared" si="14"/>
        <v>0</v>
      </c>
      <c r="G78" s="13">
        <f t="shared" si="14"/>
        <v>0</v>
      </c>
    </row>
    <row r="79" spans="1:7" ht="15" customHeight="1">
      <c r="A79" s="6">
        <v>3</v>
      </c>
      <c r="B79" s="31" t="s">
        <v>30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</row>
    <row r="80" spans="1:7" ht="15" customHeight="1">
      <c r="A80" s="7"/>
      <c r="B80" s="19"/>
      <c r="C80" s="28">
        <v>0</v>
      </c>
      <c r="D80" s="28">
        <v>0</v>
      </c>
      <c r="E80" s="28">
        <v>0</v>
      </c>
      <c r="F80" s="28">
        <v>0</v>
      </c>
      <c r="G80" s="28">
        <v>0</v>
      </c>
    </row>
    <row r="81" spans="1:7" ht="15" customHeight="1">
      <c r="A81" s="29">
        <v>4</v>
      </c>
      <c r="B81" s="142" t="s">
        <v>25</v>
      </c>
      <c r="C81" s="4">
        <v>0</v>
      </c>
      <c r="D81" s="4">
        <v>0</v>
      </c>
      <c r="E81" s="4">
        <v>0</v>
      </c>
      <c r="F81" s="4">
        <v>0</v>
      </c>
      <c r="G81" s="26">
        <v>0</v>
      </c>
    </row>
    <row r="82" spans="1:7" ht="15" customHeight="1">
      <c r="A82" s="29"/>
      <c r="B82" s="111"/>
      <c r="C82" s="28">
        <v>0</v>
      </c>
      <c r="D82" s="28">
        <v>0</v>
      </c>
      <c r="E82" s="28">
        <v>0</v>
      </c>
      <c r="F82" s="28">
        <v>0</v>
      </c>
      <c r="G82" s="23">
        <v>0</v>
      </c>
    </row>
    <row r="83" spans="1:7" ht="15" customHeight="1">
      <c r="A83" s="91">
        <v>5</v>
      </c>
      <c r="B83" s="92" t="s">
        <v>28</v>
      </c>
      <c r="C83" s="93">
        <v>3603720</v>
      </c>
      <c r="D83" s="93">
        <v>3603720</v>
      </c>
      <c r="E83" s="93">
        <v>3603720</v>
      </c>
      <c r="F83" s="93">
        <v>3603720</v>
      </c>
      <c r="G83" s="76">
        <v>0</v>
      </c>
    </row>
    <row r="84" spans="1:7" ht="15" customHeight="1">
      <c r="A84" s="94"/>
      <c r="B84" s="92" t="s">
        <v>29</v>
      </c>
      <c r="C84" s="97">
        <v>0</v>
      </c>
      <c r="D84" s="97">
        <v>0</v>
      </c>
      <c r="E84" s="97">
        <f>F84+G84</f>
        <v>0</v>
      </c>
      <c r="F84" s="97">
        <v>0</v>
      </c>
      <c r="G84" s="78">
        <v>0</v>
      </c>
    </row>
    <row r="85" spans="1:7" ht="15" customHeight="1">
      <c r="A85" s="2">
        <v>6</v>
      </c>
      <c r="B85" s="24" t="s">
        <v>26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</row>
    <row r="86" spans="1:7" ht="15" customHeight="1">
      <c r="A86" s="21"/>
      <c r="B86" s="23" t="s">
        <v>27</v>
      </c>
      <c r="C86" s="28">
        <v>0</v>
      </c>
      <c r="D86" s="28">
        <v>0</v>
      </c>
      <c r="E86" s="28">
        <f>F86+G86</f>
        <v>0</v>
      </c>
      <c r="F86" s="28">
        <v>0</v>
      </c>
      <c r="G86" s="28">
        <v>0</v>
      </c>
    </row>
    <row r="87" spans="1:7" ht="15" customHeight="1">
      <c r="A87" s="116" t="s">
        <v>32</v>
      </c>
      <c r="B87" s="117"/>
      <c r="C87" s="10">
        <f aca="true" t="shared" si="15" ref="C87:G88">C89+C93+C97</f>
        <v>316100</v>
      </c>
      <c r="D87" s="10">
        <f t="shared" si="15"/>
        <v>316100</v>
      </c>
      <c r="E87" s="10">
        <f t="shared" si="15"/>
        <v>316100</v>
      </c>
      <c r="F87" s="10">
        <f t="shared" si="15"/>
        <v>316100</v>
      </c>
      <c r="G87" s="10">
        <f t="shared" si="15"/>
        <v>0</v>
      </c>
    </row>
    <row r="88" spans="1:7" ht="15" customHeight="1">
      <c r="A88" s="118" t="s">
        <v>5</v>
      </c>
      <c r="B88" s="119"/>
      <c r="C88" s="13">
        <f t="shared" si="15"/>
        <v>0</v>
      </c>
      <c r="D88" s="13">
        <f t="shared" si="15"/>
        <v>0</v>
      </c>
      <c r="E88" s="13">
        <f t="shared" si="15"/>
        <v>0</v>
      </c>
      <c r="F88" s="13">
        <f t="shared" si="15"/>
        <v>0</v>
      </c>
      <c r="G88" s="13">
        <f t="shared" si="15"/>
        <v>0</v>
      </c>
    </row>
    <row r="89" spans="1:7" ht="15" customHeight="1">
      <c r="A89" s="8" t="s">
        <v>2</v>
      </c>
      <c r="B89" s="9" t="s">
        <v>3</v>
      </c>
      <c r="C89" s="10">
        <f>C91</f>
        <v>0</v>
      </c>
      <c r="D89" s="10">
        <f aca="true" t="shared" si="16" ref="D89:G90">D91</f>
        <v>0</v>
      </c>
      <c r="E89" s="10">
        <f t="shared" si="16"/>
        <v>0</v>
      </c>
      <c r="F89" s="10">
        <f t="shared" si="16"/>
        <v>0</v>
      </c>
      <c r="G89" s="10">
        <f t="shared" si="16"/>
        <v>0</v>
      </c>
    </row>
    <row r="90" spans="1:7" ht="15" customHeight="1">
      <c r="A90" s="21"/>
      <c r="B90" s="19" t="s">
        <v>5</v>
      </c>
      <c r="C90" s="13">
        <f>C92</f>
        <v>0</v>
      </c>
      <c r="D90" s="13">
        <f t="shared" si="16"/>
        <v>0</v>
      </c>
      <c r="E90" s="13">
        <f t="shared" si="16"/>
        <v>0</v>
      </c>
      <c r="F90" s="13">
        <f t="shared" si="16"/>
        <v>0</v>
      </c>
      <c r="G90" s="13">
        <f t="shared" si="16"/>
        <v>0</v>
      </c>
    </row>
    <row r="91" spans="1:7" ht="12.75" customHeight="1">
      <c r="A91" s="39">
        <v>1</v>
      </c>
      <c r="B91" s="58"/>
      <c r="C91" s="34">
        <v>0</v>
      </c>
      <c r="D91" s="34">
        <v>0</v>
      </c>
      <c r="E91" s="34">
        <v>0</v>
      </c>
      <c r="F91" s="34">
        <v>0</v>
      </c>
      <c r="G91" s="4">
        <v>0</v>
      </c>
    </row>
    <row r="92" spans="1:7" ht="11.25" customHeight="1">
      <c r="A92" s="39"/>
      <c r="B92" s="3"/>
      <c r="C92" s="35">
        <v>0</v>
      </c>
      <c r="D92" s="35">
        <v>0</v>
      </c>
      <c r="E92" s="35">
        <v>0</v>
      </c>
      <c r="F92" s="35">
        <v>0</v>
      </c>
      <c r="G92" s="35">
        <v>0</v>
      </c>
    </row>
    <row r="93" spans="1:7" ht="15" customHeight="1">
      <c r="A93" s="8" t="s">
        <v>6</v>
      </c>
      <c r="B93" s="9" t="s">
        <v>7</v>
      </c>
      <c r="C93" s="10">
        <f aca="true" t="shared" si="17" ref="C93:G94">C95</f>
        <v>0</v>
      </c>
      <c r="D93" s="10">
        <f t="shared" si="17"/>
        <v>0</v>
      </c>
      <c r="E93" s="10">
        <f t="shared" si="17"/>
        <v>0</v>
      </c>
      <c r="F93" s="10">
        <f t="shared" si="17"/>
        <v>0</v>
      </c>
      <c r="G93" s="10">
        <f t="shared" si="17"/>
        <v>0</v>
      </c>
    </row>
    <row r="94" spans="1:7" ht="15" customHeight="1">
      <c r="A94" s="21"/>
      <c r="B94" s="19" t="s">
        <v>5</v>
      </c>
      <c r="C94" s="13">
        <f t="shared" si="17"/>
        <v>0</v>
      </c>
      <c r="D94" s="13">
        <f t="shared" si="17"/>
        <v>0</v>
      </c>
      <c r="E94" s="13">
        <f t="shared" si="17"/>
        <v>0</v>
      </c>
      <c r="F94" s="13">
        <f t="shared" si="17"/>
        <v>0</v>
      </c>
      <c r="G94" s="13">
        <f t="shared" si="17"/>
        <v>0</v>
      </c>
    </row>
    <row r="95" spans="1:7" ht="14.25" customHeight="1">
      <c r="A95" s="2">
        <v>2</v>
      </c>
      <c r="B95" s="110"/>
      <c r="C95" s="4">
        <v>0</v>
      </c>
      <c r="D95" s="4">
        <v>0</v>
      </c>
      <c r="E95" s="4">
        <v>0</v>
      </c>
      <c r="F95" s="4">
        <v>0</v>
      </c>
      <c r="G95" s="4">
        <v>0</v>
      </c>
    </row>
    <row r="96" spans="1:7" ht="15.75" customHeight="1">
      <c r="A96" s="21"/>
      <c r="B96" s="137"/>
      <c r="C96" s="28">
        <v>0</v>
      </c>
      <c r="D96" s="28">
        <v>0</v>
      </c>
      <c r="E96" s="28">
        <v>0</v>
      </c>
      <c r="F96" s="28">
        <v>0</v>
      </c>
      <c r="G96" s="28">
        <v>0</v>
      </c>
    </row>
    <row r="97" spans="1:7" ht="15" customHeight="1">
      <c r="A97" s="16" t="s">
        <v>4</v>
      </c>
      <c r="B97" s="17" t="s">
        <v>13</v>
      </c>
      <c r="C97" s="14">
        <f aca="true" t="shared" si="18" ref="C97:G98">C99+C101+C103</f>
        <v>316100</v>
      </c>
      <c r="D97" s="14">
        <f t="shared" si="18"/>
        <v>316100</v>
      </c>
      <c r="E97" s="14">
        <f t="shared" si="18"/>
        <v>316100</v>
      </c>
      <c r="F97" s="14">
        <f t="shared" si="18"/>
        <v>316100</v>
      </c>
      <c r="G97" s="14">
        <f t="shared" si="18"/>
        <v>0</v>
      </c>
    </row>
    <row r="98" spans="1:7" ht="15" customHeight="1">
      <c r="A98" s="21"/>
      <c r="B98" s="19" t="s">
        <v>5</v>
      </c>
      <c r="C98" s="13">
        <f t="shared" si="18"/>
        <v>0</v>
      </c>
      <c r="D98" s="13">
        <f t="shared" si="18"/>
        <v>0</v>
      </c>
      <c r="E98" s="13">
        <f t="shared" si="18"/>
        <v>0</v>
      </c>
      <c r="F98" s="13">
        <f t="shared" si="18"/>
        <v>0</v>
      </c>
      <c r="G98" s="13">
        <f t="shared" si="18"/>
        <v>0</v>
      </c>
    </row>
    <row r="99" spans="1:7" ht="15" customHeight="1">
      <c r="A99" s="88">
        <v>3</v>
      </c>
      <c r="B99" s="100" t="s">
        <v>25</v>
      </c>
      <c r="C99" s="69">
        <v>156100</v>
      </c>
      <c r="D99" s="69">
        <v>156100</v>
      </c>
      <c r="E99" s="69">
        <v>156100</v>
      </c>
      <c r="F99" s="69">
        <v>156100</v>
      </c>
      <c r="G99" s="76">
        <v>0</v>
      </c>
    </row>
    <row r="100" spans="1:7" ht="15" customHeight="1">
      <c r="A100" s="89"/>
      <c r="B100" s="103"/>
      <c r="C100" s="72">
        <v>0</v>
      </c>
      <c r="D100" s="72">
        <v>0</v>
      </c>
      <c r="E100" s="73">
        <f>F100+G100</f>
        <v>0</v>
      </c>
      <c r="F100" s="78">
        <v>0</v>
      </c>
      <c r="G100" s="78">
        <v>0</v>
      </c>
    </row>
    <row r="101" spans="1:7" ht="15" customHeight="1">
      <c r="A101" s="91">
        <v>4</v>
      </c>
      <c r="B101" s="87" t="s">
        <v>28</v>
      </c>
      <c r="C101" s="98">
        <v>160000</v>
      </c>
      <c r="D101" s="98">
        <v>160000</v>
      </c>
      <c r="E101" s="98">
        <v>160000</v>
      </c>
      <c r="F101" s="98">
        <v>160000</v>
      </c>
      <c r="G101" s="98">
        <v>0</v>
      </c>
    </row>
    <row r="102" spans="1:7" ht="15" customHeight="1">
      <c r="A102" s="94"/>
      <c r="B102" s="78" t="s">
        <v>29</v>
      </c>
      <c r="C102" s="80">
        <v>0</v>
      </c>
      <c r="D102" s="80">
        <v>0</v>
      </c>
      <c r="E102" s="80">
        <f>F102+G102</f>
        <v>0</v>
      </c>
      <c r="F102" s="80">
        <v>0</v>
      </c>
      <c r="G102" s="80">
        <v>0</v>
      </c>
    </row>
    <row r="103" spans="1:7" ht="15" customHeight="1">
      <c r="A103" s="2">
        <v>5</v>
      </c>
      <c r="B103" s="3" t="s">
        <v>26</v>
      </c>
      <c r="C103" s="4">
        <v>0</v>
      </c>
      <c r="D103" s="4">
        <v>0</v>
      </c>
      <c r="E103" s="4">
        <v>0</v>
      </c>
      <c r="F103" s="4">
        <v>0</v>
      </c>
      <c r="G103" s="26">
        <v>0</v>
      </c>
    </row>
    <row r="104" spans="1:7" ht="15" customHeight="1">
      <c r="A104" s="21"/>
      <c r="B104" s="22" t="s">
        <v>27</v>
      </c>
      <c r="C104" s="28">
        <v>0</v>
      </c>
      <c r="D104" s="28">
        <v>0</v>
      </c>
      <c r="E104" s="28">
        <f>F104+G104</f>
        <v>0</v>
      </c>
      <c r="F104" s="28">
        <v>0</v>
      </c>
      <c r="G104" s="23">
        <v>0</v>
      </c>
    </row>
    <row r="105" spans="1:7" ht="15" customHeight="1">
      <c r="A105" s="116" t="s">
        <v>18</v>
      </c>
      <c r="B105" s="117"/>
      <c r="C105" s="10">
        <f aca="true" t="shared" si="19" ref="C105:G106">C107+C123+C129</f>
        <v>87604747</v>
      </c>
      <c r="D105" s="10">
        <f t="shared" si="19"/>
        <v>87604747</v>
      </c>
      <c r="E105" s="10">
        <f t="shared" si="19"/>
        <v>11292386</v>
      </c>
      <c r="F105" s="10">
        <f t="shared" si="19"/>
        <v>11292386</v>
      </c>
      <c r="G105" s="10">
        <f t="shared" si="19"/>
        <v>0</v>
      </c>
    </row>
    <row r="106" spans="1:7" ht="15" customHeight="1">
      <c r="A106" s="118" t="s">
        <v>5</v>
      </c>
      <c r="B106" s="119"/>
      <c r="C106" s="13">
        <f t="shared" si="19"/>
        <v>63772308</v>
      </c>
      <c r="D106" s="13">
        <f t="shared" si="19"/>
        <v>63772308</v>
      </c>
      <c r="E106" s="13">
        <f t="shared" si="19"/>
        <v>1048083</v>
      </c>
      <c r="F106" s="13">
        <f t="shared" si="19"/>
        <v>1048083</v>
      </c>
      <c r="G106" s="13">
        <f t="shared" si="19"/>
        <v>0</v>
      </c>
    </row>
    <row r="107" spans="1:7" ht="15" customHeight="1">
      <c r="A107" s="8" t="s">
        <v>2</v>
      </c>
      <c r="B107" s="9" t="s">
        <v>3</v>
      </c>
      <c r="C107" s="10">
        <f aca="true" t="shared" si="20" ref="C107:G108">C109+C111+C113+C115+C117+C119+C121</f>
        <v>13122550</v>
      </c>
      <c r="D107" s="10">
        <f t="shared" si="20"/>
        <v>13122550</v>
      </c>
      <c r="E107" s="10">
        <f t="shared" si="20"/>
        <v>1090519</v>
      </c>
      <c r="F107" s="10">
        <f t="shared" si="20"/>
        <v>1090519</v>
      </c>
      <c r="G107" s="10">
        <f t="shared" si="20"/>
        <v>0</v>
      </c>
    </row>
    <row r="108" spans="1:7" ht="15.75" customHeight="1">
      <c r="A108" s="7"/>
      <c r="B108" s="12" t="s">
        <v>5</v>
      </c>
      <c r="C108" s="13">
        <f t="shared" si="20"/>
        <v>11602308</v>
      </c>
      <c r="D108" s="13">
        <f t="shared" si="20"/>
        <v>11602308</v>
      </c>
      <c r="E108" s="13">
        <f t="shared" si="20"/>
        <v>1048083</v>
      </c>
      <c r="F108" s="13">
        <f t="shared" si="20"/>
        <v>1048083</v>
      </c>
      <c r="G108" s="13">
        <f t="shared" si="20"/>
        <v>0</v>
      </c>
    </row>
    <row r="109" spans="1:7" ht="15" customHeight="1">
      <c r="A109" s="120">
        <v>1</v>
      </c>
      <c r="B109" s="108" t="s">
        <v>49</v>
      </c>
      <c r="C109" s="69">
        <v>86519</v>
      </c>
      <c r="D109" s="69">
        <v>86519</v>
      </c>
      <c r="E109" s="69">
        <v>86519</v>
      </c>
      <c r="F109" s="69">
        <v>86519</v>
      </c>
      <c r="G109" s="76">
        <v>0</v>
      </c>
    </row>
    <row r="110" spans="1:7" ht="15" customHeight="1">
      <c r="A110" s="121"/>
      <c r="B110" s="109"/>
      <c r="C110" s="72">
        <v>53083</v>
      </c>
      <c r="D110" s="72">
        <v>53083</v>
      </c>
      <c r="E110" s="72">
        <v>53083</v>
      </c>
      <c r="F110" s="72">
        <v>53083</v>
      </c>
      <c r="G110" s="78">
        <v>0</v>
      </c>
    </row>
    <row r="111" spans="1:7" ht="15" customHeight="1">
      <c r="A111" s="75">
        <v>2</v>
      </c>
      <c r="B111" s="108" t="s">
        <v>53</v>
      </c>
      <c r="C111" s="69">
        <v>175000</v>
      </c>
      <c r="D111" s="69">
        <v>175000</v>
      </c>
      <c r="E111" s="69">
        <v>1000</v>
      </c>
      <c r="F111" s="69">
        <v>1000</v>
      </c>
      <c r="G111" s="76">
        <v>0</v>
      </c>
    </row>
    <row r="112" spans="1:7" ht="15" customHeight="1">
      <c r="A112" s="77"/>
      <c r="B112" s="109"/>
      <c r="C112" s="72">
        <v>112000</v>
      </c>
      <c r="D112" s="72">
        <v>112000</v>
      </c>
      <c r="E112" s="72">
        <v>0</v>
      </c>
      <c r="F112" s="72">
        <v>0</v>
      </c>
      <c r="G112" s="78">
        <v>0</v>
      </c>
    </row>
    <row r="113" spans="1:7" ht="15" customHeight="1">
      <c r="A113" s="79">
        <v>3</v>
      </c>
      <c r="B113" s="108" t="s">
        <v>54</v>
      </c>
      <c r="C113" s="69">
        <v>9877000</v>
      </c>
      <c r="D113" s="69">
        <v>9877000</v>
      </c>
      <c r="E113" s="69">
        <v>1000000</v>
      </c>
      <c r="F113" s="69">
        <v>1000000</v>
      </c>
      <c r="G113" s="76">
        <v>0</v>
      </c>
    </row>
    <row r="114" spans="1:7" ht="15" customHeight="1">
      <c r="A114" s="79"/>
      <c r="B114" s="109"/>
      <c r="C114" s="72">
        <v>9168000</v>
      </c>
      <c r="D114" s="72">
        <v>9168000</v>
      </c>
      <c r="E114" s="72">
        <v>995000</v>
      </c>
      <c r="F114" s="72">
        <v>995000</v>
      </c>
      <c r="G114" s="78">
        <v>0</v>
      </c>
    </row>
    <row r="115" spans="1:7" ht="15" customHeight="1">
      <c r="A115" s="75">
        <v>4</v>
      </c>
      <c r="B115" s="108" t="s">
        <v>57</v>
      </c>
      <c r="C115" s="69">
        <v>912000</v>
      </c>
      <c r="D115" s="69">
        <v>912000</v>
      </c>
      <c r="E115" s="69">
        <v>1000</v>
      </c>
      <c r="F115" s="69">
        <v>1000</v>
      </c>
      <c r="G115" s="76">
        <v>0</v>
      </c>
    </row>
    <row r="116" spans="1:7" ht="15" customHeight="1">
      <c r="A116" s="77"/>
      <c r="B116" s="109"/>
      <c r="C116" s="72">
        <v>751000</v>
      </c>
      <c r="D116" s="72">
        <v>751000</v>
      </c>
      <c r="E116" s="72">
        <v>0</v>
      </c>
      <c r="F116" s="72">
        <v>0</v>
      </c>
      <c r="G116" s="78">
        <v>0</v>
      </c>
    </row>
    <row r="117" spans="1:7" ht="15" customHeight="1">
      <c r="A117" s="75">
        <v>5</v>
      </c>
      <c r="B117" s="82" t="s">
        <v>59</v>
      </c>
      <c r="C117" s="69">
        <v>1622031</v>
      </c>
      <c r="D117" s="69">
        <v>1622031</v>
      </c>
      <c r="E117" s="69">
        <v>1000</v>
      </c>
      <c r="F117" s="69">
        <v>1000</v>
      </c>
      <c r="G117" s="69">
        <v>0</v>
      </c>
    </row>
    <row r="118" spans="1:7" ht="15" customHeight="1">
      <c r="A118" s="77"/>
      <c r="B118" s="83"/>
      <c r="C118" s="72">
        <v>1225144</v>
      </c>
      <c r="D118" s="72">
        <v>1225144</v>
      </c>
      <c r="E118" s="72">
        <v>0</v>
      </c>
      <c r="F118" s="72">
        <v>0</v>
      </c>
      <c r="G118" s="72">
        <v>0</v>
      </c>
    </row>
    <row r="119" spans="1:7" ht="15" customHeight="1">
      <c r="A119" s="79">
        <v>6</v>
      </c>
      <c r="B119" s="122" t="s">
        <v>58</v>
      </c>
      <c r="C119" s="69">
        <v>450000</v>
      </c>
      <c r="D119" s="69">
        <v>450000</v>
      </c>
      <c r="E119" s="69">
        <v>1000</v>
      </c>
      <c r="F119" s="69">
        <v>1000</v>
      </c>
      <c r="G119" s="69">
        <v>0</v>
      </c>
    </row>
    <row r="120" spans="1:7" ht="15" customHeight="1">
      <c r="A120" s="77"/>
      <c r="B120" s="123"/>
      <c r="C120" s="72">
        <v>293081</v>
      </c>
      <c r="D120" s="72">
        <v>293081</v>
      </c>
      <c r="E120" s="72">
        <v>0</v>
      </c>
      <c r="F120" s="72">
        <v>0</v>
      </c>
      <c r="G120" s="72">
        <v>0</v>
      </c>
    </row>
    <row r="121" spans="1:7" ht="15" customHeight="1">
      <c r="A121" s="29">
        <v>7</v>
      </c>
      <c r="B121" s="74" t="s">
        <v>46</v>
      </c>
      <c r="C121" s="34">
        <v>0</v>
      </c>
      <c r="D121" s="34">
        <v>0</v>
      </c>
      <c r="E121" s="34">
        <v>0</v>
      </c>
      <c r="F121" s="34">
        <v>0</v>
      </c>
      <c r="G121" s="62">
        <v>0</v>
      </c>
    </row>
    <row r="122" spans="1:7" ht="15" customHeight="1">
      <c r="A122" s="7"/>
      <c r="B122" s="63"/>
      <c r="C122" s="28">
        <v>0</v>
      </c>
      <c r="D122" s="28">
        <v>0</v>
      </c>
      <c r="E122" s="28">
        <v>0</v>
      </c>
      <c r="F122" s="28">
        <v>0</v>
      </c>
      <c r="G122" s="23">
        <v>0</v>
      </c>
    </row>
    <row r="123" spans="1:7" ht="15" customHeight="1">
      <c r="A123" s="16" t="s">
        <v>6</v>
      </c>
      <c r="B123" s="30" t="s">
        <v>7</v>
      </c>
      <c r="C123" s="14">
        <f aca="true" t="shared" si="21" ref="C123:G124">C127+C125</f>
        <v>63740330</v>
      </c>
      <c r="D123" s="14">
        <f t="shared" si="21"/>
        <v>63740330</v>
      </c>
      <c r="E123" s="14">
        <f t="shared" si="21"/>
        <v>2000</v>
      </c>
      <c r="F123" s="14">
        <f t="shared" si="21"/>
        <v>2000</v>
      </c>
      <c r="G123" s="14">
        <f t="shared" si="21"/>
        <v>0</v>
      </c>
    </row>
    <row r="124" spans="1:7" ht="15" customHeight="1">
      <c r="A124" s="7"/>
      <c r="B124" s="12" t="s">
        <v>5</v>
      </c>
      <c r="C124" s="13">
        <f t="shared" si="21"/>
        <v>52170000</v>
      </c>
      <c r="D124" s="13">
        <f t="shared" si="21"/>
        <v>52170000</v>
      </c>
      <c r="E124" s="13">
        <f t="shared" si="21"/>
        <v>0</v>
      </c>
      <c r="F124" s="13">
        <f t="shared" si="21"/>
        <v>0</v>
      </c>
      <c r="G124" s="13">
        <f t="shared" si="21"/>
        <v>0</v>
      </c>
    </row>
    <row r="125" spans="1:7" ht="15" customHeight="1">
      <c r="A125" s="88">
        <v>8</v>
      </c>
      <c r="B125" s="84" t="s">
        <v>55</v>
      </c>
      <c r="C125" s="69">
        <v>30990000</v>
      </c>
      <c r="D125" s="69">
        <v>30990000</v>
      </c>
      <c r="E125" s="69">
        <v>1000</v>
      </c>
      <c r="F125" s="69">
        <v>1000</v>
      </c>
      <c r="G125" s="76">
        <v>0</v>
      </c>
    </row>
    <row r="126" spans="1:7" ht="15" customHeight="1">
      <c r="A126" s="89"/>
      <c r="B126" s="85"/>
      <c r="C126" s="80">
        <v>25220000</v>
      </c>
      <c r="D126" s="80">
        <v>25220000</v>
      </c>
      <c r="E126" s="80">
        <v>0</v>
      </c>
      <c r="F126" s="80">
        <v>0</v>
      </c>
      <c r="G126" s="81">
        <v>0</v>
      </c>
    </row>
    <row r="127" spans="1:7" ht="15" customHeight="1">
      <c r="A127" s="90">
        <v>9</v>
      </c>
      <c r="B127" s="108" t="s">
        <v>62</v>
      </c>
      <c r="C127" s="69">
        <v>32750330</v>
      </c>
      <c r="D127" s="69">
        <v>32750330</v>
      </c>
      <c r="E127" s="69">
        <v>1000</v>
      </c>
      <c r="F127" s="69">
        <v>1000</v>
      </c>
      <c r="G127" s="69">
        <v>0</v>
      </c>
    </row>
    <row r="128" spans="1:7" ht="15" customHeight="1">
      <c r="A128" s="90"/>
      <c r="B128" s="109"/>
      <c r="C128" s="72">
        <v>26950000</v>
      </c>
      <c r="D128" s="72">
        <v>26950000</v>
      </c>
      <c r="E128" s="72">
        <v>0</v>
      </c>
      <c r="F128" s="72">
        <v>0</v>
      </c>
      <c r="G128" s="72">
        <v>0</v>
      </c>
    </row>
    <row r="129" spans="1:7" ht="15" customHeight="1">
      <c r="A129" s="8" t="s">
        <v>4</v>
      </c>
      <c r="B129" s="52" t="s">
        <v>13</v>
      </c>
      <c r="C129" s="18">
        <f aca="true" t="shared" si="22" ref="C129:G130">C131+C133+C135+C137</f>
        <v>10741867</v>
      </c>
      <c r="D129" s="18">
        <f t="shared" si="22"/>
        <v>10741867</v>
      </c>
      <c r="E129" s="18">
        <f t="shared" si="22"/>
        <v>10199867</v>
      </c>
      <c r="F129" s="18">
        <f t="shared" si="22"/>
        <v>10199867</v>
      </c>
      <c r="G129" s="18">
        <f t="shared" si="22"/>
        <v>0</v>
      </c>
    </row>
    <row r="130" spans="1:7" ht="15" customHeight="1">
      <c r="A130" s="7"/>
      <c r="B130" s="19" t="s">
        <v>5</v>
      </c>
      <c r="C130" s="13">
        <f t="shared" si="22"/>
        <v>0</v>
      </c>
      <c r="D130" s="13">
        <f t="shared" si="22"/>
        <v>0</v>
      </c>
      <c r="E130" s="13">
        <f t="shared" si="22"/>
        <v>0</v>
      </c>
      <c r="F130" s="13">
        <f t="shared" si="22"/>
        <v>0</v>
      </c>
      <c r="G130" s="13">
        <f t="shared" si="22"/>
        <v>0</v>
      </c>
    </row>
    <row r="131" spans="1:7" ht="15" customHeight="1">
      <c r="A131" s="88">
        <v>10</v>
      </c>
      <c r="B131" s="100" t="s">
        <v>30</v>
      </c>
      <c r="C131" s="69">
        <v>415367</v>
      </c>
      <c r="D131" s="69">
        <v>415367</v>
      </c>
      <c r="E131" s="69">
        <v>415367</v>
      </c>
      <c r="F131" s="69">
        <v>415367</v>
      </c>
      <c r="G131" s="69">
        <v>0</v>
      </c>
    </row>
    <row r="132" spans="1:7" ht="15" customHeight="1">
      <c r="A132" s="89"/>
      <c r="B132" s="103"/>
      <c r="C132" s="72">
        <v>0</v>
      </c>
      <c r="D132" s="72">
        <v>0</v>
      </c>
      <c r="E132" s="72">
        <v>0</v>
      </c>
      <c r="F132" s="72">
        <v>0</v>
      </c>
      <c r="G132" s="72">
        <v>0</v>
      </c>
    </row>
    <row r="133" spans="1:7" ht="15" customHeight="1">
      <c r="A133" s="88">
        <v>11</v>
      </c>
      <c r="B133" s="100" t="s">
        <v>25</v>
      </c>
      <c r="C133" s="70">
        <v>3893100</v>
      </c>
      <c r="D133" s="70">
        <v>3893100</v>
      </c>
      <c r="E133" s="70">
        <v>3893100</v>
      </c>
      <c r="F133" s="70">
        <v>3893100</v>
      </c>
      <c r="G133" s="98">
        <v>0</v>
      </c>
    </row>
    <row r="134" spans="1:7" ht="15" customHeight="1">
      <c r="A134" s="89"/>
      <c r="B134" s="95"/>
      <c r="C134" s="96">
        <v>0</v>
      </c>
      <c r="D134" s="96">
        <v>0</v>
      </c>
      <c r="E134" s="96">
        <f>F134+G134</f>
        <v>0</v>
      </c>
      <c r="F134" s="96">
        <v>0</v>
      </c>
      <c r="G134" s="78">
        <v>0</v>
      </c>
    </row>
    <row r="135" spans="1:7" ht="15" customHeight="1">
      <c r="A135" s="88">
        <v>12</v>
      </c>
      <c r="B135" s="87" t="s">
        <v>28</v>
      </c>
      <c r="C135" s="93">
        <v>5847400</v>
      </c>
      <c r="D135" s="93">
        <v>5847400</v>
      </c>
      <c r="E135" s="93">
        <v>5847400</v>
      </c>
      <c r="F135" s="93">
        <v>5847400</v>
      </c>
      <c r="G135" s="76">
        <v>0</v>
      </c>
    </row>
    <row r="136" spans="1:7" ht="15" customHeight="1">
      <c r="A136" s="89"/>
      <c r="B136" s="78" t="s">
        <v>29</v>
      </c>
      <c r="C136" s="97">
        <v>0</v>
      </c>
      <c r="D136" s="97">
        <v>0</v>
      </c>
      <c r="E136" s="97">
        <v>0</v>
      </c>
      <c r="F136" s="97">
        <v>0</v>
      </c>
      <c r="G136" s="78">
        <v>0</v>
      </c>
    </row>
    <row r="137" spans="1:7" ht="15.75" customHeight="1">
      <c r="A137" s="88">
        <v>13</v>
      </c>
      <c r="B137" s="92" t="s">
        <v>26</v>
      </c>
      <c r="C137" s="69">
        <v>586000</v>
      </c>
      <c r="D137" s="69">
        <v>586000</v>
      </c>
      <c r="E137" s="69">
        <v>44000</v>
      </c>
      <c r="F137" s="69">
        <v>44000</v>
      </c>
      <c r="G137" s="69">
        <v>0</v>
      </c>
    </row>
    <row r="138" spans="1:7" ht="15" customHeight="1">
      <c r="A138" s="89"/>
      <c r="B138" s="95" t="s">
        <v>27</v>
      </c>
      <c r="C138" s="72">
        <v>0</v>
      </c>
      <c r="D138" s="72">
        <v>0</v>
      </c>
      <c r="E138" s="72">
        <f>F138+G138</f>
        <v>0</v>
      </c>
      <c r="F138" s="72">
        <v>0</v>
      </c>
      <c r="G138" s="72">
        <v>0</v>
      </c>
    </row>
    <row r="139" spans="1:7" ht="15" customHeight="1">
      <c r="A139" s="116" t="s">
        <v>39</v>
      </c>
      <c r="B139" s="117"/>
      <c r="C139" s="10">
        <f aca="true" t="shared" si="23" ref="C139:G142">C141</f>
        <v>0</v>
      </c>
      <c r="D139" s="10">
        <f t="shared" si="23"/>
        <v>0</v>
      </c>
      <c r="E139" s="10">
        <f t="shared" si="23"/>
        <v>0</v>
      </c>
      <c r="F139" s="10">
        <f t="shared" si="23"/>
        <v>0</v>
      </c>
      <c r="G139" s="10">
        <f t="shared" si="23"/>
        <v>0</v>
      </c>
    </row>
    <row r="140" spans="1:7" ht="15" customHeight="1">
      <c r="A140" s="118" t="s">
        <v>5</v>
      </c>
      <c r="B140" s="119"/>
      <c r="C140" s="13">
        <f t="shared" si="23"/>
        <v>0</v>
      </c>
      <c r="D140" s="13">
        <f t="shared" si="23"/>
        <v>0</v>
      </c>
      <c r="E140" s="13">
        <f t="shared" si="23"/>
        <v>0</v>
      </c>
      <c r="F140" s="13">
        <f t="shared" si="23"/>
        <v>0</v>
      </c>
      <c r="G140" s="13">
        <f t="shared" si="23"/>
        <v>0</v>
      </c>
    </row>
    <row r="141" spans="1:7" ht="15" customHeight="1">
      <c r="A141" s="106" t="s">
        <v>4</v>
      </c>
      <c r="B141" s="52" t="s">
        <v>13</v>
      </c>
      <c r="C141" s="4">
        <f t="shared" si="23"/>
        <v>0</v>
      </c>
      <c r="D141" s="4">
        <f t="shared" si="23"/>
        <v>0</v>
      </c>
      <c r="E141" s="4">
        <f t="shared" si="23"/>
        <v>0</v>
      </c>
      <c r="F141" s="4">
        <f t="shared" si="23"/>
        <v>0</v>
      </c>
      <c r="G141" s="4">
        <f t="shared" si="23"/>
        <v>0</v>
      </c>
    </row>
    <row r="142" spans="1:7" ht="15" customHeight="1">
      <c r="A142" s="107"/>
      <c r="B142" s="19" t="s">
        <v>5</v>
      </c>
      <c r="C142" s="28">
        <f t="shared" si="23"/>
        <v>0</v>
      </c>
      <c r="D142" s="28">
        <f t="shared" si="23"/>
        <v>0</v>
      </c>
      <c r="E142" s="28">
        <f t="shared" si="23"/>
        <v>0</v>
      </c>
      <c r="F142" s="28">
        <f t="shared" si="23"/>
        <v>0</v>
      </c>
      <c r="G142" s="28">
        <f t="shared" si="23"/>
        <v>0</v>
      </c>
    </row>
    <row r="143" spans="1:7" ht="15" customHeight="1">
      <c r="A143" s="6">
        <v>1</v>
      </c>
      <c r="B143" s="24" t="s">
        <v>28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</row>
    <row r="144" spans="1:7" ht="15" customHeight="1">
      <c r="A144" s="7"/>
      <c r="B144" s="23" t="s">
        <v>29</v>
      </c>
      <c r="C144" s="28">
        <v>0</v>
      </c>
      <c r="D144" s="28">
        <v>0</v>
      </c>
      <c r="E144" s="28">
        <v>0</v>
      </c>
      <c r="F144" s="28">
        <v>0</v>
      </c>
      <c r="G144" s="28">
        <v>0</v>
      </c>
    </row>
    <row r="145" spans="1:7" s="45" customFormat="1" ht="15" customHeight="1">
      <c r="A145" s="116" t="s">
        <v>15</v>
      </c>
      <c r="B145" s="117"/>
      <c r="C145" s="14">
        <f aca="true" t="shared" si="24" ref="C145:G146">C147+C165+C173</f>
        <v>185452409</v>
      </c>
      <c r="D145" s="14">
        <f t="shared" si="24"/>
        <v>256256576</v>
      </c>
      <c r="E145" s="14">
        <f t="shared" si="24"/>
        <v>115409140</v>
      </c>
      <c r="F145" s="14">
        <f t="shared" si="24"/>
        <v>115409140</v>
      </c>
      <c r="G145" s="14">
        <f t="shared" si="24"/>
        <v>0</v>
      </c>
    </row>
    <row r="146" spans="1:7" s="1" customFormat="1" ht="15" customHeight="1">
      <c r="A146" s="118" t="s">
        <v>5</v>
      </c>
      <c r="B146" s="119"/>
      <c r="C146" s="13">
        <f t="shared" si="24"/>
        <v>151846000</v>
      </c>
      <c r="D146" s="13">
        <f t="shared" si="24"/>
        <v>210975384</v>
      </c>
      <c r="E146" s="13">
        <f t="shared" si="24"/>
        <v>106469892</v>
      </c>
      <c r="F146" s="13">
        <f t="shared" si="24"/>
        <v>106469892</v>
      </c>
      <c r="G146" s="13">
        <f t="shared" si="24"/>
        <v>0</v>
      </c>
    </row>
    <row r="147" spans="1:7" s="1" customFormat="1" ht="15" customHeight="1">
      <c r="A147" s="8" t="s">
        <v>2</v>
      </c>
      <c r="B147" s="9" t="s">
        <v>3</v>
      </c>
      <c r="C147" s="10">
        <f aca="true" t="shared" si="25" ref="C147:G148">C149+C151+C153+C155+C157+C159+C161+C163</f>
        <v>152875579</v>
      </c>
      <c r="D147" s="10">
        <f t="shared" si="25"/>
        <v>222012304</v>
      </c>
      <c r="E147" s="10">
        <f t="shared" si="25"/>
        <v>104629000</v>
      </c>
      <c r="F147" s="10">
        <f t="shared" si="25"/>
        <v>104629000</v>
      </c>
      <c r="G147" s="10">
        <f t="shared" si="25"/>
        <v>0</v>
      </c>
    </row>
    <row r="148" spans="1:7" s="1" customFormat="1" ht="15" customHeight="1">
      <c r="A148" s="56"/>
      <c r="B148" s="12" t="s">
        <v>5</v>
      </c>
      <c r="C148" s="13">
        <f t="shared" si="25"/>
        <v>132241388</v>
      </c>
      <c r="D148" s="13">
        <f t="shared" si="25"/>
        <v>190198613</v>
      </c>
      <c r="E148" s="13">
        <f t="shared" si="25"/>
        <v>103475000</v>
      </c>
      <c r="F148" s="13">
        <f t="shared" si="25"/>
        <v>103475000</v>
      </c>
      <c r="G148" s="13">
        <f t="shared" si="25"/>
        <v>0</v>
      </c>
    </row>
    <row r="149" spans="1:7" s="1" customFormat="1" ht="15" customHeight="1">
      <c r="A149" s="68">
        <v>1</v>
      </c>
      <c r="B149" s="87" t="s">
        <v>33</v>
      </c>
      <c r="C149" s="69">
        <v>1815422</v>
      </c>
      <c r="D149" s="69">
        <v>1815422</v>
      </c>
      <c r="E149" s="69">
        <v>594000</v>
      </c>
      <c r="F149" s="69">
        <v>594000</v>
      </c>
      <c r="G149" s="69">
        <v>0</v>
      </c>
    </row>
    <row r="150" spans="1:7" s="1" customFormat="1" ht="15" customHeight="1">
      <c r="A150" s="71"/>
      <c r="B150" s="78"/>
      <c r="C150" s="72">
        <v>1815422</v>
      </c>
      <c r="D150" s="72">
        <v>1815422</v>
      </c>
      <c r="E150" s="72">
        <v>580000</v>
      </c>
      <c r="F150" s="72">
        <v>580000</v>
      </c>
      <c r="G150" s="72">
        <v>0</v>
      </c>
    </row>
    <row r="151" spans="1:7" s="1" customFormat="1" ht="15" customHeight="1">
      <c r="A151" s="88">
        <v>2</v>
      </c>
      <c r="B151" s="135" t="s">
        <v>35</v>
      </c>
      <c r="C151" s="69">
        <v>128404545</v>
      </c>
      <c r="D151" s="69">
        <v>196592432</v>
      </c>
      <c r="E151" s="69">
        <v>90000000</v>
      </c>
      <c r="F151" s="69">
        <v>90000000</v>
      </c>
      <c r="G151" s="70">
        <v>0</v>
      </c>
    </row>
    <row r="152" spans="1:7" s="1" customFormat="1" ht="15" customHeight="1">
      <c r="A152" s="89"/>
      <c r="B152" s="136"/>
      <c r="C152" s="72">
        <v>110953574</v>
      </c>
      <c r="D152" s="72">
        <v>167946230</v>
      </c>
      <c r="E152" s="72">
        <v>89000000</v>
      </c>
      <c r="F152" s="72">
        <v>89000000</v>
      </c>
      <c r="G152" s="73">
        <v>0</v>
      </c>
    </row>
    <row r="153" spans="1:7" s="1" customFormat="1" ht="15" customHeight="1">
      <c r="A153" s="86">
        <v>3</v>
      </c>
      <c r="B153" s="104" t="s">
        <v>43</v>
      </c>
      <c r="C153" s="70">
        <v>1160327</v>
      </c>
      <c r="D153" s="70">
        <v>1628170</v>
      </c>
      <c r="E153" s="70">
        <v>200000</v>
      </c>
      <c r="F153" s="70">
        <v>200000</v>
      </c>
      <c r="G153" s="70">
        <v>0</v>
      </c>
    </row>
    <row r="154" spans="1:7" s="1" customFormat="1" ht="15" customHeight="1">
      <c r="A154" s="89"/>
      <c r="B154" s="105"/>
      <c r="C154" s="73">
        <v>1058464</v>
      </c>
      <c r="D154" s="73">
        <v>1534772</v>
      </c>
      <c r="E154" s="73">
        <v>190000</v>
      </c>
      <c r="F154" s="73">
        <v>190000</v>
      </c>
      <c r="G154" s="73">
        <v>0</v>
      </c>
    </row>
    <row r="155" spans="1:7" s="1" customFormat="1" ht="15" customHeight="1">
      <c r="A155" s="86">
        <v>4</v>
      </c>
      <c r="B155" s="104" t="s">
        <v>44</v>
      </c>
      <c r="C155" s="70">
        <v>1188912</v>
      </c>
      <c r="D155" s="70">
        <v>1669907</v>
      </c>
      <c r="E155" s="70">
        <v>300000</v>
      </c>
      <c r="F155" s="70">
        <v>300000</v>
      </c>
      <c r="G155" s="70">
        <v>0</v>
      </c>
    </row>
    <row r="156" spans="1:7" s="1" customFormat="1" ht="15" customHeight="1">
      <c r="A156" s="86"/>
      <c r="B156" s="105"/>
      <c r="C156" s="73">
        <v>1085030</v>
      </c>
      <c r="D156" s="73">
        <v>1573291</v>
      </c>
      <c r="E156" s="73">
        <v>290000</v>
      </c>
      <c r="F156" s="73">
        <v>290000</v>
      </c>
      <c r="G156" s="73">
        <v>0</v>
      </c>
    </row>
    <row r="157" spans="1:7" s="1" customFormat="1" ht="15" customHeight="1">
      <c r="A157" s="68">
        <v>5</v>
      </c>
      <c r="B157" s="104" t="s">
        <v>50</v>
      </c>
      <c r="C157" s="69">
        <v>1183815</v>
      </c>
      <c r="D157" s="69">
        <v>1183815</v>
      </c>
      <c r="E157" s="69">
        <v>795000</v>
      </c>
      <c r="F157" s="69">
        <v>795000</v>
      </c>
      <c r="G157" s="70">
        <v>0</v>
      </c>
    </row>
    <row r="158" spans="1:7" s="1" customFormat="1" ht="15" customHeight="1">
      <c r="A158" s="71"/>
      <c r="B158" s="105"/>
      <c r="C158" s="72">
        <v>935701</v>
      </c>
      <c r="D158" s="72">
        <v>935701</v>
      </c>
      <c r="E158" s="72">
        <v>780000</v>
      </c>
      <c r="F158" s="72">
        <v>780000</v>
      </c>
      <c r="G158" s="73">
        <v>0</v>
      </c>
    </row>
    <row r="159" spans="1:7" s="1" customFormat="1" ht="15" customHeight="1">
      <c r="A159" s="88">
        <v>6</v>
      </c>
      <c r="B159" s="104" t="s">
        <v>51</v>
      </c>
      <c r="C159" s="69">
        <v>5895768</v>
      </c>
      <c r="D159" s="69">
        <v>5895768</v>
      </c>
      <c r="E159" s="69">
        <v>2940000</v>
      </c>
      <c r="F159" s="69">
        <v>2940000</v>
      </c>
      <c r="G159" s="70">
        <v>0</v>
      </c>
    </row>
    <row r="160" spans="1:7" s="1" customFormat="1" ht="15" customHeight="1">
      <c r="A160" s="89"/>
      <c r="B160" s="105"/>
      <c r="C160" s="72">
        <v>4928602</v>
      </c>
      <c r="D160" s="72">
        <v>4928602</v>
      </c>
      <c r="E160" s="72">
        <v>2890000</v>
      </c>
      <c r="F160" s="72">
        <v>2890000</v>
      </c>
      <c r="G160" s="73">
        <v>0</v>
      </c>
    </row>
    <row r="161" spans="1:7" s="1" customFormat="1" ht="12.75" customHeight="1">
      <c r="A161" s="88">
        <v>7</v>
      </c>
      <c r="B161" s="104" t="s">
        <v>42</v>
      </c>
      <c r="C161" s="70">
        <v>11158800</v>
      </c>
      <c r="D161" s="70">
        <v>11158800</v>
      </c>
      <c r="E161" s="70">
        <v>8200000</v>
      </c>
      <c r="F161" s="70">
        <v>8200000</v>
      </c>
      <c r="G161" s="70">
        <v>0</v>
      </c>
    </row>
    <row r="162" spans="1:7" s="1" customFormat="1" ht="15" customHeight="1">
      <c r="A162" s="89"/>
      <c r="B162" s="105"/>
      <c r="C162" s="73">
        <v>9824595</v>
      </c>
      <c r="D162" s="73">
        <v>9824595</v>
      </c>
      <c r="E162" s="73">
        <v>8150000</v>
      </c>
      <c r="F162" s="73">
        <v>8150000</v>
      </c>
      <c r="G162" s="73">
        <v>0</v>
      </c>
    </row>
    <row r="163" spans="1:7" s="1" customFormat="1" ht="15" customHeight="1">
      <c r="A163" s="68">
        <v>8</v>
      </c>
      <c r="B163" s="104" t="s">
        <v>56</v>
      </c>
      <c r="C163" s="69">
        <v>2067990</v>
      </c>
      <c r="D163" s="69">
        <v>2067990</v>
      </c>
      <c r="E163" s="69">
        <v>1600000</v>
      </c>
      <c r="F163" s="69">
        <v>1600000</v>
      </c>
      <c r="G163" s="70">
        <v>0</v>
      </c>
    </row>
    <row r="164" spans="1:7" s="1" customFormat="1" ht="15" customHeight="1">
      <c r="A164" s="71"/>
      <c r="B164" s="105"/>
      <c r="C164" s="72">
        <v>1640000</v>
      </c>
      <c r="D164" s="72">
        <v>1640000</v>
      </c>
      <c r="E164" s="72">
        <v>1595000</v>
      </c>
      <c r="F164" s="72">
        <v>1595000</v>
      </c>
      <c r="G164" s="73">
        <v>0</v>
      </c>
    </row>
    <row r="165" spans="1:7" ht="15" customHeight="1">
      <c r="A165" s="36" t="s">
        <v>6</v>
      </c>
      <c r="B165" s="30" t="s">
        <v>7</v>
      </c>
      <c r="C165" s="14">
        <f aca="true" t="shared" si="26" ref="C165:G166">C171+C169+C167</f>
        <v>22335435</v>
      </c>
      <c r="D165" s="14">
        <f t="shared" si="26"/>
        <v>24002877</v>
      </c>
      <c r="E165" s="14">
        <f t="shared" si="26"/>
        <v>3887360</v>
      </c>
      <c r="F165" s="14">
        <f t="shared" si="26"/>
        <v>3887360</v>
      </c>
      <c r="G165" s="14">
        <f t="shared" si="26"/>
        <v>0</v>
      </c>
    </row>
    <row r="166" spans="1:7" ht="15" customHeight="1">
      <c r="A166" s="37"/>
      <c r="B166" s="12" t="s">
        <v>5</v>
      </c>
      <c r="C166" s="13">
        <f t="shared" si="26"/>
        <v>19604612</v>
      </c>
      <c r="D166" s="13">
        <f t="shared" si="26"/>
        <v>20776771</v>
      </c>
      <c r="E166" s="13">
        <f t="shared" si="26"/>
        <v>2994892</v>
      </c>
      <c r="F166" s="13">
        <f t="shared" si="26"/>
        <v>2994892</v>
      </c>
      <c r="G166" s="13">
        <f t="shared" si="26"/>
        <v>0</v>
      </c>
    </row>
    <row r="167" spans="1:8" ht="15" customHeight="1">
      <c r="A167" s="88">
        <v>9</v>
      </c>
      <c r="B167" s="104" t="s">
        <v>40</v>
      </c>
      <c r="C167" s="70">
        <v>1493918</v>
      </c>
      <c r="D167" s="70">
        <v>3161360</v>
      </c>
      <c r="E167" s="70">
        <v>3161360</v>
      </c>
      <c r="F167" s="70">
        <v>3161360</v>
      </c>
      <c r="G167" s="70">
        <v>0</v>
      </c>
      <c r="H167" s="1"/>
    </row>
    <row r="168" spans="1:7" ht="15" customHeight="1">
      <c r="A168" s="89"/>
      <c r="B168" s="105"/>
      <c r="C168" s="73">
        <v>1122733</v>
      </c>
      <c r="D168" s="73">
        <v>2294892</v>
      </c>
      <c r="E168" s="73">
        <v>2294892</v>
      </c>
      <c r="F168" s="73">
        <v>2294892</v>
      </c>
      <c r="G168" s="73">
        <v>0</v>
      </c>
    </row>
    <row r="169" spans="1:7" ht="15" customHeight="1">
      <c r="A169" s="88">
        <v>10</v>
      </c>
      <c r="B169" s="104" t="s">
        <v>64</v>
      </c>
      <c r="C169" s="69">
        <v>19888218</v>
      </c>
      <c r="D169" s="69">
        <v>19888218</v>
      </c>
      <c r="E169" s="69">
        <v>1000</v>
      </c>
      <c r="F169" s="69">
        <v>1000</v>
      </c>
      <c r="G169" s="70">
        <v>0</v>
      </c>
    </row>
    <row r="170" spans="1:7" ht="15" customHeight="1">
      <c r="A170" s="89"/>
      <c r="B170" s="105"/>
      <c r="C170" s="72">
        <v>17753201</v>
      </c>
      <c r="D170" s="72">
        <v>17753201</v>
      </c>
      <c r="E170" s="72">
        <v>0</v>
      </c>
      <c r="F170" s="72">
        <v>0</v>
      </c>
      <c r="G170" s="73">
        <v>0</v>
      </c>
    </row>
    <row r="171" spans="1:10" s="1" customFormat="1" ht="15" customHeight="1">
      <c r="A171" s="88">
        <v>11</v>
      </c>
      <c r="B171" s="104" t="s">
        <v>63</v>
      </c>
      <c r="C171" s="69">
        <v>953299</v>
      </c>
      <c r="D171" s="69">
        <v>953299</v>
      </c>
      <c r="E171" s="69">
        <v>725000</v>
      </c>
      <c r="F171" s="69">
        <v>725000</v>
      </c>
      <c r="G171" s="70">
        <v>0</v>
      </c>
      <c r="J171" s="5"/>
    </row>
    <row r="172" spans="1:10" s="1" customFormat="1" ht="15" customHeight="1">
      <c r="A172" s="89"/>
      <c r="B172" s="105"/>
      <c r="C172" s="72">
        <v>728678</v>
      </c>
      <c r="D172" s="72">
        <v>728678</v>
      </c>
      <c r="E172" s="72">
        <v>700000</v>
      </c>
      <c r="F172" s="72">
        <v>700000</v>
      </c>
      <c r="G172" s="73">
        <v>0</v>
      </c>
      <c r="J172" s="5"/>
    </row>
    <row r="173" spans="1:13" ht="15" customHeight="1">
      <c r="A173" s="8" t="s">
        <v>4</v>
      </c>
      <c r="B173" s="9" t="s">
        <v>13</v>
      </c>
      <c r="C173" s="18">
        <f aca="true" t="shared" si="27" ref="C173:G174">C175+C177+C179</f>
        <v>10241395</v>
      </c>
      <c r="D173" s="18">
        <f t="shared" si="27"/>
        <v>10241395</v>
      </c>
      <c r="E173" s="18">
        <f t="shared" si="27"/>
        <v>6892780</v>
      </c>
      <c r="F173" s="18">
        <f t="shared" si="27"/>
        <v>6892780</v>
      </c>
      <c r="G173" s="10">
        <f t="shared" si="27"/>
        <v>0</v>
      </c>
      <c r="K173" s="1"/>
      <c r="M173" s="1"/>
    </row>
    <row r="174" spans="1:7" ht="15" customHeight="1">
      <c r="A174" s="7"/>
      <c r="B174" s="12" t="s">
        <v>5</v>
      </c>
      <c r="C174" s="38">
        <f t="shared" si="27"/>
        <v>0</v>
      </c>
      <c r="D174" s="38">
        <f t="shared" si="27"/>
        <v>0</v>
      </c>
      <c r="E174" s="38">
        <f t="shared" si="27"/>
        <v>0</v>
      </c>
      <c r="F174" s="38">
        <f t="shared" si="27"/>
        <v>0</v>
      </c>
      <c r="G174" s="13">
        <f t="shared" si="27"/>
        <v>0</v>
      </c>
    </row>
    <row r="175" spans="1:14" ht="15" customHeight="1">
      <c r="A175" s="29">
        <v>12</v>
      </c>
      <c r="B175" s="3" t="s">
        <v>25</v>
      </c>
      <c r="C175" s="20">
        <v>0</v>
      </c>
      <c r="D175" s="20">
        <v>0</v>
      </c>
      <c r="E175" s="20">
        <v>0</v>
      </c>
      <c r="F175" s="20">
        <v>0</v>
      </c>
      <c r="G175" s="26">
        <v>0</v>
      </c>
      <c r="N175" s="1"/>
    </row>
    <row r="176" spans="1:14" ht="15" customHeight="1">
      <c r="A176" s="7"/>
      <c r="B176" s="22"/>
      <c r="C176" s="61">
        <v>0</v>
      </c>
      <c r="D176" s="61">
        <v>0</v>
      </c>
      <c r="E176" s="61">
        <f>F176+G176</f>
        <v>0</v>
      </c>
      <c r="F176" s="61">
        <v>0</v>
      </c>
      <c r="G176" s="23">
        <v>0</v>
      </c>
      <c r="N176" s="1"/>
    </row>
    <row r="177" spans="1:7" ht="15" customHeight="1">
      <c r="A177" s="91">
        <v>13</v>
      </c>
      <c r="B177" s="87" t="s">
        <v>28</v>
      </c>
      <c r="C177" s="99">
        <v>3297780</v>
      </c>
      <c r="D177" s="99">
        <v>3297780</v>
      </c>
      <c r="E177" s="99">
        <v>3297780</v>
      </c>
      <c r="F177" s="99">
        <v>3297780</v>
      </c>
      <c r="G177" s="76">
        <v>0</v>
      </c>
    </row>
    <row r="178" spans="1:7" ht="15" customHeight="1">
      <c r="A178" s="94"/>
      <c r="B178" s="78" t="s">
        <v>29</v>
      </c>
      <c r="C178" s="96">
        <v>0</v>
      </c>
      <c r="D178" s="96">
        <v>0</v>
      </c>
      <c r="E178" s="96">
        <v>0</v>
      </c>
      <c r="F178" s="96">
        <v>0</v>
      </c>
      <c r="G178" s="78">
        <v>0</v>
      </c>
    </row>
    <row r="179" spans="1:7" ht="15" customHeight="1">
      <c r="A179" s="91">
        <v>14</v>
      </c>
      <c r="B179" s="92" t="s">
        <v>26</v>
      </c>
      <c r="C179" s="69">
        <v>6943615</v>
      </c>
      <c r="D179" s="69">
        <v>6943615</v>
      </c>
      <c r="E179" s="69">
        <v>3595000</v>
      </c>
      <c r="F179" s="69">
        <v>3595000</v>
      </c>
      <c r="G179" s="76">
        <v>0</v>
      </c>
    </row>
    <row r="180" spans="1:7" ht="15" customHeight="1">
      <c r="A180" s="94"/>
      <c r="B180" s="95" t="s">
        <v>27</v>
      </c>
      <c r="C180" s="72">
        <v>0</v>
      </c>
      <c r="D180" s="72">
        <v>0</v>
      </c>
      <c r="E180" s="72">
        <v>0</v>
      </c>
      <c r="F180" s="72">
        <v>0</v>
      </c>
      <c r="G180" s="78">
        <v>0</v>
      </c>
    </row>
    <row r="181" spans="1:7" ht="15" customHeight="1">
      <c r="A181" s="46"/>
      <c r="B181" s="43"/>
      <c r="C181" s="47"/>
      <c r="D181" s="47"/>
      <c r="E181" s="47"/>
      <c r="F181" s="47"/>
      <c r="G181" s="43"/>
    </row>
    <row r="182" spans="2:8" ht="15" customHeight="1">
      <c r="B182" s="64" t="s">
        <v>8</v>
      </c>
      <c r="C182" s="48" t="s">
        <v>21</v>
      </c>
      <c r="D182" s="48"/>
      <c r="E182" s="60" t="s">
        <v>23</v>
      </c>
      <c r="F182" s="115" t="s">
        <v>38</v>
      </c>
      <c r="G182" s="115"/>
      <c r="H182" s="115"/>
    </row>
    <row r="183" spans="2:7" ht="9.75" customHeight="1">
      <c r="B183" s="60" t="s">
        <v>9</v>
      </c>
      <c r="C183" s="48" t="s">
        <v>22</v>
      </c>
      <c r="D183" s="48"/>
      <c r="E183" s="51" t="s">
        <v>37</v>
      </c>
      <c r="F183" s="114" t="s">
        <v>52</v>
      </c>
      <c r="G183" s="114"/>
    </row>
    <row r="184" spans="2:6" ht="15" customHeight="1">
      <c r="B184" s="60" t="s">
        <v>36</v>
      </c>
      <c r="C184" s="48"/>
      <c r="D184" s="48"/>
      <c r="E184" s="48"/>
      <c r="F184" s="48"/>
    </row>
    <row r="188" ht="13.5">
      <c r="B188" s="49"/>
    </row>
    <row r="191" ht="13.5">
      <c r="B191" s="49"/>
    </row>
    <row r="192" spans="2:6" ht="13.5">
      <c r="B192" s="43"/>
      <c r="C192" s="43"/>
      <c r="D192" s="43"/>
      <c r="E192" s="43"/>
      <c r="F192" s="43"/>
    </row>
    <row r="193" spans="2:6" ht="13.5">
      <c r="B193" s="43"/>
      <c r="C193" s="43"/>
      <c r="D193" s="43"/>
      <c r="E193" s="43"/>
      <c r="F193" s="43"/>
    </row>
    <row r="194" spans="2:6" ht="14.25" customHeight="1">
      <c r="B194" s="43"/>
      <c r="C194" s="43"/>
      <c r="D194" s="43"/>
      <c r="E194" s="43"/>
      <c r="F194" s="43"/>
    </row>
    <row r="195" spans="2:6" ht="13.5">
      <c r="B195" s="43"/>
      <c r="C195" s="43"/>
      <c r="D195" s="113"/>
      <c r="E195" s="113"/>
      <c r="F195" s="113"/>
    </row>
    <row r="196" spans="2:6" ht="14.25" customHeight="1">
      <c r="B196" s="43"/>
      <c r="C196" s="43"/>
      <c r="D196" s="43"/>
      <c r="E196" s="43"/>
      <c r="F196" s="43"/>
    </row>
    <row r="197" spans="2:6" ht="13.5">
      <c r="B197" s="43"/>
      <c r="C197" s="43"/>
      <c r="D197" s="113"/>
      <c r="E197" s="113"/>
      <c r="F197" s="43"/>
    </row>
    <row r="198" spans="2:6" ht="13.5">
      <c r="B198" s="43"/>
      <c r="C198" s="43"/>
      <c r="D198" s="43"/>
      <c r="E198" s="43"/>
      <c r="F198" s="43"/>
    </row>
    <row r="199" spans="2:6" ht="13.5">
      <c r="B199" s="43"/>
      <c r="C199" s="43"/>
      <c r="D199" s="112"/>
      <c r="E199" s="112"/>
      <c r="F199" s="43"/>
    </row>
    <row r="200" spans="2:6" ht="13.5">
      <c r="B200" s="43"/>
      <c r="C200" s="43"/>
      <c r="D200" s="43"/>
      <c r="E200" s="43"/>
      <c r="F200" s="43"/>
    </row>
    <row r="201" spans="2:6" ht="13.5">
      <c r="B201" s="50"/>
      <c r="C201" s="43"/>
      <c r="D201" s="112"/>
      <c r="E201" s="112"/>
      <c r="F201" s="43"/>
    </row>
    <row r="202" spans="2:6" ht="13.5">
      <c r="B202" s="43"/>
      <c r="C202" s="43"/>
      <c r="D202" s="43"/>
      <c r="E202" s="43"/>
      <c r="F202" s="43"/>
    </row>
    <row r="203" spans="2:6" ht="13.5">
      <c r="B203" s="43"/>
      <c r="C203" s="43"/>
      <c r="D203" s="112"/>
      <c r="E203" s="112"/>
      <c r="F203" s="43"/>
    </row>
    <row r="204" spans="2:6" ht="13.5">
      <c r="B204" s="43"/>
      <c r="C204" s="43"/>
      <c r="D204" s="43"/>
      <c r="E204" s="43"/>
      <c r="F204" s="43"/>
    </row>
    <row r="205" spans="2:6" ht="13.5">
      <c r="B205" s="43"/>
      <c r="C205" s="43"/>
      <c r="D205" s="112"/>
      <c r="E205" s="112"/>
      <c r="F205" s="43"/>
    </row>
    <row r="206" spans="2:6" ht="13.5">
      <c r="B206" s="43"/>
      <c r="C206" s="43"/>
      <c r="D206" s="43"/>
      <c r="E206" s="43"/>
      <c r="F206" s="43"/>
    </row>
    <row r="207" spans="2:6" ht="13.5">
      <c r="B207" s="43"/>
      <c r="C207" s="43"/>
      <c r="D207" s="43"/>
      <c r="E207" s="43"/>
      <c r="F207" s="43"/>
    </row>
    <row r="208" spans="2:6" ht="13.5">
      <c r="B208" s="43"/>
      <c r="C208" s="43"/>
      <c r="D208" s="43"/>
      <c r="E208" s="43"/>
      <c r="F208" s="43"/>
    </row>
  </sheetData>
  <sheetProtection/>
  <mergeCells count="61">
    <mergeCell ref="A87:B87"/>
    <mergeCell ref="B71:B72"/>
    <mergeCell ref="B95:B96"/>
    <mergeCell ref="A145:B145"/>
    <mergeCell ref="A62:B62"/>
    <mergeCell ref="A35:B35"/>
    <mergeCell ref="A36:B36"/>
    <mergeCell ref="B113:B114"/>
    <mergeCell ref="B115:B116"/>
    <mergeCell ref="B119:B120"/>
    <mergeCell ref="A67:B67"/>
    <mergeCell ref="B81:B82"/>
    <mergeCell ref="G10:G11"/>
    <mergeCell ref="F10:F11"/>
    <mergeCell ref="E9:E11"/>
    <mergeCell ref="A140:B140"/>
    <mergeCell ref="B151:B152"/>
    <mergeCell ref="A105:B105"/>
    <mergeCell ref="A146:B146"/>
    <mergeCell ref="B127:B128"/>
    <mergeCell ref="A88:B88"/>
    <mergeCell ref="A106:B106"/>
    <mergeCell ref="A42:B42"/>
    <mergeCell ref="B51:B52"/>
    <mergeCell ref="B45:B46"/>
    <mergeCell ref="A1:E1"/>
    <mergeCell ref="A9:A11"/>
    <mergeCell ref="B9:B11"/>
    <mergeCell ref="C9:C11"/>
    <mergeCell ref="D9:D11"/>
    <mergeCell ref="A4:G4"/>
    <mergeCell ref="F9:G9"/>
    <mergeCell ref="A68:B68"/>
    <mergeCell ref="B159:B160"/>
    <mergeCell ref="B153:B154"/>
    <mergeCell ref="B171:B172"/>
    <mergeCell ref="A109:A110"/>
    <mergeCell ref="A21:B21"/>
    <mergeCell ref="A22:B22"/>
    <mergeCell ref="B47:B48"/>
    <mergeCell ref="A61:B61"/>
    <mergeCell ref="A41:B41"/>
    <mergeCell ref="F183:G183"/>
    <mergeCell ref="B169:B170"/>
    <mergeCell ref="B167:B168"/>
    <mergeCell ref="B109:B110"/>
    <mergeCell ref="D203:E203"/>
    <mergeCell ref="F182:H182"/>
    <mergeCell ref="B161:B162"/>
    <mergeCell ref="B157:B158"/>
    <mergeCell ref="A139:B139"/>
    <mergeCell ref="B155:B156"/>
    <mergeCell ref="A141:A142"/>
    <mergeCell ref="B163:B164"/>
    <mergeCell ref="B111:B112"/>
    <mergeCell ref="B75:B76"/>
    <mergeCell ref="D205:E205"/>
    <mergeCell ref="D195:F195"/>
    <mergeCell ref="D197:E197"/>
    <mergeCell ref="D199:E199"/>
    <mergeCell ref="D201:E201"/>
  </mergeCells>
  <printOptions/>
  <pageMargins left="0.7" right="0.29" top="0.35" bottom="0.17" header="0.26" footer="0.19"/>
  <pageSetup fitToHeight="7" horizontalDpi="600" verticalDpi="600" orientation="landscape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Dell</cp:lastModifiedBy>
  <cp:lastPrinted>2022-12-21T11:56:09Z</cp:lastPrinted>
  <dcterms:created xsi:type="dcterms:W3CDTF">1998-10-27T12:30:16Z</dcterms:created>
  <dcterms:modified xsi:type="dcterms:W3CDTF">2022-12-21T11:56:14Z</dcterms:modified>
  <cp:category/>
  <cp:version/>
  <cp:contentType/>
  <cp:contentStatus/>
</cp:coreProperties>
</file>